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a21cb9aaea67860/"/>
    </mc:Choice>
  </mc:AlternateContent>
  <xr:revisionPtr revIDLastSave="0" documentId="8_{3025B801-D409-4FF4-8E7A-5BB0AAA899E2}" xr6:coauthVersionLast="47" xr6:coauthVersionMax="47" xr10:uidLastSave="{00000000-0000-0000-0000-000000000000}"/>
  <bookViews>
    <workbookView xWindow="-108" yWindow="-108" windowWidth="23256" windowHeight="12456" tabRatio="951" activeTab="1" xr2:uid="{00000000-000D-0000-FFFF-FFFF00000000}"/>
  </bookViews>
  <sheets>
    <sheet name="Kickstarter" sheetId="1" r:id="rId1"/>
    <sheet name="Parent Categories Statistics" sheetId="2" r:id="rId2"/>
    <sheet name="Subcategories Statistics" sheetId="3" r:id="rId3"/>
    <sheet name="Outcomes based on launch date" sheetId="4" r:id="rId4"/>
    <sheet name="Outcomes Based on Goals" sheetId="10" r:id="rId5"/>
    <sheet name="Edinburg Research" sheetId="5" r:id="rId6"/>
    <sheet name="Theater Outcomes by Launchdate" sheetId="9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  <pivotCache cacheId="2" r:id="rId10"/>
    <pivotCache cacheId="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10" l="1"/>
  <c r="G3" i="10"/>
  <c r="H3" i="10"/>
  <c r="F4" i="10"/>
  <c r="G4" i="10"/>
  <c r="H4" i="10"/>
  <c r="F5" i="10"/>
  <c r="G5" i="10"/>
  <c r="H5" i="10"/>
  <c r="F6" i="10"/>
  <c r="G6" i="10"/>
  <c r="H6" i="10"/>
  <c r="F7" i="10"/>
  <c r="G7" i="10"/>
  <c r="H7" i="10"/>
  <c r="F8" i="10"/>
  <c r="G8" i="10"/>
  <c r="H8" i="10"/>
  <c r="F9" i="10"/>
  <c r="G9" i="10"/>
  <c r="H9" i="10"/>
  <c r="F10" i="10"/>
  <c r="G10" i="10"/>
  <c r="H10" i="10"/>
  <c r="F11" i="10"/>
  <c r="G11" i="10"/>
  <c r="H11" i="10"/>
  <c r="F12" i="10"/>
  <c r="G12" i="10"/>
  <c r="H12" i="10"/>
  <c r="H2" i="10"/>
  <c r="G2" i="10"/>
  <c r="F2" i="10"/>
  <c r="E3" i="10"/>
  <c r="E4" i="10"/>
  <c r="E5" i="10"/>
  <c r="E6" i="10"/>
  <c r="E7" i="10"/>
  <c r="E8" i="10"/>
  <c r="E9" i="10"/>
  <c r="E10" i="10"/>
  <c r="E11" i="10"/>
  <c r="E12" i="10"/>
  <c r="E2" i="10"/>
  <c r="D12" i="10"/>
  <c r="D11" i="10"/>
  <c r="D10" i="10"/>
  <c r="D9" i="10"/>
  <c r="D8" i="10"/>
  <c r="D7" i="10"/>
  <c r="D6" i="10"/>
  <c r="D5" i="10"/>
  <c r="D4" i="10"/>
  <c r="D3" i="10"/>
  <c r="D2" i="10"/>
  <c r="C12" i="10"/>
  <c r="C11" i="10"/>
  <c r="C10" i="10"/>
  <c r="C9" i="10"/>
  <c r="C8" i="10"/>
  <c r="C7" i="10"/>
  <c r="C6" i="10"/>
  <c r="C5" i="10"/>
  <c r="C4" i="10"/>
  <c r="C3" i="10"/>
  <c r="C2" i="10"/>
  <c r="B12" i="10"/>
  <c r="B11" i="10"/>
  <c r="B10" i="10"/>
  <c r="B9" i="10"/>
  <c r="B8" i="10"/>
  <c r="B7" i="10"/>
  <c r="B6" i="10"/>
  <c r="B5" i="10"/>
  <c r="B4" i="10"/>
  <c r="B3" i="10"/>
  <c r="B2" i="10"/>
  <c r="F6" i="5"/>
  <c r="D6" i="5"/>
  <c r="C6" i="5"/>
  <c r="B6" i="5"/>
  <c r="F5" i="5"/>
  <c r="D5" i="5"/>
  <c r="C5" i="5"/>
  <c r="B5" i="5"/>
  <c r="F4" i="5"/>
  <c r="D4" i="5"/>
  <c r="C4" i="5"/>
  <c r="B4" i="5"/>
  <c r="F3" i="5"/>
  <c r="D3" i="5"/>
  <c r="C3" i="5"/>
  <c r="B3" i="5"/>
  <c r="F2" i="5"/>
  <c r="D2" i="5"/>
  <c r="C2" i="5"/>
  <c r="B2" i="5"/>
  <c r="E1" i="5"/>
  <c r="C1" i="5"/>
  <c r="D1" i="5"/>
  <c r="B1" i="5"/>
  <c r="T2496" i="1"/>
  <c r="U2496" i="1" s="1"/>
  <c r="T2492" i="1"/>
  <c r="U2492" i="1" s="1"/>
  <c r="T2488" i="1"/>
  <c r="U2488" i="1" s="1"/>
  <c r="T2484" i="1"/>
  <c r="U2484" i="1" s="1"/>
  <c r="T2480" i="1"/>
  <c r="U2480" i="1" s="1"/>
  <c r="T2476" i="1"/>
  <c r="U2476" i="1" s="1"/>
  <c r="T2472" i="1"/>
  <c r="U2472" i="1" s="1"/>
  <c r="T2468" i="1"/>
  <c r="U2468" i="1" s="1"/>
  <c r="T2464" i="1"/>
  <c r="U2464" i="1" s="1"/>
  <c r="T2460" i="1"/>
  <c r="U2460" i="1" s="1"/>
  <c r="T2456" i="1"/>
  <c r="U2456" i="1" s="1"/>
  <c r="T2452" i="1"/>
  <c r="U2452" i="1" s="1"/>
  <c r="T2448" i="1"/>
  <c r="U2448" i="1" s="1"/>
  <c r="T2444" i="1"/>
  <c r="U2444" i="1" s="1"/>
  <c r="T2440" i="1"/>
  <c r="U2440" i="1" s="1"/>
  <c r="T2436" i="1"/>
  <c r="U2436" i="1" s="1"/>
  <c r="T2432" i="1"/>
  <c r="U2432" i="1" s="1"/>
  <c r="T2428" i="1"/>
  <c r="U2428" i="1" s="1"/>
  <c r="T2424" i="1"/>
  <c r="U2424" i="1" s="1"/>
  <c r="T2420" i="1"/>
  <c r="U2420" i="1" s="1"/>
  <c r="T2416" i="1"/>
  <c r="U2416" i="1" s="1"/>
  <c r="T2412" i="1"/>
  <c r="U2412" i="1" s="1"/>
  <c r="T2408" i="1"/>
  <c r="U2408" i="1" s="1"/>
  <c r="T2404" i="1"/>
  <c r="U2404" i="1" s="1"/>
  <c r="T2400" i="1"/>
  <c r="U2400" i="1" s="1"/>
  <c r="T2396" i="1"/>
  <c r="U2396" i="1" s="1"/>
  <c r="T2392" i="1"/>
  <c r="U2392" i="1" s="1"/>
  <c r="T2388" i="1"/>
  <c r="U2388" i="1" s="1"/>
  <c r="T2384" i="1"/>
  <c r="U2384" i="1" s="1"/>
  <c r="T2380" i="1"/>
  <c r="U2380" i="1" s="1"/>
  <c r="T2376" i="1"/>
  <c r="U2376" i="1" s="1"/>
  <c r="T2372" i="1"/>
  <c r="U2372" i="1" s="1"/>
  <c r="T2368" i="1"/>
  <c r="U2368" i="1" s="1"/>
  <c r="T2364" i="1"/>
  <c r="U2364" i="1" s="1"/>
  <c r="T2360" i="1"/>
  <c r="U2360" i="1" s="1"/>
  <c r="T2356" i="1"/>
  <c r="U2356" i="1" s="1"/>
  <c r="T2352" i="1"/>
  <c r="U2352" i="1" s="1"/>
  <c r="T2348" i="1"/>
  <c r="U2348" i="1" s="1"/>
  <c r="T2344" i="1"/>
  <c r="U2344" i="1" s="1"/>
  <c r="T2340" i="1"/>
  <c r="U2340" i="1" s="1"/>
  <c r="T2336" i="1"/>
  <c r="U2336" i="1" s="1"/>
  <c r="T2332" i="1"/>
  <c r="U2332" i="1" s="1"/>
  <c r="T2328" i="1"/>
  <c r="U2328" i="1" s="1"/>
  <c r="T2324" i="1"/>
  <c r="U2324" i="1" s="1"/>
  <c r="T2320" i="1"/>
  <c r="U2320" i="1" s="1"/>
  <c r="T2316" i="1"/>
  <c r="U2316" i="1" s="1"/>
  <c r="T2312" i="1"/>
  <c r="U2312" i="1" s="1"/>
  <c r="T2308" i="1"/>
  <c r="U2308" i="1" s="1"/>
  <c r="T2304" i="1"/>
  <c r="U2304" i="1" s="1"/>
  <c r="T2300" i="1"/>
  <c r="U2300" i="1" s="1"/>
  <c r="T2296" i="1"/>
  <c r="U2296" i="1" s="1"/>
  <c r="T2292" i="1"/>
  <c r="U2292" i="1" s="1"/>
  <c r="T2288" i="1"/>
  <c r="U2288" i="1" s="1"/>
  <c r="T2284" i="1"/>
  <c r="U2284" i="1" s="1"/>
  <c r="T2280" i="1"/>
  <c r="U2280" i="1" s="1"/>
  <c r="T2276" i="1"/>
  <c r="U2276" i="1" s="1"/>
  <c r="T2272" i="1"/>
  <c r="U2272" i="1" s="1"/>
  <c r="T2268" i="1"/>
  <c r="U2268" i="1" s="1"/>
  <c r="T2266" i="1"/>
  <c r="U2266" i="1" s="1"/>
  <c r="T2264" i="1"/>
  <c r="U2264" i="1" s="1"/>
  <c r="T2262" i="1"/>
  <c r="U2262" i="1" s="1"/>
  <c r="T2260" i="1"/>
  <c r="U2260" i="1" s="1"/>
  <c r="T2258" i="1"/>
  <c r="U2258" i="1" s="1"/>
  <c r="T2256" i="1"/>
  <c r="U2256" i="1" s="1"/>
  <c r="T2252" i="1"/>
  <c r="U2252" i="1" s="1"/>
  <c r="T2250" i="1"/>
  <c r="U2250" i="1" s="1"/>
  <c r="T2248" i="1"/>
  <c r="U2248" i="1" s="1"/>
  <c r="T2246" i="1"/>
  <c r="U2246" i="1" s="1"/>
  <c r="T2244" i="1"/>
  <c r="U2244" i="1" s="1"/>
  <c r="T2242" i="1"/>
  <c r="U2242" i="1" s="1"/>
  <c r="T2240" i="1"/>
  <c r="U2240" i="1" s="1"/>
  <c r="T2236" i="1"/>
  <c r="U2236" i="1" s="1"/>
  <c r="T2234" i="1"/>
  <c r="U2234" i="1" s="1"/>
  <c r="T2232" i="1"/>
  <c r="U2232" i="1" s="1"/>
  <c r="T2230" i="1"/>
  <c r="U2230" i="1" s="1"/>
  <c r="T2228" i="1"/>
  <c r="U2228" i="1" s="1"/>
  <c r="T2226" i="1"/>
  <c r="U2226" i="1" s="1"/>
  <c r="T2224" i="1"/>
  <c r="U2224" i="1" s="1"/>
  <c r="T2220" i="1"/>
  <c r="U2220" i="1" s="1"/>
  <c r="T2218" i="1"/>
  <c r="U2218" i="1" s="1"/>
  <c r="T2216" i="1"/>
  <c r="U2216" i="1" s="1"/>
  <c r="T2214" i="1"/>
  <c r="U2214" i="1" s="1"/>
  <c r="T2212" i="1"/>
  <c r="U2212" i="1" s="1"/>
  <c r="T2210" i="1"/>
  <c r="U2210" i="1" s="1"/>
  <c r="T2208" i="1"/>
  <c r="U2208" i="1" s="1"/>
  <c r="T2204" i="1"/>
  <c r="U2204" i="1" s="1"/>
  <c r="T2202" i="1"/>
  <c r="U2202" i="1" s="1"/>
  <c r="T2200" i="1"/>
  <c r="U2200" i="1" s="1"/>
  <c r="T2198" i="1"/>
  <c r="U2198" i="1" s="1"/>
  <c r="T2196" i="1"/>
  <c r="U2196" i="1" s="1"/>
  <c r="T2194" i="1"/>
  <c r="U2194" i="1" s="1"/>
  <c r="T2192" i="1"/>
  <c r="U2192" i="1" s="1"/>
  <c r="T2188" i="1"/>
  <c r="U2188" i="1" s="1"/>
  <c r="T2186" i="1"/>
  <c r="U2186" i="1" s="1"/>
  <c r="T2184" i="1"/>
  <c r="U2184" i="1" s="1"/>
  <c r="T2182" i="1"/>
  <c r="U2182" i="1" s="1"/>
  <c r="T2180" i="1"/>
  <c r="U2180" i="1" s="1"/>
  <c r="T2178" i="1"/>
  <c r="U2178" i="1" s="1"/>
  <c r="T2176" i="1"/>
  <c r="U2176" i="1" s="1"/>
  <c r="T2172" i="1"/>
  <c r="U2172" i="1" s="1"/>
  <c r="T2170" i="1"/>
  <c r="U2170" i="1" s="1"/>
  <c r="T2168" i="1"/>
  <c r="U2168" i="1" s="1"/>
  <c r="T2166" i="1"/>
  <c r="U2166" i="1" s="1"/>
  <c r="T2164" i="1"/>
  <c r="U2164" i="1" s="1"/>
  <c r="T2162" i="1"/>
  <c r="U2162" i="1" s="1"/>
  <c r="T2160" i="1"/>
  <c r="U2160" i="1" s="1"/>
  <c r="T2156" i="1"/>
  <c r="U2156" i="1" s="1"/>
  <c r="T2154" i="1"/>
  <c r="U2154" i="1" s="1"/>
  <c r="T2152" i="1"/>
  <c r="U2152" i="1" s="1"/>
  <c r="T2150" i="1"/>
  <c r="U2150" i="1" s="1"/>
  <c r="T2148" i="1"/>
  <c r="U2148" i="1" s="1"/>
  <c r="T2146" i="1"/>
  <c r="U2146" i="1" s="1"/>
  <c r="T2144" i="1"/>
  <c r="U2144" i="1" s="1"/>
  <c r="T2140" i="1"/>
  <c r="U2140" i="1" s="1"/>
  <c r="T2138" i="1"/>
  <c r="U2138" i="1" s="1"/>
  <c r="T2136" i="1"/>
  <c r="U2136" i="1" s="1"/>
  <c r="T2134" i="1"/>
  <c r="U2134" i="1" s="1"/>
  <c r="T2132" i="1"/>
  <c r="U2132" i="1" s="1"/>
  <c r="T2130" i="1"/>
  <c r="U2130" i="1" s="1"/>
  <c r="T2128" i="1"/>
  <c r="U2128" i="1" s="1"/>
  <c r="T2124" i="1"/>
  <c r="U2124" i="1" s="1"/>
  <c r="T2122" i="1"/>
  <c r="U2122" i="1" s="1"/>
  <c r="T2120" i="1"/>
  <c r="U2120" i="1" s="1"/>
  <c r="T2118" i="1"/>
  <c r="U2118" i="1" s="1"/>
  <c r="T2116" i="1"/>
  <c r="U2116" i="1" s="1"/>
  <c r="T2114" i="1"/>
  <c r="U2114" i="1" s="1"/>
  <c r="T2112" i="1"/>
  <c r="U2112" i="1" s="1"/>
  <c r="T2108" i="1"/>
  <c r="U2108" i="1" s="1"/>
  <c r="T2106" i="1"/>
  <c r="U2106" i="1" s="1"/>
  <c r="T2104" i="1"/>
  <c r="U2104" i="1" s="1"/>
  <c r="T2102" i="1"/>
  <c r="U2102" i="1" s="1"/>
  <c r="T2100" i="1"/>
  <c r="U2100" i="1" s="1"/>
  <c r="T2098" i="1"/>
  <c r="U2098" i="1" s="1"/>
  <c r="T2096" i="1"/>
  <c r="U2096" i="1" s="1"/>
  <c r="T2092" i="1"/>
  <c r="U2092" i="1" s="1"/>
  <c r="T2090" i="1"/>
  <c r="U2090" i="1" s="1"/>
  <c r="T2088" i="1"/>
  <c r="U2088" i="1" s="1"/>
  <c r="T2086" i="1"/>
  <c r="U2086" i="1" s="1"/>
  <c r="T2084" i="1"/>
  <c r="U2084" i="1" s="1"/>
  <c r="T2082" i="1"/>
  <c r="U2082" i="1" s="1"/>
  <c r="T2080" i="1"/>
  <c r="U2080" i="1" s="1"/>
  <c r="T2076" i="1"/>
  <c r="U2076" i="1" s="1"/>
  <c r="T2074" i="1"/>
  <c r="U2074" i="1" s="1"/>
  <c r="T2072" i="1"/>
  <c r="U2072" i="1" s="1"/>
  <c r="T2070" i="1"/>
  <c r="U2070" i="1" s="1"/>
  <c r="T2068" i="1"/>
  <c r="U2068" i="1" s="1"/>
  <c r="T2066" i="1"/>
  <c r="U2066" i="1" s="1"/>
  <c r="T2064" i="1"/>
  <c r="U2064" i="1" s="1"/>
  <c r="T2060" i="1"/>
  <c r="U2060" i="1" s="1"/>
  <c r="T2058" i="1"/>
  <c r="U2058" i="1" s="1"/>
  <c r="T2056" i="1"/>
  <c r="U2056" i="1" s="1"/>
  <c r="T2054" i="1"/>
  <c r="U2054" i="1" s="1"/>
  <c r="T2052" i="1"/>
  <c r="U2052" i="1" s="1"/>
  <c r="T2050" i="1"/>
  <c r="U2050" i="1" s="1"/>
  <c r="T2048" i="1"/>
  <c r="U2048" i="1" s="1"/>
  <c r="T2044" i="1"/>
  <c r="U2044" i="1" s="1"/>
  <c r="T2042" i="1"/>
  <c r="U2042" i="1" s="1"/>
  <c r="T2040" i="1"/>
  <c r="U2040" i="1" s="1"/>
  <c r="T2038" i="1"/>
  <c r="U2038" i="1" s="1"/>
  <c r="T2036" i="1"/>
  <c r="U2036" i="1" s="1"/>
  <c r="T2034" i="1"/>
  <c r="U2034" i="1" s="1"/>
  <c r="T2032" i="1"/>
  <c r="U2032" i="1" s="1"/>
  <c r="T2028" i="1"/>
  <c r="U2028" i="1" s="1"/>
  <c r="T2026" i="1"/>
  <c r="U2026" i="1" s="1"/>
  <c r="T2024" i="1"/>
  <c r="U2024" i="1" s="1"/>
  <c r="T2022" i="1"/>
  <c r="U2022" i="1" s="1"/>
  <c r="T2020" i="1"/>
  <c r="U2020" i="1" s="1"/>
  <c r="T2018" i="1"/>
  <c r="U2018" i="1" s="1"/>
  <c r="T2016" i="1"/>
  <c r="U2016" i="1" s="1"/>
  <c r="T2012" i="1"/>
  <c r="U2012" i="1" s="1"/>
  <c r="T2010" i="1"/>
  <c r="U2010" i="1" s="1"/>
  <c r="T2008" i="1"/>
  <c r="U2008" i="1" s="1"/>
  <c r="T2006" i="1"/>
  <c r="U2006" i="1" s="1"/>
  <c r="T2004" i="1"/>
  <c r="U2004" i="1" s="1"/>
  <c r="T2002" i="1"/>
  <c r="U2002" i="1" s="1"/>
  <c r="T2000" i="1"/>
  <c r="U2000" i="1" s="1"/>
  <c r="T1996" i="1"/>
  <c r="U1996" i="1" s="1"/>
  <c r="T1994" i="1"/>
  <c r="U1994" i="1" s="1"/>
  <c r="T1992" i="1"/>
  <c r="U1992" i="1" s="1"/>
  <c r="T1990" i="1"/>
  <c r="U1990" i="1" s="1"/>
  <c r="T1988" i="1"/>
  <c r="U1988" i="1" s="1"/>
  <c r="T1986" i="1"/>
  <c r="U1986" i="1" s="1"/>
  <c r="T1984" i="1"/>
  <c r="U1984" i="1" s="1"/>
  <c r="T1980" i="1"/>
  <c r="U1980" i="1" s="1"/>
  <c r="T1978" i="1"/>
  <c r="U1978" i="1" s="1"/>
  <c r="T1976" i="1"/>
  <c r="U1976" i="1" s="1"/>
  <c r="T1974" i="1"/>
  <c r="U1974" i="1" s="1"/>
  <c r="T1972" i="1"/>
  <c r="U1972" i="1" s="1"/>
  <c r="T1970" i="1"/>
  <c r="U1970" i="1" s="1"/>
  <c r="T1968" i="1"/>
  <c r="U1968" i="1" s="1"/>
  <c r="T1964" i="1"/>
  <c r="U1964" i="1" s="1"/>
  <c r="T1962" i="1"/>
  <c r="U1962" i="1" s="1"/>
  <c r="T1960" i="1"/>
  <c r="U1960" i="1" s="1"/>
  <c r="T1958" i="1"/>
  <c r="U1958" i="1" s="1"/>
  <c r="T1956" i="1"/>
  <c r="U1956" i="1" s="1"/>
  <c r="T1954" i="1"/>
  <c r="U1954" i="1" s="1"/>
  <c r="T1952" i="1"/>
  <c r="U1952" i="1" s="1"/>
  <c r="T1948" i="1"/>
  <c r="U1948" i="1" s="1"/>
  <c r="T1946" i="1"/>
  <c r="U1946" i="1" s="1"/>
  <c r="T1944" i="1"/>
  <c r="U1944" i="1" s="1"/>
  <c r="T1942" i="1"/>
  <c r="U1942" i="1" s="1"/>
  <c r="T1940" i="1"/>
  <c r="U1940" i="1" s="1"/>
  <c r="T1938" i="1"/>
  <c r="U1938" i="1" s="1"/>
  <c r="T1936" i="1"/>
  <c r="U1936" i="1" s="1"/>
  <c r="T1932" i="1"/>
  <c r="U1932" i="1" s="1"/>
  <c r="T1930" i="1"/>
  <c r="U1930" i="1" s="1"/>
  <c r="T1928" i="1"/>
  <c r="U1928" i="1" s="1"/>
  <c r="T1926" i="1"/>
  <c r="U1926" i="1" s="1"/>
  <c r="T1924" i="1"/>
  <c r="U1924" i="1" s="1"/>
  <c r="T1922" i="1"/>
  <c r="U1922" i="1" s="1"/>
  <c r="T1920" i="1"/>
  <c r="U1920" i="1" s="1"/>
  <c r="T1916" i="1"/>
  <c r="U1916" i="1" s="1"/>
  <c r="T1914" i="1"/>
  <c r="U1914" i="1" s="1"/>
  <c r="T1912" i="1"/>
  <c r="U1912" i="1" s="1"/>
  <c r="T1910" i="1"/>
  <c r="U1910" i="1" s="1"/>
  <c r="T1908" i="1"/>
  <c r="U1908" i="1" s="1"/>
  <c r="T1906" i="1"/>
  <c r="U1906" i="1" s="1"/>
  <c r="T1904" i="1"/>
  <c r="U1904" i="1" s="1"/>
  <c r="T1900" i="1"/>
  <c r="U1900" i="1" s="1"/>
  <c r="T1898" i="1"/>
  <c r="U1898" i="1" s="1"/>
  <c r="T1896" i="1"/>
  <c r="U1896" i="1" s="1"/>
  <c r="T1894" i="1"/>
  <c r="U1894" i="1" s="1"/>
  <c r="T1892" i="1"/>
  <c r="U1892" i="1" s="1"/>
  <c r="T1890" i="1"/>
  <c r="U1890" i="1" s="1"/>
  <c r="T1888" i="1"/>
  <c r="U1888" i="1" s="1"/>
  <c r="T1884" i="1"/>
  <c r="U1884" i="1" s="1"/>
  <c r="T1882" i="1"/>
  <c r="U1882" i="1" s="1"/>
  <c r="T1880" i="1"/>
  <c r="U1880" i="1" s="1"/>
  <c r="T1878" i="1"/>
  <c r="U1878" i="1" s="1"/>
  <c r="T1876" i="1"/>
  <c r="U1876" i="1" s="1"/>
  <c r="T1874" i="1"/>
  <c r="U1874" i="1" s="1"/>
  <c r="T1872" i="1"/>
  <c r="U1872" i="1" s="1"/>
  <c r="T1868" i="1"/>
  <c r="U1868" i="1" s="1"/>
  <c r="T1866" i="1"/>
  <c r="U1866" i="1" s="1"/>
  <c r="T1864" i="1"/>
  <c r="U1864" i="1" s="1"/>
  <c r="T1862" i="1"/>
  <c r="U1862" i="1" s="1"/>
  <c r="T1860" i="1"/>
  <c r="U1860" i="1" s="1"/>
  <c r="T1858" i="1"/>
  <c r="U1858" i="1" s="1"/>
  <c r="T1856" i="1"/>
  <c r="U1856" i="1" s="1"/>
  <c r="T1852" i="1"/>
  <c r="U1852" i="1" s="1"/>
  <c r="T1850" i="1"/>
  <c r="U1850" i="1" s="1"/>
  <c r="T1848" i="1"/>
  <c r="U1848" i="1" s="1"/>
  <c r="T1846" i="1"/>
  <c r="U1846" i="1" s="1"/>
  <c r="T1844" i="1"/>
  <c r="U1844" i="1" s="1"/>
  <c r="T1842" i="1"/>
  <c r="U1842" i="1" s="1"/>
  <c r="T1840" i="1"/>
  <c r="U1840" i="1" s="1"/>
  <c r="T1836" i="1"/>
  <c r="U1836" i="1" s="1"/>
  <c r="T1834" i="1"/>
  <c r="U1834" i="1" s="1"/>
  <c r="T1832" i="1"/>
  <c r="U1832" i="1" s="1"/>
  <c r="T1830" i="1"/>
  <c r="U1830" i="1" s="1"/>
  <c r="T1828" i="1"/>
  <c r="U1828" i="1" s="1"/>
  <c r="T1826" i="1"/>
  <c r="U1826" i="1" s="1"/>
  <c r="T1824" i="1"/>
  <c r="U1824" i="1" s="1"/>
  <c r="T1820" i="1"/>
  <c r="U1820" i="1" s="1"/>
  <c r="T1818" i="1"/>
  <c r="U1818" i="1" s="1"/>
  <c r="T1816" i="1"/>
  <c r="U1816" i="1" s="1"/>
  <c r="T1814" i="1"/>
  <c r="U1814" i="1" s="1"/>
  <c r="T1812" i="1"/>
  <c r="U1812" i="1" s="1"/>
  <c r="T1810" i="1"/>
  <c r="U1810" i="1" s="1"/>
  <c r="T1808" i="1"/>
  <c r="U1808" i="1" s="1"/>
  <c r="T1804" i="1"/>
  <c r="U1804" i="1" s="1"/>
  <c r="T1802" i="1"/>
  <c r="U1802" i="1" s="1"/>
  <c r="T1800" i="1"/>
  <c r="U1800" i="1" s="1"/>
  <c r="T1798" i="1"/>
  <c r="U1798" i="1" s="1"/>
  <c r="T1796" i="1"/>
  <c r="U1796" i="1" s="1"/>
  <c r="T1794" i="1"/>
  <c r="U1794" i="1" s="1"/>
  <c r="T1792" i="1"/>
  <c r="U1792" i="1" s="1"/>
  <c r="T1788" i="1"/>
  <c r="U1788" i="1" s="1"/>
  <c r="T1786" i="1"/>
  <c r="U1786" i="1" s="1"/>
  <c r="T1784" i="1"/>
  <c r="U1784" i="1" s="1"/>
  <c r="T1782" i="1"/>
  <c r="U1782" i="1" s="1"/>
  <c r="T1780" i="1"/>
  <c r="U1780" i="1" s="1"/>
  <c r="T1778" i="1"/>
  <c r="U1778" i="1" s="1"/>
  <c r="T1776" i="1"/>
  <c r="U1776" i="1" s="1"/>
  <c r="T1772" i="1"/>
  <c r="U1772" i="1" s="1"/>
  <c r="T1770" i="1"/>
  <c r="U1770" i="1" s="1"/>
  <c r="T1768" i="1"/>
  <c r="U1768" i="1" s="1"/>
  <c r="T1766" i="1"/>
  <c r="U1766" i="1" s="1"/>
  <c r="T1764" i="1"/>
  <c r="U1764" i="1" s="1"/>
  <c r="T1762" i="1"/>
  <c r="U1762" i="1" s="1"/>
  <c r="T1760" i="1"/>
  <c r="U1760" i="1" s="1"/>
  <c r="T1756" i="1"/>
  <c r="U1756" i="1" s="1"/>
  <c r="T1754" i="1"/>
  <c r="U1754" i="1" s="1"/>
  <c r="T1752" i="1"/>
  <c r="U1752" i="1" s="1"/>
  <c r="T1750" i="1"/>
  <c r="U1750" i="1" s="1"/>
  <c r="T1748" i="1"/>
  <c r="U1748" i="1" s="1"/>
  <c r="T1746" i="1"/>
  <c r="U1746" i="1" s="1"/>
  <c r="T1744" i="1"/>
  <c r="U1744" i="1" s="1"/>
  <c r="T1740" i="1"/>
  <c r="U1740" i="1" s="1"/>
  <c r="T1738" i="1"/>
  <c r="U1738" i="1" s="1"/>
  <c r="T1736" i="1"/>
  <c r="U1736" i="1" s="1"/>
  <c r="T1734" i="1"/>
  <c r="U1734" i="1" s="1"/>
  <c r="T1732" i="1"/>
  <c r="U1732" i="1" s="1"/>
  <c r="T1730" i="1"/>
  <c r="U1730" i="1" s="1"/>
  <c r="T1728" i="1"/>
  <c r="U1728" i="1" s="1"/>
  <c r="T1724" i="1"/>
  <c r="U1724" i="1" s="1"/>
  <c r="T1722" i="1"/>
  <c r="U1722" i="1" s="1"/>
  <c r="T1720" i="1"/>
  <c r="U1720" i="1" s="1"/>
  <c r="T1718" i="1"/>
  <c r="U1718" i="1" s="1"/>
  <c r="T1716" i="1"/>
  <c r="U1716" i="1" s="1"/>
  <c r="T1714" i="1"/>
  <c r="U1714" i="1" s="1"/>
  <c r="T1712" i="1"/>
  <c r="U1712" i="1" s="1"/>
  <c r="T1708" i="1"/>
  <c r="U1708" i="1" s="1"/>
  <c r="T1706" i="1"/>
  <c r="U1706" i="1" s="1"/>
  <c r="T1704" i="1"/>
  <c r="U1704" i="1" s="1"/>
  <c r="T1702" i="1"/>
  <c r="U1702" i="1" s="1"/>
  <c r="T1700" i="1"/>
  <c r="U1700" i="1" s="1"/>
  <c r="T1698" i="1"/>
  <c r="U1698" i="1" s="1"/>
  <c r="T1696" i="1"/>
  <c r="U1696" i="1" s="1"/>
  <c r="T1692" i="1"/>
  <c r="U1692" i="1" s="1"/>
  <c r="T1690" i="1"/>
  <c r="U1690" i="1" s="1"/>
  <c r="T1688" i="1"/>
  <c r="U1688" i="1" s="1"/>
  <c r="T1686" i="1"/>
  <c r="U1686" i="1" s="1"/>
  <c r="T1684" i="1"/>
  <c r="U1684" i="1" s="1"/>
  <c r="T1682" i="1"/>
  <c r="U1682" i="1" s="1"/>
  <c r="T1680" i="1"/>
  <c r="U1680" i="1" s="1"/>
  <c r="T1676" i="1"/>
  <c r="U1676" i="1" s="1"/>
  <c r="T1674" i="1"/>
  <c r="U1674" i="1" s="1"/>
  <c r="T1672" i="1"/>
  <c r="U1672" i="1" s="1"/>
  <c r="T1670" i="1"/>
  <c r="U1670" i="1" s="1"/>
  <c r="T1668" i="1"/>
  <c r="U1668" i="1" s="1"/>
  <c r="T1666" i="1"/>
  <c r="U1666" i="1" s="1"/>
  <c r="T1664" i="1"/>
  <c r="U1664" i="1" s="1"/>
  <c r="T1660" i="1"/>
  <c r="U1660" i="1" s="1"/>
  <c r="T1658" i="1"/>
  <c r="U1658" i="1" s="1"/>
  <c r="T1656" i="1"/>
  <c r="U1656" i="1" s="1"/>
  <c r="T1654" i="1"/>
  <c r="U1654" i="1" s="1"/>
  <c r="T1652" i="1"/>
  <c r="U1652" i="1" s="1"/>
  <c r="T1650" i="1"/>
  <c r="U1650" i="1" s="1"/>
  <c r="T1648" i="1"/>
  <c r="U1648" i="1" s="1"/>
  <c r="T1644" i="1"/>
  <c r="U1644" i="1" s="1"/>
  <c r="T1642" i="1"/>
  <c r="U1642" i="1" s="1"/>
  <c r="T1640" i="1"/>
  <c r="U1640" i="1" s="1"/>
  <c r="T1638" i="1"/>
  <c r="U1638" i="1" s="1"/>
  <c r="T1636" i="1"/>
  <c r="U1636" i="1" s="1"/>
  <c r="T1634" i="1"/>
  <c r="U1634" i="1" s="1"/>
  <c r="T1632" i="1"/>
  <c r="U1632" i="1" s="1"/>
  <c r="T1628" i="1"/>
  <c r="U1628" i="1" s="1"/>
  <c r="T1626" i="1"/>
  <c r="U1626" i="1" s="1"/>
  <c r="T1624" i="1"/>
  <c r="U1624" i="1" s="1"/>
  <c r="T1622" i="1"/>
  <c r="U1622" i="1" s="1"/>
  <c r="T1620" i="1"/>
  <c r="U1620" i="1" s="1"/>
  <c r="T1618" i="1"/>
  <c r="U1618" i="1" s="1"/>
  <c r="T1616" i="1"/>
  <c r="U1616" i="1" s="1"/>
  <c r="T1612" i="1"/>
  <c r="U1612" i="1" s="1"/>
  <c r="T1610" i="1"/>
  <c r="U1610" i="1" s="1"/>
  <c r="T1608" i="1"/>
  <c r="U1608" i="1" s="1"/>
  <c r="T1606" i="1"/>
  <c r="U1606" i="1" s="1"/>
  <c r="T1604" i="1"/>
  <c r="U1604" i="1" s="1"/>
  <c r="T1602" i="1"/>
  <c r="U1602" i="1" s="1"/>
  <c r="T1600" i="1"/>
  <c r="U1600" i="1" s="1"/>
  <c r="T1598" i="1"/>
  <c r="U1598" i="1" s="1"/>
  <c r="T1596" i="1"/>
  <c r="U1596" i="1" s="1"/>
  <c r="T1594" i="1"/>
  <c r="U1594" i="1" s="1"/>
  <c r="T1592" i="1"/>
  <c r="U1592" i="1" s="1"/>
  <c r="T1590" i="1"/>
  <c r="U1590" i="1" s="1"/>
  <c r="T1588" i="1"/>
  <c r="U1588" i="1" s="1"/>
  <c r="T1586" i="1"/>
  <c r="U1586" i="1" s="1"/>
  <c r="T1584" i="1"/>
  <c r="U1584" i="1" s="1"/>
  <c r="T1582" i="1"/>
  <c r="U1582" i="1" s="1"/>
  <c r="T1580" i="1"/>
  <c r="U1580" i="1" s="1"/>
  <c r="T1578" i="1"/>
  <c r="U1578" i="1" s="1"/>
  <c r="T1576" i="1"/>
  <c r="U1576" i="1" s="1"/>
  <c r="T1574" i="1"/>
  <c r="U1574" i="1" s="1"/>
  <c r="T1572" i="1"/>
  <c r="U1572" i="1" s="1"/>
  <c r="T1570" i="1"/>
  <c r="U1570" i="1" s="1"/>
  <c r="T1568" i="1"/>
  <c r="U1568" i="1" s="1"/>
  <c r="T1566" i="1"/>
  <c r="U1566" i="1" s="1"/>
  <c r="T1564" i="1"/>
  <c r="U1564" i="1" s="1"/>
  <c r="T1562" i="1"/>
  <c r="U1562" i="1" s="1"/>
  <c r="T1560" i="1"/>
  <c r="U1560" i="1" s="1"/>
  <c r="T1558" i="1"/>
  <c r="U1558" i="1" s="1"/>
  <c r="T1556" i="1"/>
  <c r="U1556" i="1" s="1"/>
  <c r="T1554" i="1"/>
  <c r="U1554" i="1" s="1"/>
  <c r="T1552" i="1"/>
  <c r="U1552" i="1" s="1"/>
  <c r="T1550" i="1"/>
  <c r="U1550" i="1" s="1"/>
  <c r="T1548" i="1"/>
  <c r="U1548" i="1" s="1"/>
  <c r="T1546" i="1"/>
  <c r="U1546" i="1" s="1"/>
  <c r="T1544" i="1"/>
  <c r="U1544" i="1" s="1"/>
  <c r="T1542" i="1"/>
  <c r="U1542" i="1" s="1"/>
  <c r="T1540" i="1"/>
  <c r="U1540" i="1" s="1"/>
  <c r="T1538" i="1"/>
  <c r="U1538" i="1" s="1"/>
  <c r="T1536" i="1"/>
  <c r="U1536" i="1" s="1"/>
  <c r="T1534" i="1"/>
  <c r="U1534" i="1" s="1"/>
  <c r="T1532" i="1"/>
  <c r="U1532" i="1" s="1"/>
  <c r="T1530" i="1"/>
  <c r="U1530" i="1" s="1"/>
  <c r="T1528" i="1"/>
  <c r="U1528" i="1" s="1"/>
  <c r="T1526" i="1"/>
  <c r="U1526" i="1" s="1"/>
  <c r="T1524" i="1"/>
  <c r="U1524" i="1" s="1"/>
  <c r="T1522" i="1"/>
  <c r="U1522" i="1" s="1"/>
  <c r="T1520" i="1"/>
  <c r="U1520" i="1" s="1"/>
  <c r="T1518" i="1"/>
  <c r="U1518" i="1" s="1"/>
  <c r="T1516" i="1"/>
  <c r="U1516" i="1" s="1"/>
  <c r="T1514" i="1"/>
  <c r="U1514" i="1" s="1"/>
  <c r="T1512" i="1"/>
  <c r="U1512" i="1" s="1"/>
  <c r="T1510" i="1"/>
  <c r="U1510" i="1" s="1"/>
  <c r="T1508" i="1"/>
  <c r="U1508" i="1" s="1"/>
  <c r="T1506" i="1"/>
  <c r="U1506" i="1" s="1"/>
  <c r="T1504" i="1"/>
  <c r="U1504" i="1" s="1"/>
  <c r="T1502" i="1"/>
  <c r="U1502" i="1" s="1"/>
  <c r="T1500" i="1"/>
  <c r="U1500" i="1" s="1"/>
  <c r="T1498" i="1"/>
  <c r="U1498" i="1" s="1"/>
  <c r="T1496" i="1"/>
  <c r="U1496" i="1" s="1"/>
  <c r="T1494" i="1"/>
  <c r="U1494" i="1" s="1"/>
  <c r="T1492" i="1"/>
  <c r="U1492" i="1" s="1"/>
  <c r="T1490" i="1"/>
  <c r="U1490" i="1" s="1"/>
  <c r="T1488" i="1"/>
  <c r="U1488" i="1" s="1"/>
  <c r="T1486" i="1"/>
  <c r="U1486" i="1" s="1"/>
  <c r="T1484" i="1"/>
  <c r="U1484" i="1" s="1"/>
  <c r="T1482" i="1"/>
  <c r="U1482" i="1" s="1"/>
  <c r="T1480" i="1"/>
  <c r="U1480" i="1" s="1"/>
  <c r="T1478" i="1"/>
  <c r="U1478" i="1" s="1"/>
  <c r="T1476" i="1"/>
  <c r="U1476" i="1" s="1"/>
  <c r="T1474" i="1"/>
  <c r="U1474" i="1" s="1"/>
  <c r="T1472" i="1"/>
  <c r="U1472" i="1" s="1"/>
  <c r="T1470" i="1"/>
  <c r="U1470" i="1" s="1"/>
  <c r="T1468" i="1"/>
  <c r="U1468" i="1" s="1"/>
  <c r="T1466" i="1"/>
  <c r="U1466" i="1" s="1"/>
  <c r="T1464" i="1"/>
  <c r="U1464" i="1" s="1"/>
  <c r="T1462" i="1"/>
  <c r="U1462" i="1" s="1"/>
  <c r="T1460" i="1"/>
  <c r="U1460" i="1" s="1"/>
  <c r="T1458" i="1"/>
  <c r="U1458" i="1" s="1"/>
  <c r="T1456" i="1"/>
  <c r="U1456" i="1" s="1"/>
  <c r="T1454" i="1"/>
  <c r="U1454" i="1" s="1"/>
  <c r="T1452" i="1"/>
  <c r="U1452" i="1" s="1"/>
  <c r="T1450" i="1"/>
  <c r="U1450" i="1" s="1"/>
  <c r="T1448" i="1"/>
  <c r="U1448" i="1" s="1"/>
  <c r="T1446" i="1"/>
  <c r="U1446" i="1" s="1"/>
  <c r="T1444" i="1"/>
  <c r="U1444" i="1" s="1"/>
  <c r="T1442" i="1"/>
  <c r="U1442" i="1" s="1"/>
  <c r="T1440" i="1"/>
  <c r="U1440" i="1" s="1"/>
  <c r="T1438" i="1"/>
  <c r="U1438" i="1" s="1"/>
  <c r="T1436" i="1"/>
  <c r="U1436" i="1" s="1"/>
  <c r="T1434" i="1"/>
  <c r="U1434" i="1" s="1"/>
  <c r="T1432" i="1"/>
  <c r="U1432" i="1" s="1"/>
  <c r="T1430" i="1"/>
  <c r="U1430" i="1" s="1"/>
  <c r="T1428" i="1"/>
  <c r="U1428" i="1" s="1"/>
  <c r="T1426" i="1"/>
  <c r="U1426" i="1" s="1"/>
  <c r="T1424" i="1"/>
  <c r="U1424" i="1" s="1"/>
  <c r="T1422" i="1"/>
  <c r="U1422" i="1" s="1"/>
  <c r="T1420" i="1"/>
  <c r="U1420" i="1" s="1"/>
  <c r="T1418" i="1"/>
  <c r="U1418" i="1" s="1"/>
  <c r="T1416" i="1"/>
  <c r="U1416" i="1" s="1"/>
  <c r="T1414" i="1"/>
  <c r="U1414" i="1" s="1"/>
  <c r="T1412" i="1"/>
  <c r="U1412" i="1" s="1"/>
  <c r="T1410" i="1"/>
  <c r="U1410" i="1" s="1"/>
  <c r="T1408" i="1"/>
  <c r="U1408" i="1" s="1"/>
  <c r="T1406" i="1"/>
  <c r="U1406" i="1" s="1"/>
  <c r="T1404" i="1"/>
  <c r="U1404" i="1" s="1"/>
  <c r="T1402" i="1"/>
  <c r="U1402" i="1" s="1"/>
  <c r="T1400" i="1"/>
  <c r="U1400" i="1" s="1"/>
  <c r="T1398" i="1"/>
  <c r="U1398" i="1" s="1"/>
  <c r="T1396" i="1"/>
  <c r="U1396" i="1" s="1"/>
  <c r="T1394" i="1"/>
  <c r="U1394" i="1" s="1"/>
  <c r="T1392" i="1"/>
  <c r="U1392" i="1" s="1"/>
  <c r="T1390" i="1"/>
  <c r="U1390" i="1" s="1"/>
  <c r="T1388" i="1"/>
  <c r="U1388" i="1" s="1"/>
  <c r="T1386" i="1"/>
  <c r="U1386" i="1" s="1"/>
  <c r="T1384" i="1"/>
  <c r="U1384" i="1" s="1"/>
  <c r="T1382" i="1"/>
  <c r="U1382" i="1" s="1"/>
  <c r="T1380" i="1"/>
  <c r="U1380" i="1" s="1"/>
  <c r="T1378" i="1"/>
  <c r="U1378" i="1" s="1"/>
  <c r="T1376" i="1"/>
  <c r="U1376" i="1" s="1"/>
  <c r="T1374" i="1"/>
  <c r="U1374" i="1" s="1"/>
  <c r="T1372" i="1"/>
  <c r="U1372" i="1" s="1"/>
  <c r="T1370" i="1"/>
  <c r="U1370" i="1" s="1"/>
  <c r="T1368" i="1"/>
  <c r="U1368" i="1" s="1"/>
  <c r="T1366" i="1"/>
  <c r="U1366" i="1" s="1"/>
  <c r="T1364" i="1"/>
  <c r="U1364" i="1" s="1"/>
  <c r="T1362" i="1"/>
  <c r="U1362" i="1" s="1"/>
  <c r="T1360" i="1"/>
  <c r="U1360" i="1" s="1"/>
  <c r="T1358" i="1"/>
  <c r="U1358" i="1" s="1"/>
  <c r="T1356" i="1"/>
  <c r="U1356" i="1" s="1"/>
  <c r="T1354" i="1"/>
  <c r="U1354" i="1" s="1"/>
  <c r="T1352" i="1"/>
  <c r="U1352" i="1" s="1"/>
  <c r="T1350" i="1"/>
  <c r="U1350" i="1" s="1"/>
  <c r="T1348" i="1"/>
  <c r="U1348" i="1" s="1"/>
  <c r="T1346" i="1"/>
  <c r="U1346" i="1" s="1"/>
  <c r="T1344" i="1"/>
  <c r="U1344" i="1" s="1"/>
  <c r="T1342" i="1"/>
  <c r="U1342" i="1" s="1"/>
  <c r="T1340" i="1"/>
  <c r="U1340" i="1" s="1"/>
  <c r="T1338" i="1"/>
  <c r="U1338" i="1" s="1"/>
  <c r="T1336" i="1"/>
  <c r="U1336" i="1" s="1"/>
  <c r="T1334" i="1"/>
  <c r="U1334" i="1" s="1"/>
  <c r="T1332" i="1"/>
  <c r="U1332" i="1" s="1"/>
  <c r="T1330" i="1"/>
  <c r="U1330" i="1" s="1"/>
  <c r="T1328" i="1"/>
  <c r="U1328" i="1" s="1"/>
  <c r="T1326" i="1"/>
  <c r="U1326" i="1" s="1"/>
  <c r="T1324" i="1"/>
  <c r="U1324" i="1" s="1"/>
  <c r="T1322" i="1"/>
  <c r="U1322" i="1" s="1"/>
  <c r="T1320" i="1"/>
  <c r="U1320" i="1" s="1"/>
  <c r="T1318" i="1"/>
  <c r="U1318" i="1" s="1"/>
  <c r="T1316" i="1"/>
  <c r="U1316" i="1" s="1"/>
  <c r="T1314" i="1"/>
  <c r="U1314" i="1" s="1"/>
  <c r="T1312" i="1"/>
  <c r="U1312" i="1" s="1"/>
  <c r="T1310" i="1"/>
  <c r="U1310" i="1" s="1"/>
  <c r="T1308" i="1"/>
  <c r="U1308" i="1" s="1"/>
  <c r="T1306" i="1"/>
  <c r="U1306" i="1" s="1"/>
  <c r="T1304" i="1"/>
  <c r="U1304" i="1" s="1"/>
  <c r="T1302" i="1"/>
  <c r="U1302" i="1" s="1"/>
  <c r="T1300" i="1"/>
  <c r="U1300" i="1" s="1"/>
  <c r="T1298" i="1"/>
  <c r="U1298" i="1" s="1"/>
  <c r="T1296" i="1"/>
  <c r="U1296" i="1" s="1"/>
  <c r="T1294" i="1"/>
  <c r="U1294" i="1" s="1"/>
  <c r="T1292" i="1"/>
  <c r="U1292" i="1" s="1"/>
  <c r="T1290" i="1"/>
  <c r="U1290" i="1" s="1"/>
  <c r="T1288" i="1"/>
  <c r="U1288" i="1" s="1"/>
  <c r="T1286" i="1"/>
  <c r="U1286" i="1" s="1"/>
  <c r="T1284" i="1"/>
  <c r="U1284" i="1" s="1"/>
  <c r="T1282" i="1"/>
  <c r="U1282" i="1" s="1"/>
  <c r="T1280" i="1"/>
  <c r="U1280" i="1" s="1"/>
  <c r="T1278" i="1"/>
  <c r="U1278" i="1" s="1"/>
  <c r="T1276" i="1"/>
  <c r="U1276" i="1" s="1"/>
  <c r="T1274" i="1"/>
  <c r="U1274" i="1" s="1"/>
  <c r="T1272" i="1"/>
  <c r="U1272" i="1" s="1"/>
  <c r="T1270" i="1"/>
  <c r="U1270" i="1" s="1"/>
  <c r="T1268" i="1"/>
  <c r="U1268" i="1" s="1"/>
  <c r="T1266" i="1"/>
  <c r="U1266" i="1" s="1"/>
  <c r="T1264" i="1"/>
  <c r="U1264" i="1" s="1"/>
  <c r="T1262" i="1"/>
  <c r="U1262" i="1" s="1"/>
  <c r="T1260" i="1"/>
  <c r="U1260" i="1" s="1"/>
  <c r="T1258" i="1"/>
  <c r="U1258" i="1" s="1"/>
  <c r="T1256" i="1"/>
  <c r="U1256" i="1" s="1"/>
  <c r="T1254" i="1"/>
  <c r="U1254" i="1" s="1"/>
  <c r="T1252" i="1"/>
  <c r="U1252" i="1" s="1"/>
  <c r="T1250" i="1"/>
  <c r="U1250" i="1" s="1"/>
  <c r="T1248" i="1"/>
  <c r="U1248" i="1" s="1"/>
  <c r="T1246" i="1"/>
  <c r="U1246" i="1" s="1"/>
  <c r="T1244" i="1"/>
  <c r="U1244" i="1" s="1"/>
  <c r="T1242" i="1"/>
  <c r="U1242" i="1" s="1"/>
  <c r="T1240" i="1"/>
  <c r="U1240" i="1" s="1"/>
  <c r="T1238" i="1"/>
  <c r="U1238" i="1" s="1"/>
  <c r="T1236" i="1"/>
  <c r="U1236" i="1" s="1"/>
  <c r="T1234" i="1"/>
  <c r="U1234" i="1" s="1"/>
  <c r="T1232" i="1"/>
  <c r="U1232" i="1" s="1"/>
  <c r="T1230" i="1"/>
  <c r="U1230" i="1" s="1"/>
  <c r="T1228" i="1"/>
  <c r="U1228" i="1" s="1"/>
  <c r="T1226" i="1"/>
  <c r="U1226" i="1" s="1"/>
  <c r="T1224" i="1"/>
  <c r="U1224" i="1" s="1"/>
  <c r="T1222" i="1"/>
  <c r="U1222" i="1" s="1"/>
  <c r="T1220" i="1"/>
  <c r="U1220" i="1" s="1"/>
  <c r="T1218" i="1"/>
  <c r="U1218" i="1" s="1"/>
  <c r="T1216" i="1"/>
  <c r="U1216" i="1" s="1"/>
  <c r="T1214" i="1"/>
  <c r="U1214" i="1" s="1"/>
  <c r="T1212" i="1"/>
  <c r="U1212" i="1" s="1"/>
  <c r="T1210" i="1"/>
  <c r="U1210" i="1" s="1"/>
  <c r="T1208" i="1"/>
  <c r="U1208" i="1" s="1"/>
  <c r="T1206" i="1"/>
  <c r="U1206" i="1" s="1"/>
  <c r="T1204" i="1"/>
  <c r="U1204" i="1" s="1"/>
  <c r="T1202" i="1"/>
  <c r="U1202" i="1" s="1"/>
  <c r="T1200" i="1"/>
  <c r="U1200" i="1" s="1"/>
  <c r="T1198" i="1"/>
  <c r="U1198" i="1" s="1"/>
  <c r="T1196" i="1"/>
  <c r="U1196" i="1" s="1"/>
  <c r="T1194" i="1"/>
  <c r="U1194" i="1" s="1"/>
  <c r="T1192" i="1"/>
  <c r="U1192" i="1" s="1"/>
  <c r="T1190" i="1"/>
  <c r="U1190" i="1" s="1"/>
  <c r="T1188" i="1"/>
  <c r="U1188" i="1" s="1"/>
  <c r="T1186" i="1"/>
  <c r="U1186" i="1" s="1"/>
  <c r="T1184" i="1"/>
  <c r="U1184" i="1" s="1"/>
  <c r="T1182" i="1"/>
  <c r="U1182" i="1" s="1"/>
  <c r="T1180" i="1"/>
  <c r="U1180" i="1" s="1"/>
  <c r="T1178" i="1"/>
  <c r="U1178" i="1" s="1"/>
  <c r="T1176" i="1"/>
  <c r="U1176" i="1" s="1"/>
  <c r="T1174" i="1"/>
  <c r="U1174" i="1" s="1"/>
  <c r="T1172" i="1"/>
  <c r="U1172" i="1" s="1"/>
  <c r="T1170" i="1"/>
  <c r="U1170" i="1" s="1"/>
  <c r="T1168" i="1"/>
  <c r="U1168" i="1" s="1"/>
  <c r="T1166" i="1"/>
  <c r="U1166" i="1" s="1"/>
  <c r="T1164" i="1"/>
  <c r="U1164" i="1" s="1"/>
  <c r="T1162" i="1"/>
  <c r="U1162" i="1" s="1"/>
  <c r="T1160" i="1"/>
  <c r="U1160" i="1" s="1"/>
  <c r="T1158" i="1"/>
  <c r="U1158" i="1" s="1"/>
  <c r="T1156" i="1"/>
  <c r="U1156" i="1" s="1"/>
  <c r="T1154" i="1"/>
  <c r="U1154" i="1" s="1"/>
  <c r="T1152" i="1"/>
  <c r="U1152" i="1" s="1"/>
  <c r="T1150" i="1"/>
  <c r="U1150" i="1" s="1"/>
  <c r="T1148" i="1"/>
  <c r="U1148" i="1" s="1"/>
  <c r="T1146" i="1"/>
  <c r="U1146" i="1" s="1"/>
  <c r="T1144" i="1"/>
  <c r="U1144" i="1" s="1"/>
  <c r="T1142" i="1"/>
  <c r="U1142" i="1" s="1"/>
  <c r="T1140" i="1"/>
  <c r="U1140" i="1" s="1"/>
  <c r="T1138" i="1"/>
  <c r="U1138" i="1" s="1"/>
  <c r="T1136" i="1"/>
  <c r="U1136" i="1" s="1"/>
  <c r="T1134" i="1"/>
  <c r="U1134" i="1" s="1"/>
  <c r="T1132" i="1"/>
  <c r="U1132" i="1" s="1"/>
  <c r="T1130" i="1"/>
  <c r="U1130" i="1" s="1"/>
  <c r="T1128" i="1"/>
  <c r="U1128" i="1" s="1"/>
  <c r="T1126" i="1"/>
  <c r="U1126" i="1" s="1"/>
  <c r="T1124" i="1"/>
  <c r="U1124" i="1" s="1"/>
  <c r="T1122" i="1"/>
  <c r="U1122" i="1" s="1"/>
  <c r="T1120" i="1"/>
  <c r="U1120" i="1" s="1"/>
  <c r="T1118" i="1"/>
  <c r="U1118" i="1" s="1"/>
  <c r="T1116" i="1"/>
  <c r="U1116" i="1" s="1"/>
  <c r="T1114" i="1"/>
  <c r="U1114" i="1" s="1"/>
  <c r="T1112" i="1"/>
  <c r="U1112" i="1" s="1"/>
  <c r="T1110" i="1"/>
  <c r="U1110" i="1" s="1"/>
  <c r="T1108" i="1"/>
  <c r="U1108" i="1" s="1"/>
  <c r="T1106" i="1"/>
  <c r="U1106" i="1" s="1"/>
  <c r="T1104" i="1"/>
  <c r="U1104" i="1" s="1"/>
  <c r="T1102" i="1"/>
  <c r="U1102" i="1" s="1"/>
  <c r="T1100" i="1"/>
  <c r="U1100" i="1" s="1"/>
  <c r="T1098" i="1"/>
  <c r="U1098" i="1" s="1"/>
  <c r="T1096" i="1"/>
  <c r="U1096" i="1" s="1"/>
  <c r="T1094" i="1"/>
  <c r="U1094" i="1" s="1"/>
  <c r="T1092" i="1"/>
  <c r="U1092" i="1" s="1"/>
  <c r="T1090" i="1"/>
  <c r="U1090" i="1" s="1"/>
  <c r="T1088" i="1"/>
  <c r="U1088" i="1" s="1"/>
  <c r="T1086" i="1"/>
  <c r="U1086" i="1" s="1"/>
  <c r="T1084" i="1"/>
  <c r="U1084" i="1" s="1"/>
  <c r="T1082" i="1"/>
  <c r="U1082" i="1" s="1"/>
  <c r="T1080" i="1"/>
  <c r="U1080" i="1" s="1"/>
  <c r="T1078" i="1"/>
  <c r="U1078" i="1" s="1"/>
  <c r="T1076" i="1"/>
  <c r="U1076" i="1" s="1"/>
  <c r="T1074" i="1"/>
  <c r="U1074" i="1" s="1"/>
  <c r="T1072" i="1"/>
  <c r="U1072" i="1" s="1"/>
  <c r="T1070" i="1"/>
  <c r="U1070" i="1" s="1"/>
  <c r="T1068" i="1"/>
  <c r="U1068" i="1" s="1"/>
  <c r="T1066" i="1"/>
  <c r="U1066" i="1" s="1"/>
  <c r="T1064" i="1"/>
  <c r="U1064" i="1" s="1"/>
  <c r="T1062" i="1"/>
  <c r="U1062" i="1" s="1"/>
  <c r="T1060" i="1"/>
  <c r="U1060" i="1" s="1"/>
  <c r="T1058" i="1"/>
  <c r="U1058" i="1" s="1"/>
  <c r="T1056" i="1"/>
  <c r="U1056" i="1" s="1"/>
  <c r="T1054" i="1"/>
  <c r="U1054" i="1" s="1"/>
  <c r="T1052" i="1"/>
  <c r="U1052" i="1" s="1"/>
  <c r="T1050" i="1"/>
  <c r="U1050" i="1" s="1"/>
  <c r="T1048" i="1"/>
  <c r="U1048" i="1" s="1"/>
  <c r="T1046" i="1"/>
  <c r="U1046" i="1" s="1"/>
  <c r="T1044" i="1"/>
  <c r="U1044" i="1" s="1"/>
  <c r="T1042" i="1"/>
  <c r="U1042" i="1" s="1"/>
  <c r="T1040" i="1"/>
  <c r="U1040" i="1" s="1"/>
  <c r="T1038" i="1"/>
  <c r="U1038" i="1" s="1"/>
  <c r="T1036" i="1"/>
  <c r="U1036" i="1" s="1"/>
  <c r="T1034" i="1"/>
  <c r="U1034" i="1" s="1"/>
  <c r="T1032" i="1"/>
  <c r="U1032" i="1" s="1"/>
  <c r="T1030" i="1"/>
  <c r="U1030" i="1" s="1"/>
  <c r="T1028" i="1"/>
  <c r="U1028" i="1" s="1"/>
  <c r="T1026" i="1"/>
  <c r="U1026" i="1" s="1"/>
  <c r="T1024" i="1"/>
  <c r="U1024" i="1" s="1"/>
  <c r="T1022" i="1"/>
  <c r="U1022" i="1" s="1"/>
  <c r="T1020" i="1"/>
  <c r="U1020" i="1" s="1"/>
  <c r="T1018" i="1"/>
  <c r="U1018" i="1" s="1"/>
  <c r="T1016" i="1"/>
  <c r="U1016" i="1" s="1"/>
  <c r="T1014" i="1"/>
  <c r="U1014" i="1" s="1"/>
  <c r="T1012" i="1"/>
  <c r="U1012" i="1" s="1"/>
  <c r="T1010" i="1"/>
  <c r="U1010" i="1" s="1"/>
  <c r="T1008" i="1"/>
  <c r="U1008" i="1" s="1"/>
  <c r="T1006" i="1"/>
  <c r="U1006" i="1" s="1"/>
  <c r="T1004" i="1"/>
  <c r="U1004" i="1" s="1"/>
  <c r="T1002" i="1"/>
  <c r="U1002" i="1" s="1"/>
  <c r="T1000" i="1"/>
  <c r="U1000" i="1" s="1"/>
  <c r="T998" i="1"/>
  <c r="U998" i="1" s="1"/>
  <c r="T996" i="1"/>
  <c r="U996" i="1" s="1"/>
  <c r="T994" i="1"/>
  <c r="U994" i="1" s="1"/>
  <c r="T992" i="1"/>
  <c r="U992" i="1" s="1"/>
  <c r="T990" i="1"/>
  <c r="U990" i="1" s="1"/>
  <c r="T988" i="1"/>
  <c r="U988" i="1" s="1"/>
  <c r="T986" i="1"/>
  <c r="U986" i="1" s="1"/>
  <c r="T984" i="1"/>
  <c r="U984" i="1" s="1"/>
  <c r="T982" i="1"/>
  <c r="U982" i="1" s="1"/>
  <c r="T980" i="1"/>
  <c r="U980" i="1" s="1"/>
  <c r="T978" i="1"/>
  <c r="U978" i="1" s="1"/>
  <c r="T976" i="1"/>
  <c r="U976" i="1" s="1"/>
  <c r="T974" i="1"/>
  <c r="U974" i="1" s="1"/>
  <c r="T972" i="1"/>
  <c r="U972" i="1" s="1"/>
  <c r="T970" i="1"/>
  <c r="U970" i="1" s="1"/>
  <c r="T968" i="1"/>
  <c r="U968" i="1" s="1"/>
  <c r="T966" i="1"/>
  <c r="U966" i="1" s="1"/>
  <c r="T964" i="1"/>
  <c r="U964" i="1" s="1"/>
  <c r="T962" i="1"/>
  <c r="U962" i="1" s="1"/>
  <c r="T960" i="1"/>
  <c r="U960" i="1" s="1"/>
  <c r="T958" i="1"/>
  <c r="U958" i="1" s="1"/>
  <c r="T956" i="1"/>
  <c r="U956" i="1" s="1"/>
  <c r="T954" i="1"/>
  <c r="U954" i="1" s="1"/>
  <c r="T952" i="1"/>
  <c r="U952" i="1" s="1"/>
  <c r="T950" i="1"/>
  <c r="U950" i="1" s="1"/>
  <c r="T948" i="1"/>
  <c r="U948" i="1" s="1"/>
  <c r="T946" i="1"/>
  <c r="U946" i="1" s="1"/>
  <c r="T944" i="1"/>
  <c r="U944" i="1" s="1"/>
  <c r="T942" i="1"/>
  <c r="U942" i="1" s="1"/>
  <c r="T940" i="1"/>
  <c r="U940" i="1" s="1"/>
  <c r="T938" i="1"/>
  <c r="U938" i="1" s="1"/>
  <c r="T936" i="1"/>
  <c r="U936" i="1" s="1"/>
  <c r="T934" i="1"/>
  <c r="U934" i="1" s="1"/>
  <c r="T932" i="1"/>
  <c r="U932" i="1" s="1"/>
  <c r="T930" i="1"/>
  <c r="U930" i="1" s="1"/>
  <c r="T928" i="1"/>
  <c r="U928" i="1" s="1"/>
  <c r="T926" i="1"/>
  <c r="U926" i="1" s="1"/>
  <c r="T924" i="1"/>
  <c r="U924" i="1" s="1"/>
  <c r="T922" i="1"/>
  <c r="U922" i="1" s="1"/>
  <c r="T920" i="1"/>
  <c r="U920" i="1" s="1"/>
  <c r="T918" i="1"/>
  <c r="U918" i="1" s="1"/>
  <c r="T916" i="1"/>
  <c r="U916" i="1" s="1"/>
  <c r="T914" i="1"/>
  <c r="U914" i="1" s="1"/>
  <c r="T912" i="1"/>
  <c r="U912" i="1" s="1"/>
  <c r="T910" i="1"/>
  <c r="U910" i="1" s="1"/>
  <c r="T908" i="1"/>
  <c r="U908" i="1" s="1"/>
  <c r="T906" i="1"/>
  <c r="U906" i="1" s="1"/>
  <c r="T904" i="1"/>
  <c r="U904" i="1" s="1"/>
  <c r="T902" i="1"/>
  <c r="U902" i="1" s="1"/>
  <c r="T900" i="1"/>
  <c r="U900" i="1" s="1"/>
  <c r="T898" i="1"/>
  <c r="U898" i="1" s="1"/>
  <c r="T896" i="1"/>
  <c r="U896" i="1" s="1"/>
  <c r="T894" i="1"/>
  <c r="U894" i="1" s="1"/>
  <c r="T892" i="1"/>
  <c r="U892" i="1" s="1"/>
  <c r="T890" i="1"/>
  <c r="U890" i="1" s="1"/>
  <c r="T888" i="1"/>
  <c r="U888" i="1" s="1"/>
  <c r="T886" i="1"/>
  <c r="U886" i="1" s="1"/>
  <c r="T884" i="1"/>
  <c r="U884" i="1" s="1"/>
  <c r="T882" i="1"/>
  <c r="U882" i="1" s="1"/>
  <c r="T880" i="1"/>
  <c r="U880" i="1" s="1"/>
  <c r="T878" i="1"/>
  <c r="U878" i="1" s="1"/>
  <c r="T876" i="1"/>
  <c r="U876" i="1" s="1"/>
  <c r="T874" i="1"/>
  <c r="U874" i="1" s="1"/>
  <c r="T872" i="1"/>
  <c r="U872" i="1" s="1"/>
  <c r="T870" i="1"/>
  <c r="U870" i="1" s="1"/>
  <c r="T868" i="1"/>
  <c r="U868" i="1" s="1"/>
  <c r="T866" i="1"/>
  <c r="U866" i="1" s="1"/>
  <c r="T864" i="1"/>
  <c r="U864" i="1" s="1"/>
  <c r="T862" i="1"/>
  <c r="U862" i="1" s="1"/>
  <c r="T860" i="1"/>
  <c r="U860" i="1" s="1"/>
  <c r="T858" i="1"/>
  <c r="U858" i="1" s="1"/>
  <c r="T856" i="1"/>
  <c r="U856" i="1" s="1"/>
  <c r="T854" i="1"/>
  <c r="U854" i="1" s="1"/>
  <c r="T852" i="1"/>
  <c r="U852" i="1" s="1"/>
  <c r="T850" i="1"/>
  <c r="U850" i="1" s="1"/>
  <c r="T848" i="1"/>
  <c r="U848" i="1" s="1"/>
  <c r="T846" i="1"/>
  <c r="U846" i="1" s="1"/>
  <c r="T844" i="1"/>
  <c r="U844" i="1" s="1"/>
  <c r="T842" i="1"/>
  <c r="U842" i="1" s="1"/>
  <c r="T840" i="1"/>
  <c r="U840" i="1" s="1"/>
  <c r="T838" i="1"/>
  <c r="U838" i="1" s="1"/>
  <c r="T836" i="1"/>
  <c r="U836" i="1" s="1"/>
  <c r="T834" i="1"/>
  <c r="U834" i="1" s="1"/>
  <c r="T832" i="1"/>
  <c r="U832" i="1" s="1"/>
  <c r="T830" i="1"/>
  <c r="U830" i="1" s="1"/>
  <c r="T828" i="1"/>
  <c r="U828" i="1" s="1"/>
  <c r="T826" i="1"/>
  <c r="U826" i="1" s="1"/>
  <c r="T824" i="1"/>
  <c r="U824" i="1" s="1"/>
  <c r="T822" i="1"/>
  <c r="U822" i="1" s="1"/>
  <c r="T820" i="1"/>
  <c r="U820" i="1" s="1"/>
  <c r="T818" i="1"/>
  <c r="U818" i="1" s="1"/>
  <c r="T816" i="1"/>
  <c r="U816" i="1" s="1"/>
  <c r="T814" i="1"/>
  <c r="U814" i="1" s="1"/>
  <c r="T812" i="1"/>
  <c r="U812" i="1" s="1"/>
  <c r="T810" i="1"/>
  <c r="U810" i="1" s="1"/>
  <c r="T808" i="1"/>
  <c r="U808" i="1" s="1"/>
  <c r="T806" i="1"/>
  <c r="U806" i="1" s="1"/>
  <c r="T804" i="1"/>
  <c r="U804" i="1" s="1"/>
  <c r="T802" i="1"/>
  <c r="U802" i="1" s="1"/>
  <c r="T800" i="1"/>
  <c r="U800" i="1" s="1"/>
  <c r="T798" i="1"/>
  <c r="U798" i="1" s="1"/>
  <c r="T796" i="1"/>
  <c r="U796" i="1" s="1"/>
  <c r="T794" i="1"/>
  <c r="U794" i="1" s="1"/>
  <c r="T792" i="1"/>
  <c r="U792" i="1" s="1"/>
  <c r="T790" i="1"/>
  <c r="U790" i="1" s="1"/>
  <c r="T788" i="1"/>
  <c r="U788" i="1" s="1"/>
  <c r="T786" i="1"/>
  <c r="U786" i="1" s="1"/>
  <c r="T784" i="1"/>
  <c r="U784" i="1" s="1"/>
  <c r="T782" i="1"/>
  <c r="U782" i="1" s="1"/>
  <c r="T780" i="1"/>
  <c r="U780" i="1" s="1"/>
  <c r="T778" i="1"/>
  <c r="U778" i="1" s="1"/>
  <c r="T776" i="1"/>
  <c r="U776" i="1" s="1"/>
  <c r="T774" i="1"/>
  <c r="U774" i="1" s="1"/>
  <c r="T772" i="1"/>
  <c r="U772" i="1" s="1"/>
  <c r="T770" i="1"/>
  <c r="U770" i="1" s="1"/>
  <c r="T768" i="1"/>
  <c r="U768" i="1" s="1"/>
  <c r="T766" i="1"/>
  <c r="U766" i="1" s="1"/>
  <c r="T764" i="1"/>
  <c r="U764" i="1" s="1"/>
  <c r="T762" i="1"/>
  <c r="U762" i="1" s="1"/>
  <c r="T760" i="1"/>
  <c r="U760" i="1" s="1"/>
  <c r="T758" i="1"/>
  <c r="U758" i="1" s="1"/>
  <c r="T756" i="1"/>
  <c r="U756" i="1" s="1"/>
  <c r="T754" i="1"/>
  <c r="U754" i="1" s="1"/>
  <c r="T752" i="1"/>
  <c r="U752" i="1" s="1"/>
  <c r="T750" i="1"/>
  <c r="U750" i="1" s="1"/>
  <c r="T748" i="1"/>
  <c r="U748" i="1" s="1"/>
  <c r="T746" i="1"/>
  <c r="U746" i="1" s="1"/>
  <c r="T744" i="1"/>
  <c r="U744" i="1" s="1"/>
  <c r="T742" i="1"/>
  <c r="U742" i="1" s="1"/>
  <c r="T740" i="1"/>
  <c r="U740" i="1" s="1"/>
  <c r="T738" i="1"/>
  <c r="U738" i="1" s="1"/>
  <c r="T736" i="1"/>
  <c r="U736" i="1" s="1"/>
  <c r="T734" i="1"/>
  <c r="U734" i="1" s="1"/>
  <c r="T732" i="1"/>
  <c r="U732" i="1" s="1"/>
  <c r="T730" i="1"/>
  <c r="U730" i="1" s="1"/>
  <c r="T728" i="1"/>
  <c r="U728" i="1" s="1"/>
  <c r="T726" i="1"/>
  <c r="U726" i="1" s="1"/>
  <c r="T724" i="1"/>
  <c r="U724" i="1" s="1"/>
  <c r="T722" i="1"/>
  <c r="U722" i="1" s="1"/>
  <c r="T720" i="1"/>
  <c r="U720" i="1" s="1"/>
  <c r="T718" i="1"/>
  <c r="U718" i="1" s="1"/>
  <c r="T716" i="1"/>
  <c r="U716" i="1" s="1"/>
  <c r="T714" i="1"/>
  <c r="U714" i="1" s="1"/>
  <c r="T712" i="1"/>
  <c r="U712" i="1" s="1"/>
  <c r="T710" i="1"/>
  <c r="U710" i="1" s="1"/>
  <c r="T708" i="1"/>
  <c r="U708" i="1" s="1"/>
  <c r="T706" i="1"/>
  <c r="U706" i="1" s="1"/>
  <c r="T704" i="1"/>
  <c r="U704" i="1" s="1"/>
  <c r="T702" i="1"/>
  <c r="U702" i="1" s="1"/>
  <c r="T700" i="1"/>
  <c r="U700" i="1" s="1"/>
  <c r="T698" i="1"/>
  <c r="U698" i="1" s="1"/>
  <c r="T696" i="1"/>
  <c r="U696" i="1" s="1"/>
  <c r="T694" i="1"/>
  <c r="U694" i="1" s="1"/>
  <c r="T692" i="1"/>
  <c r="U692" i="1" s="1"/>
  <c r="T690" i="1"/>
  <c r="U690" i="1" s="1"/>
  <c r="T688" i="1"/>
  <c r="U688" i="1" s="1"/>
  <c r="T686" i="1"/>
  <c r="U686" i="1" s="1"/>
  <c r="T684" i="1"/>
  <c r="U684" i="1" s="1"/>
  <c r="T682" i="1"/>
  <c r="U682" i="1" s="1"/>
  <c r="T680" i="1"/>
  <c r="U680" i="1" s="1"/>
  <c r="T678" i="1"/>
  <c r="U678" i="1" s="1"/>
  <c r="T676" i="1"/>
  <c r="U676" i="1" s="1"/>
  <c r="T674" i="1"/>
  <c r="U674" i="1" s="1"/>
  <c r="T672" i="1"/>
  <c r="U672" i="1" s="1"/>
  <c r="T670" i="1"/>
  <c r="U670" i="1" s="1"/>
  <c r="T668" i="1"/>
  <c r="U668" i="1" s="1"/>
  <c r="T666" i="1"/>
  <c r="U666" i="1" s="1"/>
  <c r="T664" i="1"/>
  <c r="U664" i="1" s="1"/>
  <c r="T662" i="1"/>
  <c r="U662" i="1" s="1"/>
  <c r="T660" i="1"/>
  <c r="U660" i="1" s="1"/>
  <c r="T658" i="1"/>
  <c r="U658" i="1" s="1"/>
  <c r="T656" i="1"/>
  <c r="U656" i="1" s="1"/>
  <c r="T654" i="1"/>
  <c r="U654" i="1" s="1"/>
  <c r="T652" i="1"/>
  <c r="U652" i="1" s="1"/>
  <c r="T650" i="1"/>
  <c r="U650" i="1" s="1"/>
  <c r="T648" i="1"/>
  <c r="U648" i="1" s="1"/>
  <c r="T646" i="1"/>
  <c r="U646" i="1" s="1"/>
  <c r="T644" i="1"/>
  <c r="U644" i="1" s="1"/>
  <c r="T642" i="1"/>
  <c r="U642" i="1" s="1"/>
  <c r="T640" i="1"/>
  <c r="U640" i="1" s="1"/>
  <c r="T638" i="1"/>
  <c r="U638" i="1" s="1"/>
  <c r="T636" i="1"/>
  <c r="U636" i="1" s="1"/>
  <c r="T634" i="1"/>
  <c r="U634" i="1" s="1"/>
  <c r="T632" i="1"/>
  <c r="U632" i="1" s="1"/>
  <c r="T630" i="1"/>
  <c r="U630" i="1" s="1"/>
  <c r="T628" i="1"/>
  <c r="U628" i="1" s="1"/>
  <c r="T626" i="1"/>
  <c r="U626" i="1" s="1"/>
  <c r="T624" i="1"/>
  <c r="U624" i="1" s="1"/>
  <c r="T622" i="1"/>
  <c r="U622" i="1" s="1"/>
  <c r="T620" i="1"/>
  <c r="U620" i="1" s="1"/>
  <c r="T618" i="1"/>
  <c r="U618" i="1" s="1"/>
  <c r="T616" i="1"/>
  <c r="U616" i="1" s="1"/>
  <c r="T614" i="1"/>
  <c r="U614" i="1" s="1"/>
  <c r="T612" i="1"/>
  <c r="U612" i="1" s="1"/>
  <c r="T610" i="1"/>
  <c r="U610" i="1" s="1"/>
  <c r="T608" i="1"/>
  <c r="U608" i="1" s="1"/>
  <c r="T606" i="1"/>
  <c r="U606" i="1" s="1"/>
  <c r="T604" i="1"/>
  <c r="U604" i="1" s="1"/>
  <c r="T602" i="1"/>
  <c r="U602" i="1" s="1"/>
  <c r="T600" i="1"/>
  <c r="U600" i="1" s="1"/>
  <c r="T598" i="1"/>
  <c r="U598" i="1" s="1"/>
  <c r="T596" i="1"/>
  <c r="U596" i="1" s="1"/>
  <c r="T594" i="1"/>
  <c r="U594" i="1" s="1"/>
  <c r="T592" i="1"/>
  <c r="U592" i="1" s="1"/>
  <c r="T590" i="1"/>
  <c r="U590" i="1" s="1"/>
  <c r="T588" i="1"/>
  <c r="U588" i="1" s="1"/>
  <c r="T586" i="1"/>
  <c r="U586" i="1" s="1"/>
  <c r="T584" i="1"/>
  <c r="U584" i="1" s="1"/>
  <c r="T582" i="1"/>
  <c r="U582" i="1" s="1"/>
  <c r="T580" i="1"/>
  <c r="U580" i="1" s="1"/>
  <c r="T578" i="1"/>
  <c r="U578" i="1" s="1"/>
  <c r="T576" i="1"/>
  <c r="U576" i="1" s="1"/>
  <c r="T574" i="1"/>
  <c r="U574" i="1" s="1"/>
  <c r="T572" i="1"/>
  <c r="U572" i="1" s="1"/>
  <c r="T570" i="1"/>
  <c r="U570" i="1" s="1"/>
  <c r="T568" i="1"/>
  <c r="U568" i="1" s="1"/>
  <c r="T566" i="1"/>
  <c r="U566" i="1" s="1"/>
  <c r="T564" i="1"/>
  <c r="U564" i="1" s="1"/>
  <c r="T562" i="1"/>
  <c r="U562" i="1" s="1"/>
  <c r="T560" i="1"/>
  <c r="U560" i="1" s="1"/>
  <c r="T558" i="1"/>
  <c r="U558" i="1" s="1"/>
  <c r="T556" i="1"/>
  <c r="U556" i="1" s="1"/>
  <c r="T554" i="1"/>
  <c r="U554" i="1" s="1"/>
  <c r="T552" i="1"/>
  <c r="U552" i="1" s="1"/>
  <c r="T550" i="1"/>
  <c r="U550" i="1" s="1"/>
  <c r="T548" i="1"/>
  <c r="U548" i="1" s="1"/>
  <c r="T546" i="1"/>
  <c r="U546" i="1" s="1"/>
  <c r="T544" i="1"/>
  <c r="U544" i="1" s="1"/>
  <c r="T542" i="1"/>
  <c r="U542" i="1" s="1"/>
  <c r="T540" i="1"/>
  <c r="U540" i="1" s="1"/>
  <c r="T538" i="1"/>
  <c r="U538" i="1" s="1"/>
  <c r="T536" i="1"/>
  <c r="U536" i="1" s="1"/>
  <c r="T534" i="1"/>
  <c r="U534" i="1" s="1"/>
  <c r="T532" i="1"/>
  <c r="U532" i="1" s="1"/>
  <c r="T530" i="1"/>
  <c r="U530" i="1" s="1"/>
  <c r="T528" i="1"/>
  <c r="U528" i="1" s="1"/>
  <c r="T526" i="1"/>
  <c r="U526" i="1" s="1"/>
  <c r="T524" i="1"/>
  <c r="U524" i="1" s="1"/>
  <c r="T522" i="1"/>
  <c r="U522" i="1" s="1"/>
  <c r="T520" i="1"/>
  <c r="U520" i="1" s="1"/>
  <c r="T518" i="1"/>
  <c r="U518" i="1" s="1"/>
  <c r="T516" i="1"/>
  <c r="U516" i="1" s="1"/>
  <c r="T514" i="1"/>
  <c r="U514" i="1" s="1"/>
  <c r="T512" i="1"/>
  <c r="U512" i="1" s="1"/>
  <c r="T510" i="1"/>
  <c r="U510" i="1" s="1"/>
  <c r="T508" i="1"/>
  <c r="U508" i="1" s="1"/>
  <c r="T506" i="1"/>
  <c r="U506" i="1" s="1"/>
  <c r="T504" i="1"/>
  <c r="U504" i="1" s="1"/>
  <c r="T502" i="1"/>
  <c r="U502" i="1" s="1"/>
  <c r="T500" i="1"/>
  <c r="U500" i="1" s="1"/>
  <c r="T498" i="1"/>
  <c r="U498" i="1" s="1"/>
  <c r="T496" i="1"/>
  <c r="U496" i="1" s="1"/>
  <c r="T494" i="1"/>
  <c r="U494" i="1" s="1"/>
  <c r="T492" i="1"/>
  <c r="U492" i="1" s="1"/>
  <c r="T490" i="1"/>
  <c r="U490" i="1" s="1"/>
  <c r="T488" i="1"/>
  <c r="U488" i="1" s="1"/>
  <c r="T486" i="1"/>
  <c r="U486" i="1" s="1"/>
  <c r="T484" i="1"/>
  <c r="U484" i="1" s="1"/>
  <c r="T482" i="1"/>
  <c r="U482" i="1" s="1"/>
  <c r="T480" i="1"/>
  <c r="U480" i="1" s="1"/>
  <c r="T478" i="1"/>
  <c r="U478" i="1" s="1"/>
  <c r="T476" i="1"/>
  <c r="U476" i="1" s="1"/>
  <c r="T474" i="1"/>
  <c r="U474" i="1" s="1"/>
  <c r="T472" i="1"/>
  <c r="U472" i="1" s="1"/>
  <c r="T470" i="1"/>
  <c r="U470" i="1" s="1"/>
  <c r="T468" i="1"/>
  <c r="U468" i="1" s="1"/>
  <c r="T466" i="1"/>
  <c r="U466" i="1" s="1"/>
  <c r="T464" i="1"/>
  <c r="U464" i="1" s="1"/>
  <c r="T462" i="1"/>
  <c r="U462" i="1" s="1"/>
  <c r="T460" i="1"/>
  <c r="U460" i="1" s="1"/>
  <c r="T458" i="1"/>
  <c r="U458" i="1" s="1"/>
  <c r="T456" i="1"/>
  <c r="U456" i="1" s="1"/>
  <c r="T454" i="1"/>
  <c r="U454" i="1" s="1"/>
  <c r="T452" i="1"/>
  <c r="U452" i="1" s="1"/>
  <c r="T450" i="1"/>
  <c r="U450" i="1" s="1"/>
  <c r="T448" i="1"/>
  <c r="U448" i="1" s="1"/>
  <c r="T446" i="1"/>
  <c r="U446" i="1" s="1"/>
  <c r="T444" i="1"/>
  <c r="U444" i="1" s="1"/>
  <c r="T442" i="1"/>
  <c r="U442" i="1" s="1"/>
  <c r="T440" i="1"/>
  <c r="U440" i="1" s="1"/>
  <c r="T438" i="1"/>
  <c r="U438" i="1" s="1"/>
  <c r="T436" i="1"/>
  <c r="U436" i="1" s="1"/>
  <c r="T434" i="1"/>
  <c r="U434" i="1" s="1"/>
  <c r="T432" i="1"/>
  <c r="U432" i="1" s="1"/>
  <c r="T430" i="1"/>
  <c r="U430" i="1" s="1"/>
  <c r="T428" i="1"/>
  <c r="U428" i="1" s="1"/>
  <c r="T426" i="1"/>
  <c r="U426" i="1" s="1"/>
  <c r="T424" i="1"/>
  <c r="U424" i="1" s="1"/>
  <c r="T422" i="1"/>
  <c r="U422" i="1" s="1"/>
  <c r="T420" i="1"/>
  <c r="U420" i="1" s="1"/>
  <c r="T418" i="1"/>
  <c r="U418" i="1" s="1"/>
  <c r="T416" i="1"/>
  <c r="U416" i="1" s="1"/>
  <c r="T414" i="1"/>
  <c r="U414" i="1" s="1"/>
  <c r="T412" i="1"/>
  <c r="U412" i="1" s="1"/>
  <c r="T410" i="1"/>
  <c r="U410" i="1" s="1"/>
  <c r="T408" i="1"/>
  <c r="U408" i="1" s="1"/>
  <c r="T406" i="1"/>
  <c r="U406" i="1" s="1"/>
  <c r="T404" i="1"/>
  <c r="U404" i="1" s="1"/>
  <c r="T402" i="1"/>
  <c r="U402" i="1" s="1"/>
  <c r="T400" i="1"/>
  <c r="U400" i="1" s="1"/>
  <c r="T398" i="1"/>
  <c r="U398" i="1" s="1"/>
  <c r="T396" i="1"/>
  <c r="U396" i="1" s="1"/>
  <c r="T394" i="1"/>
  <c r="U394" i="1" s="1"/>
  <c r="T392" i="1"/>
  <c r="U392" i="1" s="1"/>
  <c r="T390" i="1"/>
  <c r="U390" i="1" s="1"/>
  <c r="T388" i="1"/>
  <c r="U388" i="1" s="1"/>
  <c r="T386" i="1"/>
  <c r="U386" i="1" s="1"/>
  <c r="T384" i="1"/>
  <c r="U384" i="1" s="1"/>
  <c r="T382" i="1"/>
  <c r="U382" i="1" s="1"/>
  <c r="T380" i="1"/>
  <c r="U380" i="1" s="1"/>
  <c r="T378" i="1"/>
  <c r="U378" i="1" s="1"/>
  <c r="T376" i="1"/>
  <c r="U376" i="1" s="1"/>
  <c r="T374" i="1"/>
  <c r="U374" i="1" s="1"/>
  <c r="T372" i="1"/>
  <c r="U372" i="1" s="1"/>
  <c r="T370" i="1"/>
  <c r="U370" i="1" s="1"/>
  <c r="T368" i="1"/>
  <c r="U368" i="1" s="1"/>
  <c r="T366" i="1"/>
  <c r="U366" i="1" s="1"/>
  <c r="T364" i="1"/>
  <c r="U364" i="1" s="1"/>
  <c r="T362" i="1"/>
  <c r="U362" i="1" s="1"/>
  <c r="T360" i="1"/>
  <c r="U360" i="1" s="1"/>
  <c r="T358" i="1"/>
  <c r="U358" i="1" s="1"/>
  <c r="T356" i="1"/>
  <c r="U356" i="1" s="1"/>
  <c r="T354" i="1"/>
  <c r="U354" i="1" s="1"/>
  <c r="T352" i="1"/>
  <c r="U352" i="1" s="1"/>
  <c r="T350" i="1"/>
  <c r="U350" i="1" s="1"/>
  <c r="T348" i="1"/>
  <c r="U348" i="1" s="1"/>
  <c r="T346" i="1"/>
  <c r="U346" i="1" s="1"/>
  <c r="T344" i="1"/>
  <c r="U344" i="1" s="1"/>
  <c r="T342" i="1"/>
  <c r="U342" i="1" s="1"/>
  <c r="T340" i="1"/>
  <c r="U340" i="1" s="1"/>
  <c r="T338" i="1"/>
  <c r="U338" i="1" s="1"/>
  <c r="T336" i="1"/>
  <c r="U336" i="1" s="1"/>
  <c r="T334" i="1"/>
  <c r="U334" i="1" s="1"/>
  <c r="T332" i="1"/>
  <c r="U332" i="1" s="1"/>
  <c r="T330" i="1"/>
  <c r="U330" i="1" s="1"/>
  <c r="T328" i="1"/>
  <c r="U328" i="1" s="1"/>
  <c r="T326" i="1"/>
  <c r="U326" i="1" s="1"/>
  <c r="T324" i="1"/>
  <c r="U324" i="1" s="1"/>
  <c r="T322" i="1"/>
  <c r="U322" i="1" s="1"/>
  <c r="T320" i="1"/>
  <c r="U320" i="1" s="1"/>
  <c r="T318" i="1"/>
  <c r="U318" i="1" s="1"/>
  <c r="T316" i="1"/>
  <c r="U316" i="1" s="1"/>
  <c r="T314" i="1"/>
  <c r="U314" i="1" s="1"/>
  <c r="T312" i="1"/>
  <c r="U312" i="1" s="1"/>
  <c r="T310" i="1"/>
  <c r="U310" i="1" s="1"/>
  <c r="T308" i="1"/>
  <c r="U308" i="1" s="1"/>
  <c r="T306" i="1"/>
  <c r="U306" i="1" s="1"/>
  <c r="T304" i="1"/>
  <c r="U304" i="1" s="1"/>
  <c r="T302" i="1"/>
  <c r="U302" i="1" s="1"/>
  <c r="T300" i="1"/>
  <c r="U300" i="1" s="1"/>
  <c r="T298" i="1"/>
  <c r="U298" i="1" s="1"/>
  <c r="T296" i="1"/>
  <c r="U296" i="1" s="1"/>
  <c r="T294" i="1"/>
  <c r="U294" i="1" s="1"/>
  <c r="T292" i="1"/>
  <c r="U292" i="1" s="1"/>
  <c r="T290" i="1"/>
  <c r="U290" i="1" s="1"/>
  <c r="T288" i="1"/>
  <c r="U288" i="1" s="1"/>
  <c r="T286" i="1"/>
  <c r="U286" i="1" s="1"/>
  <c r="T284" i="1"/>
  <c r="U284" i="1" s="1"/>
  <c r="T282" i="1"/>
  <c r="U282" i="1" s="1"/>
  <c r="T280" i="1"/>
  <c r="U280" i="1" s="1"/>
  <c r="T278" i="1"/>
  <c r="U278" i="1" s="1"/>
  <c r="T276" i="1"/>
  <c r="U276" i="1" s="1"/>
  <c r="T274" i="1"/>
  <c r="U274" i="1" s="1"/>
  <c r="T272" i="1"/>
  <c r="U272" i="1" s="1"/>
  <c r="T270" i="1"/>
  <c r="U270" i="1" s="1"/>
  <c r="T268" i="1"/>
  <c r="U268" i="1" s="1"/>
  <c r="T266" i="1"/>
  <c r="U266" i="1" s="1"/>
  <c r="T264" i="1"/>
  <c r="U264" i="1" s="1"/>
  <c r="T262" i="1"/>
  <c r="U262" i="1" s="1"/>
  <c r="T260" i="1"/>
  <c r="U260" i="1" s="1"/>
  <c r="T258" i="1"/>
  <c r="U258" i="1" s="1"/>
  <c r="T256" i="1"/>
  <c r="U256" i="1" s="1"/>
  <c r="T254" i="1"/>
  <c r="U254" i="1" s="1"/>
  <c r="T252" i="1"/>
  <c r="U252" i="1" s="1"/>
  <c r="T250" i="1"/>
  <c r="U250" i="1" s="1"/>
  <c r="T248" i="1"/>
  <c r="U248" i="1" s="1"/>
  <c r="T246" i="1"/>
  <c r="U246" i="1" s="1"/>
  <c r="T244" i="1"/>
  <c r="U244" i="1" s="1"/>
  <c r="T242" i="1"/>
  <c r="U242" i="1" s="1"/>
  <c r="T240" i="1"/>
  <c r="U240" i="1" s="1"/>
  <c r="T238" i="1"/>
  <c r="U238" i="1" s="1"/>
  <c r="T236" i="1"/>
  <c r="U236" i="1" s="1"/>
  <c r="T234" i="1"/>
  <c r="U234" i="1" s="1"/>
  <c r="T232" i="1"/>
  <c r="U232" i="1" s="1"/>
  <c r="T230" i="1"/>
  <c r="U230" i="1" s="1"/>
  <c r="T228" i="1"/>
  <c r="U228" i="1" s="1"/>
  <c r="T226" i="1"/>
  <c r="U226" i="1" s="1"/>
  <c r="T224" i="1"/>
  <c r="U224" i="1" s="1"/>
  <c r="T222" i="1"/>
  <c r="U222" i="1" s="1"/>
  <c r="T220" i="1"/>
  <c r="U220" i="1" s="1"/>
  <c r="T218" i="1"/>
  <c r="U218" i="1" s="1"/>
  <c r="T216" i="1"/>
  <c r="U216" i="1" s="1"/>
  <c r="T214" i="1"/>
  <c r="U214" i="1" s="1"/>
  <c r="T212" i="1"/>
  <c r="U212" i="1" s="1"/>
  <c r="T210" i="1"/>
  <c r="U210" i="1" s="1"/>
  <c r="T208" i="1"/>
  <c r="U208" i="1" s="1"/>
  <c r="T206" i="1"/>
  <c r="U206" i="1" s="1"/>
  <c r="T204" i="1"/>
  <c r="U204" i="1" s="1"/>
  <c r="T202" i="1"/>
  <c r="U202" i="1" s="1"/>
  <c r="T200" i="1"/>
  <c r="U200" i="1" s="1"/>
  <c r="T198" i="1"/>
  <c r="U198" i="1" s="1"/>
  <c r="T196" i="1"/>
  <c r="U196" i="1" s="1"/>
  <c r="T194" i="1"/>
  <c r="U194" i="1" s="1"/>
  <c r="T192" i="1"/>
  <c r="U192" i="1" s="1"/>
  <c r="T190" i="1"/>
  <c r="U190" i="1" s="1"/>
  <c r="T188" i="1"/>
  <c r="U188" i="1" s="1"/>
  <c r="T186" i="1"/>
  <c r="U186" i="1" s="1"/>
  <c r="T184" i="1"/>
  <c r="U184" i="1" s="1"/>
  <c r="T182" i="1"/>
  <c r="U182" i="1" s="1"/>
  <c r="T180" i="1"/>
  <c r="U180" i="1" s="1"/>
  <c r="T178" i="1"/>
  <c r="U178" i="1" s="1"/>
  <c r="T176" i="1"/>
  <c r="U176" i="1" s="1"/>
  <c r="T174" i="1"/>
  <c r="U174" i="1" s="1"/>
  <c r="T172" i="1"/>
  <c r="U172" i="1" s="1"/>
  <c r="T170" i="1"/>
  <c r="U170" i="1" s="1"/>
  <c r="T168" i="1"/>
  <c r="U168" i="1" s="1"/>
  <c r="T166" i="1"/>
  <c r="U166" i="1" s="1"/>
  <c r="T164" i="1"/>
  <c r="U164" i="1" s="1"/>
  <c r="T162" i="1"/>
  <c r="U162" i="1" s="1"/>
  <c r="T160" i="1"/>
  <c r="U160" i="1" s="1"/>
  <c r="T158" i="1"/>
  <c r="U158" i="1" s="1"/>
  <c r="T156" i="1"/>
  <c r="U156" i="1" s="1"/>
  <c r="T154" i="1"/>
  <c r="U154" i="1" s="1"/>
  <c r="T152" i="1"/>
  <c r="U152" i="1" s="1"/>
  <c r="T150" i="1"/>
  <c r="U150" i="1" s="1"/>
  <c r="T148" i="1"/>
  <c r="U148" i="1" s="1"/>
  <c r="T146" i="1"/>
  <c r="U146" i="1" s="1"/>
  <c r="T144" i="1"/>
  <c r="U144" i="1" s="1"/>
  <c r="T142" i="1"/>
  <c r="U142" i="1" s="1"/>
  <c r="T140" i="1"/>
  <c r="U140" i="1" s="1"/>
  <c r="T138" i="1"/>
  <c r="U138" i="1" s="1"/>
  <c r="T136" i="1"/>
  <c r="U136" i="1" s="1"/>
  <c r="T134" i="1"/>
  <c r="U134" i="1" s="1"/>
  <c r="T132" i="1"/>
  <c r="U132" i="1" s="1"/>
  <c r="T130" i="1"/>
  <c r="U130" i="1" s="1"/>
  <c r="T128" i="1"/>
  <c r="U128" i="1" s="1"/>
  <c r="T126" i="1"/>
  <c r="U126" i="1" s="1"/>
  <c r="T124" i="1"/>
  <c r="U124" i="1" s="1"/>
  <c r="T122" i="1"/>
  <c r="U122" i="1" s="1"/>
  <c r="T120" i="1"/>
  <c r="U120" i="1" s="1"/>
  <c r="T118" i="1"/>
  <c r="U118" i="1" s="1"/>
  <c r="T116" i="1"/>
  <c r="U116" i="1" s="1"/>
  <c r="T114" i="1"/>
  <c r="U114" i="1" s="1"/>
  <c r="T112" i="1"/>
  <c r="U112" i="1" s="1"/>
  <c r="T110" i="1"/>
  <c r="U110" i="1" s="1"/>
  <c r="T108" i="1"/>
  <c r="U108" i="1" s="1"/>
  <c r="T106" i="1"/>
  <c r="U106" i="1" s="1"/>
  <c r="T104" i="1"/>
  <c r="U104" i="1" s="1"/>
  <c r="T102" i="1"/>
  <c r="U102" i="1" s="1"/>
  <c r="T100" i="1"/>
  <c r="U100" i="1" s="1"/>
  <c r="T98" i="1"/>
  <c r="U98" i="1" s="1"/>
  <c r="T96" i="1"/>
  <c r="U96" i="1" s="1"/>
  <c r="T94" i="1"/>
  <c r="U94" i="1" s="1"/>
  <c r="T92" i="1"/>
  <c r="U92" i="1" s="1"/>
  <c r="T90" i="1"/>
  <c r="U90" i="1" s="1"/>
  <c r="T88" i="1"/>
  <c r="U88" i="1" s="1"/>
  <c r="T86" i="1"/>
  <c r="U86" i="1" s="1"/>
  <c r="T84" i="1"/>
  <c r="U84" i="1" s="1"/>
  <c r="T82" i="1"/>
  <c r="U82" i="1" s="1"/>
  <c r="T80" i="1"/>
  <c r="U80" i="1" s="1"/>
  <c r="T78" i="1"/>
  <c r="U78" i="1" s="1"/>
  <c r="T76" i="1"/>
  <c r="U76" i="1" s="1"/>
  <c r="T74" i="1"/>
  <c r="U74" i="1" s="1"/>
  <c r="T72" i="1"/>
  <c r="U72" i="1" s="1"/>
  <c r="T70" i="1"/>
  <c r="U70" i="1" s="1"/>
  <c r="T68" i="1"/>
  <c r="U68" i="1" s="1"/>
  <c r="T66" i="1"/>
  <c r="U66" i="1" s="1"/>
  <c r="T64" i="1"/>
  <c r="U64" i="1" s="1"/>
  <c r="T62" i="1"/>
  <c r="U62" i="1" s="1"/>
  <c r="T60" i="1"/>
  <c r="U60" i="1" s="1"/>
  <c r="T58" i="1"/>
  <c r="U58" i="1" s="1"/>
  <c r="T57" i="1"/>
  <c r="U57" i="1" s="1"/>
  <c r="T56" i="1"/>
  <c r="U56" i="1" s="1"/>
  <c r="T55" i="1"/>
  <c r="U55" i="1" s="1"/>
  <c r="T54" i="1"/>
  <c r="U54" i="1" s="1"/>
  <c r="T53" i="1"/>
  <c r="U53" i="1" s="1"/>
  <c r="T52" i="1"/>
  <c r="U52" i="1" s="1"/>
  <c r="T51" i="1"/>
  <c r="U51" i="1" s="1"/>
  <c r="T50" i="1"/>
  <c r="U50" i="1" s="1"/>
  <c r="T49" i="1"/>
  <c r="U49" i="1" s="1"/>
  <c r="T48" i="1"/>
  <c r="U48" i="1" s="1"/>
  <c r="T47" i="1"/>
  <c r="U47" i="1" s="1"/>
  <c r="T46" i="1"/>
  <c r="U46" i="1" s="1"/>
  <c r="T45" i="1"/>
  <c r="U45" i="1" s="1"/>
  <c r="T44" i="1"/>
  <c r="U44" i="1" s="1"/>
  <c r="T43" i="1"/>
  <c r="U43" i="1" s="1"/>
  <c r="T42" i="1"/>
  <c r="U42" i="1" s="1"/>
  <c r="T41" i="1"/>
  <c r="U41" i="1" s="1"/>
  <c r="T40" i="1"/>
  <c r="U40" i="1" s="1"/>
  <c r="T39" i="1"/>
  <c r="U39" i="1" s="1"/>
  <c r="T38" i="1"/>
  <c r="U38" i="1" s="1"/>
  <c r="T37" i="1"/>
  <c r="U37" i="1" s="1"/>
  <c r="T36" i="1"/>
  <c r="U36" i="1" s="1"/>
  <c r="T35" i="1"/>
  <c r="U35" i="1" s="1"/>
  <c r="T34" i="1"/>
  <c r="U34" i="1" s="1"/>
  <c r="T33" i="1"/>
  <c r="U33" i="1" s="1"/>
  <c r="T32" i="1"/>
  <c r="U32" i="1" s="1"/>
  <c r="T31" i="1"/>
  <c r="U31" i="1" s="1"/>
  <c r="T30" i="1"/>
  <c r="U30" i="1" s="1"/>
  <c r="T29" i="1"/>
  <c r="U29" i="1" s="1"/>
  <c r="T28" i="1"/>
  <c r="U28" i="1" s="1"/>
  <c r="T27" i="1"/>
  <c r="U27" i="1" s="1"/>
  <c r="T26" i="1"/>
  <c r="U26" i="1" s="1"/>
  <c r="T25" i="1"/>
  <c r="U25" i="1" s="1"/>
  <c r="T24" i="1"/>
  <c r="U24" i="1" s="1"/>
  <c r="T23" i="1"/>
  <c r="U23" i="1" s="1"/>
  <c r="T22" i="1"/>
  <c r="U22" i="1" s="1"/>
  <c r="T21" i="1"/>
  <c r="U21" i="1" s="1"/>
  <c r="T20" i="1"/>
  <c r="U20" i="1" s="1"/>
  <c r="T19" i="1"/>
  <c r="U19" i="1" s="1"/>
  <c r="T18" i="1"/>
  <c r="U18" i="1" s="1"/>
  <c r="T17" i="1"/>
  <c r="U17" i="1" s="1"/>
  <c r="T16" i="1"/>
  <c r="U16" i="1" s="1"/>
  <c r="T15" i="1"/>
  <c r="U15" i="1" s="1"/>
  <c r="T14" i="1"/>
  <c r="U14" i="1" s="1"/>
  <c r="T13" i="1"/>
  <c r="U13" i="1" s="1"/>
  <c r="T12" i="1"/>
  <c r="U12" i="1" s="1"/>
  <c r="T11" i="1"/>
  <c r="U11" i="1" s="1"/>
  <c r="T10" i="1"/>
  <c r="U10" i="1" s="1"/>
  <c r="T9" i="1"/>
  <c r="U9" i="1" s="1"/>
  <c r="T8" i="1"/>
  <c r="U8" i="1" s="1"/>
  <c r="T7" i="1"/>
  <c r="U7" i="1" s="1"/>
  <c r="T6" i="1"/>
  <c r="U6" i="1" s="1"/>
  <c r="T5" i="1"/>
  <c r="U5" i="1" s="1"/>
  <c r="T4" i="1"/>
  <c r="U4" i="1" s="1"/>
  <c r="T3" i="1"/>
  <c r="U3" i="1" s="1"/>
  <c r="S2" i="1"/>
  <c r="T59" i="1"/>
  <c r="U59" i="1" s="1"/>
  <c r="T61" i="1"/>
  <c r="U61" i="1" s="1"/>
  <c r="T63" i="1"/>
  <c r="U63" i="1" s="1"/>
  <c r="T65" i="1"/>
  <c r="U65" i="1" s="1"/>
  <c r="T67" i="1"/>
  <c r="U67" i="1" s="1"/>
  <c r="T69" i="1"/>
  <c r="U69" i="1" s="1"/>
  <c r="T71" i="1"/>
  <c r="U71" i="1" s="1"/>
  <c r="T73" i="1"/>
  <c r="U73" i="1" s="1"/>
  <c r="T75" i="1"/>
  <c r="U75" i="1" s="1"/>
  <c r="T77" i="1"/>
  <c r="U77" i="1" s="1"/>
  <c r="T79" i="1"/>
  <c r="U79" i="1" s="1"/>
  <c r="T81" i="1"/>
  <c r="U81" i="1" s="1"/>
  <c r="T83" i="1"/>
  <c r="U83" i="1" s="1"/>
  <c r="T85" i="1"/>
  <c r="U85" i="1" s="1"/>
  <c r="T87" i="1"/>
  <c r="U87" i="1" s="1"/>
  <c r="T89" i="1"/>
  <c r="U89" i="1" s="1"/>
  <c r="T91" i="1"/>
  <c r="U91" i="1" s="1"/>
  <c r="T93" i="1"/>
  <c r="U93" i="1" s="1"/>
  <c r="T95" i="1"/>
  <c r="U95" i="1" s="1"/>
  <c r="T97" i="1"/>
  <c r="U97" i="1" s="1"/>
  <c r="T99" i="1"/>
  <c r="U99" i="1" s="1"/>
  <c r="T101" i="1"/>
  <c r="U101" i="1" s="1"/>
  <c r="T103" i="1"/>
  <c r="U103" i="1" s="1"/>
  <c r="T105" i="1"/>
  <c r="U105" i="1" s="1"/>
  <c r="T107" i="1"/>
  <c r="U107" i="1" s="1"/>
  <c r="T109" i="1"/>
  <c r="U109" i="1" s="1"/>
  <c r="T111" i="1"/>
  <c r="U111" i="1" s="1"/>
  <c r="T113" i="1"/>
  <c r="U113" i="1" s="1"/>
  <c r="T115" i="1"/>
  <c r="U115" i="1" s="1"/>
  <c r="T117" i="1"/>
  <c r="U117" i="1" s="1"/>
  <c r="T119" i="1"/>
  <c r="U119" i="1" s="1"/>
  <c r="T121" i="1"/>
  <c r="U121" i="1" s="1"/>
  <c r="T123" i="1"/>
  <c r="U123" i="1" s="1"/>
  <c r="T125" i="1"/>
  <c r="U125" i="1" s="1"/>
  <c r="T127" i="1"/>
  <c r="U127" i="1" s="1"/>
  <c r="T129" i="1"/>
  <c r="U129" i="1" s="1"/>
  <c r="T131" i="1"/>
  <c r="U131" i="1" s="1"/>
  <c r="T133" i="1"/>
  <c r="U133" i="1" s="1"/>
  <c r="T135" i="1"/>
  <c r="U135" i="1" s="1"/>
  <c r="T137" i="1"/>
  <c r="U137" i="1" s="1"/>
  <c r="T139" i="1"/>
  <c r="U139" i="1" s="1"/>
  <c r="T141" i="1"/>
  <c r="U141" i="1" s="1"/>
  <c r="T143" i="1"/>
  <c r="U143" i="1" s="1"/>
  <c r="T145" i="1"/>
  <c r="U145" i="1" s="1"/>
  <c r="T147" i="1"/>
  <c r="U147" i="1" s="1"/>
  <c r="T149" i="1"/>
  <c r="U149" i="1" s="1"/>
  <c r="T151" i="1"/>
  <c r="U151" i="1" s="1"/>
  <c r="T153" i="1"/>
  <c r="U153" i="1" s="1"/>
  <c r="T155" i="1"/>
  <c r="U155" i="1" s="1"/>
  <c r="T157" i="1"/>
  <c r="U157" i="1" s="1"/>
  <c r="T159" i="1"/>
  <c r="U159" i="1" s="1"/>
  <c r="T161" i="1"/>
  <c r="U161" i="1" s="1"/>
  <c r="T163" i="1"/>
  <c r="U163" i="1" s="1"/>
  <c r="T165" i="1"/>
  <c r="U165" i="1" s="1"/>
  <c r="T167" i="1"/>
  <c r="U167" i="1" s="1"/>
  <c r="T169" i="1"/>
  <c r="U169" i="1" s="1"/>
  <c r="T171" i="1"/>
  <c r="U171" i="1" s="1"/>
  <c r="T173" i="1"/>
  <c r="U173" i="1" s="1"/>
  <c r="T175" i="1"/>
  <c r="U175" i="1" s="1"/>
  <c r="T177" i="1"/>
  <c r="U177" i="1" s="1"/>
  <c r="T179" i="1"/>
  <c r="U179" i="1" s="1"/>
  <c r="T181" i="1"/>
  <c r="U181" i="1" s="1"/>
  <c r="T183" i="1"/>
  <c r="U183" i="1" s="1"/>
  <c r="T185" i="1"/>
  <c r="U185" i="1" s="1"/>
  <c r="T187" i="1"/>
  <c r="U187" i="1" s="1"/>
  <c r="T189" i="1"/>
  <c r="U189" i="1" s="1"/>
  <c r="T191" i="1"/>
  <c r="U191" i="1" s="1"/>
  <c r="T193" i="1"/>
  <c r="U193" i="1" s="1"/>
  <c r="T195" i="1"/>
  <c r="U195" i="1" s="1"/>
  <c r="T197" i="1"/>
  <c r="U197" i="1" s="1"/>
  <c r="T199" i="1"/>
  <c r="U199" i="1" s="1"/>
  <c r="T201" i="1"/>
  <c r="U201" i="1" s="1"/>
  <c r="T203" i="1"/>
  <c r="U203" i="1" s="1"/>
  <c r="T205" i="1"/>
  <c r="U205" i="1" s="1"/>
  <c r="T207" i="1"/>
  <c r="U207" i="1" s="1"/>
  <c r="T209" i="1"/>
  <c r="U209" i="1" s="1"/>
  <c r="T211" i="1"/>
  <c r="U211" i="1" s="1"/>
  <c r="T213" i="1"/>
  <c r="U213" i="1" s="1"/>
  <c r="T215" i="1"/>
  <c r="U215" i="1" s="1"/>
  <c r="T217" i="1"/>
  <c r="U217" i="1" s="1"/>
  <c r="T219" i="1"/>
  <c r="U219" i="1" s="1"/>
  <c r="T221" i="1"/>
  <c r="U221" i="1" s="1"/>
  <c r="T223" i="1"/>
  <c r="U223" i="1" s="1"/>
  <c r="T225" i="1"/>
  <c r="U225" i="1" s="1"/>
  <c r="T227" i="1"/>
  <c r="U227" i="1" s="1"/>
  <c r="T229" i="1"/>
  <c r="U229" i="1" s="1"/>
  <c r="T231" i="1"/>
  <c r="U231" i="1" s="1"/>
  <c r="T233" i="1"/>
  <c r="U233" i="1" s="1"/>
  <c r="T235" i="1"/>
  <c r="U235" i="1" s="1"/>
  <c r="T237" i="1"/>
  <c r="U237" i="1" s="1"/>
  <c r="T239" i="1"/>
  <c r="U239" i="1" s="1"/>
  <c r="T241" i="1"/>
  <c r="U241" i="1" s="1"/>
  <c r="T243" i="1"/>
  <c r="U243" i="1" s="1"/>
  <c r="T245" i="1"/>
  <c r="U245" i="1" s="1"/>
  <c r="T247" i="1"/>
  <c r="U247" i="1" s="1"/>
  <c r="T249" i="1"/>
  <c r="U249" i="1" s="1"/>
  <c r="T251" i="1"/>
  <c r="U251" i="1" s="1"/>
  <c r="T253" i="1"/>
  <c r="U253" i="1" s="1"/>
  <c r="T255" i="1"/>
  <c r="U255" i="1" s="1"/>
  <c r="T257" i="1"/>
  <c r="U257" i="1" s="1"/>
  <c r="T259" i="1"/>
  <c r="U259" i="1" s="1"/>
  <c r="T261" i="1"/>
  <c r="U261" i="1" s="1"/>
  <c r="T263" i="1"/>
  <c r="U263" i="1" s="1"/>
  <c r="T265" i="1"/>
  <c r="U265" i="1" s="1"/>
  <c r="T267" i="1"/>
  <c r="U267" i="1" s="1"/>
  <c r="T269" i="1"/>
  <c r="U269" i="1" s="1"/>
  <c r="T271" i="1"/>
  <c r="U271" i="1" s="1"/>
  <c r="T273" i="1"/>
  <c r="U273" i="1" s="1"/>
  <c r="T275" i="1"/>
  <c r="U275" i="1" s="1"/>
  <c r="T277" i="1"/>
  <c r="U277" i="1" s="1"/>
  <c r="T279" i="1"/>
  <c r="U279" i="1" s="1"/>
  <c r="T281" i="1"/>
  <c r="U281" i="1" s="1"/>
  <c r="T283" i="1"/>
  <c r="U283" i="1" s="1"/>
  <c r="T285" i="1"/>
  <c r="U285" i="1" s="1"/>
  <c r="T287" i="1"/>
  <c r="U287" i="1" s="1"/>
  <c r="T289" i="1"/>
  <c r="U289" i="1" s="1"/>
  <c r="T291" i="1"/>
  <c r="U291" i="1" s="1"/>
  <c r="T293" i="1"/>
  <c r="U293" i="1" s="1"/>
  <c r="T295" i="1"/>
  <c r="U295" i="1" s="1"/>
  <c r="T297" i="1"/>
  <c r="U297" i="1" s="1"/>
  <c r="T299" i="1"/>
  <c r="U299" i="1" s="1"/>
  <c r="T301" i="1"/>
  <c r="U301" i="1" s="1"/>
  <c r="T303" i="1"/>
  <c r="U303" i="1" s="1"/>
  <c r="T305" i="1"/>
  <c r="U305" i="1" s="1"/>
  <c r="T307" i="1"/>
  <c r="U307" i="1" s="1"/>
  <c r="T309" i="1"/>
  <c r="U309" i="1" s="1"/>
  <c r="T311" i="1"/>
  <c r="U311" i="1" s="1"/>
  <c r="T313" i="1"/>
  <c r="U313" i="1" s="1"/>
  <c r="T315" i="1"/>
  <c r="U315" i="1" s="1"/>
  <c r="T317" i="1"/>
  <c r="U317" i="1" s="1"/>
  <c r="T319" i="1"/>
  <c r="U319" i="1" s="1"/>
  <c r="T321" i="1"/>
  <c r="U321" i="1" s="1"/>
  <c r="T323" i="1"/>
  <c r="U323" i="1" s="1"/>
  <c r="T325" i="1"/>
  <c r="U325" i="1" s="1"/>
  <c r="T327" i="1"/>
  <c r="U327" i="1" s="1"/>
  <c r="T329" i="1"/>
  <c r="U329" i="1" s="1"/>
  <c r="T331" i="1"/>
  <c r="U331" i="1" s="1"/>
  <c r="T333" i="1"/>
  <c r="U333" i="1" s="1"/>
  <c r="T335" i="1"/>
  <c r="U335" i="1" s="1"/>
  <c r="T337" i="1"/>
  <c r="U337" i="1" s="1"/>
  <c r="T339" i="1"/>
  <c r="U339" i="1" s="1"/>
  <c r="T341" i="1"/>
  <c r="U341" i="1" s="1"/>
  <c r="T343" i="1"/>
  <c r="U343" i="1" s="1"/>
  <c r="T345" i="1"/>
  <c r="U345" i="1" s="1"/>
  <c r="T347" i="1"/>
  <c r="U347" i="1" s="1"/>
  <c r="T349" i="1"/>
  <c r="U349" i="1" s="1"/>
  <c r="T351" i="1"/>
  <c r="U351" i="1" s="1"/>
  <c r="T353" i="1"/>
  <c r="U353" i="1" s="1"/>
  <c r="T355" i="1"/>
  <c r="U355" i="1" s="1"/>
  <c r="T357" i="1"/>
  <c r="U357" i="1" s="1"/>
  <c r="T359" i="1"/>
  <c r="U359" i="1" s="1"/>
  <c r="T361" i="1"/>
  <c r="U361" i="1" s="1"/>
  <c r="T363" i="1"/>
  <c r="U363" i="1" s="1"/>
  <c r="T365" i="1"/>
  <c r="U365" i="1" s="1"/>
  <c r="T367" i="1"/>
  <c r="U367" i="1" s="1"/>
  <c r="T369" i="1"/>
  <c r="U369" i="1" s="1"/>
  <c r="T371" i="1"/>
  <c r="U371" i="1" s="1"/>
  <c r="T373" i="1"/>
  <c r="U373" i="1" s="1"/>
  <c r="T375" i="1"/>
  <c r="U375" i="1" s="1"/>
  <c r="T377" i="1"/>
  <c r="U377" i="1" s="1"/>
  <c r="T379" i="1"/>
  <c r="U379" i="1" s="1"/>
  <c r="T381" i="1"/>
  <c r="U381" i="1" s="1"/>
  <c r="T383" i="1"/>
  <c r="U383" i="1" s="1"/>
  <c r="T385" i="1"/>
  <c r="U385" i="1" s="1"/>
  <c r="T387" i="1"/>
  <c r="U387" i="1" s="1"/>
  <c r="T389" i="1"/>
  <c r="U389" i="1" s="1"/>
  <c r="T391" i="1"/>
  <c r="U391" i="1" s="1"/>
  <c r="T393" i="1"/>
  <c r="U393" i="1" s="1"/>
  <c r="T395" i="1"/>
  <c r="U395" i="1" s="1"/>
  <c r="T397" i="1"/>
  <c r="U397" i="1" s="1"/>
  <c r="T399" i="1"/>
  <c r="U399" i="1" s="1"/>
  <c r="T401" i="1"/>
  <c r="U401" i="1" s="1"/>
  <c r="T403" i="1"/>
  <c r="U403" i="1" s="1"/>
  <c r="T405" i="1"/>
  <c r="U405" i="1" s="1"/>
  <c r="T407" i="1"/>
  <c r="U407" i="1" s="1"/>
  <c r="T409" i="1"/>
  <c r="U409" i="1" s="1"/>
  <c r="T411" i="1"/>
  <c r="U411" i="1" s="1"/>
  <c r="T413" i="1"/>
  <c r="U413" i="1" s="1"/>
  <c r="T415" i="1"/>
  <c r="U415" i="1" s="1"/>
  <c r="T417" i="1"/>
  <c r="U417" i="1" s="1"/>
  <c r="T419" i="1"/>
  <c r="U419" i="1" s="1"/>
  <c r="T421" i="1"/>
  <c r="U421" i="1" s="1"/>
  <c r="T423" i="1"/>
  <c r="U423" i="1" s="1"/>
  <c r="T425" i="1"/>
  <c r="U425" i="1" s="1"/>
  <c r="T427" i="1"/>
  <c r="U427" i="1" s="1"/>
  <c r="T429" i="1"/>
  <c r="U429" i="1" s="1"/>
  <c r="T431" i="1"/>
  <c r="U431" i="1" s="1"/>
  <c r="T433" i="1"/>
  <c r="U433" i="1" s="1"/>
  <c r="T435" i="1"/>
  <c r="U435" i="1" s="1"/>
  <c r="T437" i="1"/>
  <c r="U437" i="1" s="1"/>
  <c r="T439" i="1"/>
  <c r="U439" i="1" s="1"/>
  <c r="T441" i="1"/>
  <c r="U441" i="1" s="1"/>
  <c r="T443" i="1"/>
  <c r="U443" i="1" s="1"/>
  <c r="T445" i="1"/>
  <c r="U445" i="1" s="1"/>
  <c r="T447" i="1"/>
  <c r="U447" i="1" s="1"/>
  <c r="T449" i="1"/>
  <c r="U449" i="1" s="1"/>
  <c r="T451" i="1"/>
  <c r="U451" i="1" s="1"/>
  <c r="T453" i="1"/>
  <c r="U453" i="1" s="1"/>
  <c r="T455" i="1"/>
  <c r="U455" i="1" s="1"/>
  <c r="T457" i="1"/>
  <c r="U457" i="1" s="1"/>
  <c r="T459" i="1"/>
  <c r="U459" i="1" s="1"/>
  <c r="T461" i="1"/>
  <c r="U461" i="1" s="1"/>
  <c r="T463" i="1"/>
  <c r="U463" i="1" s="1"/>
  <c r="T465" i="1"/>
  <c r="U465" i="1" s="1"/>
  <c r="T467" i="1"/>
  <c r="U467" i="1" s="1"/>
  <c r="T469" i="1"/>
  <c r="U469" i="1" s="1"/>
  <c r="T471" i="1"/>
  <c r="U471" i="1" s="1"/>
  <c r="T473" i="1"/>
  <c r="U473" i="1" s="1"/>
  <c r="T475" i="1"/>
  <c r="U475" i="1" s="1"/>
  <c r="T477" i="1"/>
  <c r="U477" i="1" s="1"/>
  <c r="T479" i="1"/>
  <c r="U479" i="1" s="1"/>
  <c r="T481" i="1"/>
  <c r="U481" i="1" s="1"/>
  <c r="T483" i="1"/>
  <c r="U483" i="1" s="1"/>
  <c r="T485" i="1"/>
  <c r="U485" i="1" s="1"/>
  <c r="T487" i="1"/>
  <c r="U487" i="1" s="1"/>
  <c r="T489" i="1"/>
  <c r="U489" i="1" s="1"/>
  <c r="T491" i="1"/>
  <c r="U491" i="1" s="1"/>
  <c r="T493" i="1"/>
  <c r="U493" i="1" s="1"/>
  <c r="T495" i="1"/>
  <c r="U495" i="1" s="1"/>
  <c r="T497" i="1"/>
  <c r="U497" i="1" s="1"/>
  <c r="T499" i="1"/>
  <c r="U499" i="1" s="1"/>
  <c r="T501" i="1"/>
  <c r="U501" i="1" s="1"/>
  <c r="T503" i="1"/>
  <c r="U503" i="1" s="1"/>
  <c r="T505" i="1"/>
  <c r="U505" i="1" s="1"/>
  <c r="T507" i="1"/>
  <c r="U507" i="1" s="1"/>
  <c r="T509" i="1"/>
  <c r="U509" i="1" s="1"/>
  <c r="T511" i="1"/>
  <c r="U511" i="1" s="1"/>
  <c r="T513" i="1"/>
  <c r="U513" i="1" s="1"/>
  <c r="T515" i="1"/>
  <c r="U515" i="1" s="1"/>
  <c r="T517" i="1"/>
  <c r="U517" i="1" s="1"/>
  <c r="T519" i="1"/>
  <c r="U519" i="1" s="1"/>
  <c r="T521" i="1"/>
  <c r="U521" i="1" s="1"/>
  <c r="T523" i="1"/>
  <c r="U523" i="1" s="1"/>
  <c r="T525" i="1"/>
  <c r="U525" i="1" s="1"/>
  <c r="T527" i="1"/>
  <c r="U527" i="1" s="1"/>
  <c r="T529" i="1"/>
  <c r="U529" i="1" s="1"/>
  <c r="T531" i="1"/>
  <c r="U531" i="1" s="1"/>
  <c r="T533" i="1"/>
  <c r="U533" i="1" s="1"/>
  <c r="T535" i="1"/>
  <c r="U535" i="1" s="1"/>
  <c r="T537" i="1"/>
  <c r="U537" i="1" s="1"/>
  <c r="T539" i="1"/>
  <c r="U539" i="1" s="1"/>
  <c r="T541" i="1"/>
  <c r="U541" i="1" s="1"/>
  <c r="T543" i="1"/>
  <c r="U543" i="1" s="1"/>
  <c r="T545" i="1"/>
  <c r="U545" i="1" s="1"/>
  <c r="T547" i="1"/>
  <c r="U547" i="1" s="1"/>
  <c r="T549" i="1"/>
  <c r="U549" i="1" s="1"/>
  <c r="T551" i="1"/>
  <c r="U551" i="1" s="1"/>
  <c r="T553" i="1"/>
  <c r="U553" i="1" s="1"/>
  <c r="T555" i="1"/>
  <c r="U555" i="1" s="1"/>
  <c r="T557" i="1"/>
  <c r="U557" i="1" s="1"/>
  <c r="T559" i="1"/>
  <c r="U559" i="1" s="1"/>
  <c r="T561" i="1"/>
  <c r="U561" i="1" s="1"/>
  <c r="T563" i="1"/>
  <c r="U563" i="1" s="1"/>
  <c r="T565" i="1"/>
  <c r="U565" i="1" s="1"/>
  <c r="T567" i="1"/>
  <c r="U567" i="1" s="1"/>
  <c r="T569" i="1"/>
  <c r="U569" i="1" s="1"/>
  <c r="T571" i="1"/>
  <c r="U571" i="1" s="1"/>
  <c r="T573" i="1"/>
  <c r="U573" i="1" s="1"/>
  <c r="T575" i="1"/>
  <c r="U575" i="1" s="1"/>
  <c r="T577" i="1"/>
  <c r="U577" i="1" s="1"/>
  <c r="T579" i="1"/>
  <c r="U579" i="1" s="1"/>
  <c r="T581" i="1"/>
  <c r="U581" i="1" s="1"/>
  <c r="T583" i="1"/>
  <c r="U583" i="1" s="1"/>
  <c r="T585" i="1"/>
  <c r="U585" i="1" s="1"/>
  <c r="T587" i="1"/>
  <c r="U587" i="1" s="1"/>
  <c r="T589" i="1"/>
  <c r="U589" i="1" s="1"/>
  <c r="T591" i="1"/>
  <c r="U591" i="1" s="1"/>
  <c r="T593" i="1"/>
  <c r="U593" i="1" s="1"/>
  <c r="T595" i="1"/>
  <c r="U595" i="1" s="1"/>
  <c r="T597" i="1"/>
  <c r="U597" i="1" s="1"/>
  <c r="T599" i="1"/>
  <c r="U599" i="1" s="1"/>
  <c r="T601" i="1"/>
  <c r="U601" i="1" s="1"/>
  <c r="T603" i="1"/>
  <c r="U603" i="1" s="1"/>
  <c r="T605" i="1"/>
  <c r="U605" i="1" s="1"/>
  <c r="T607" i="1"/>
  <c r="U607" i="1" s="1"/>
  <c r="T609" i="1"/>
  <c r="U609" i="1" s="1"/>
  <c r="T611" i="1"/>
  <c r="U611" i="1" s="1"/>
  <c r="T613" i="1"/>
  <c r="U613" i="1" s="1"/>
  <c r="T615" i="1"/>
  <c r="U615" i="1" s="1"/>
  <c r="T617" i="1"/>
  <c r="U617" i="1" s="1"/>
  <c r="T619" i="1"/>
  <c r="U619" i="1" s="1"/>
  <c r="T621" i="1"/>
  <c r="U621" i="1" s="1"/>
  <c r="T623" i="1"/>
  <c r="U623" i="1" s="1"/>
  <c r="T625" i="1"/>
  <c r="U625" i="1" s="1"/>
  <c r="T627" i="1"/>
  <c r="U627" i="1" s="1"/>
  <c r="T629" i="1"/>
  <c r="U629" i="1" s="1"/>
  <c r="T631" i="1"/>
  <c r="U631" i="1" s="1"/>
  <c r="T633" i="1"/>
  <c r="U633" i="1" s="1"/>
  <c r="T635" i="1"/>
  <c r="U635" i="1" s="1"/>
  <c r="T637" i="1"/>
  <c r="U637" i="1" s="1"/>
  <c r="T639" i="1"/>
  <c r="U639" i="1" s="1"/>
  <c r="T641" i="1"/>
  <c r="U641" i="1" s="1"/>
  <c r="T643" i="1"/>
  <c r="U643" i="1" s="1"/>
  <c r="T645" i="1"/>
  <c r="U645" i="1" s="1"/>
  <c r="T647" i="1"/>
  <c r="U647" i="1" s="1"/>
  <c r="T649" i="1"/>
  <c r="U649" i="1" s="1"/>
  <c r="T651" i="1"/>
  <c r="U651" i="1" s="1"/>
  <c r="T653" i="1"/>
  <c r="U653" i="1" s="1"/>
  <c r="T655" i="1"/>
  <c r="U655" i="1" s="1"/>
  <c r="T657" i="1"/>
  <c r="U657" i="1" s="1"/>
  <c r="T659" i="1"/>
  <c r="U659" i="1" s="1"/>
  <c r="T661" i="1"/>
  <c r="U661" i="1" s="1"/>
  <c r="T663" i="1"/>
  <c r="U663" i="1" s="1"/>
  <c r="T665" i="1"/>
  <c r="U665" i="1" s="1"/>
  <c r="T667" i="1"/>
  <c r="U667" i="1" s="1"/>
  <c r="T669" i="1"/>
  <c r="U669" i="1" s="1"/>
  <c r="T671" i="1"/>
  <c r="U671" i="1" s="1"/>
  <c r="T673" i="1"/>
  <c r="U673" i="1" s="1"/>
  <c r="T675" i="1"/>
  <c r="U675" i="1" s="1"/>
  <c r="T677" i="1"/>
  <c r="U677" i="1" s="1"/>
  <c r="T679" i="1"/>
  <c r="U679" i="1" s="1"/>
  <c r="T681" i="1"/>
  <c r="U681" i="1" s="1"/>
  <c r="T683" i="1"/>
  <c r="U683" i="1" s="1"/>
  <c r="T685" i="1"/>
  <c r="U685" i="1" s="1"/>
  <c r="T687" i="1"/>
  <c r="U687" i="1" s="1"/>
  <c r="T689" i="1"/>
  <c r="U689" i="1" s="1"/>
  <c r="T691" i="1"/>
  <c r="U691" i="1" s="1"/>
  <c r="T693" i="1"/>
  <c r="U693" i="1" s="1"/>
  <c r="T695" i="1"/>
  <c r="U695" i="1" s="1"/>
  <c r="T697" i="1"/>
  <c r="U697" i="1" s="1"/>
  <c r="T699" i="1"/>
  <c r="U699" i="1" s="1"/>
  <c r="T701" i="1"/>
  <c r="U701" i="1" s="1"/>
  <c r="T703" i="1"/>
  <c r="U703" i="1" s="1"/>
  <c r="T705" i="1"/>
  <c r="U705" i="1" s="1"/>
  <c r="T707" i="1"/>
  <c r="U707" i="1" s="1"/>
  <c r="T709" i="1"/>
  <c r="U709" i="1" s="1"/>
  <c r="T711" i="1"/>
  <c r="U711" i="1" s="1"/>
  <c r="T713" i="1"/>
  <c r="U713" i="1" s="1"/>
  <c r="T715" i="1"/>
  <c r="U715" i="1" s="1"/>
  <c r="T717" i="1"/>
  <c r="U717" i="1" s="1"/>
  <c r="T719" i="1"/>
  <c r="U719" i="1" s="1"/>
  <c r="T721" i="1"/>
  <c r="U721" i="1" s="1"/>
  <c r="T723" i="1"/>
  <c r="U723" i="1" s="1"/>
  <c r="T725" i="1"/>
  <c r="U725" i="1" s="1"/>
  <c r="T727" i="1"/>
  <c r="U727" i="1" s="1"/>
  <c r="T729" i="1"/>
  <c r="U729" i="1" s="1"/>
  <c r="T731" i="1"/>
  <c r="U731" i="1" s="1"/>
  <c r="T733" i="1"/>
  <c r="U733" i="1" s="1"/>
  <c r="T735" i="1"/>
  <c r="U735" i="1" s="1"/>
  <c r="T737" i="1"/>
  <c r="U737" i="1" s="1"/>
  <c r="T739" i="1"/>
  <c r="U739" i="1" s="1"/>
  <c r="T741" i="1"/>
  <c r="U741" i="1" s="1"/>
  <c r="T743" i="1"/>
  <c r="U743" i="1" s="1"/>
  <c r="T745" i="1"/>
  <c r="U745" i="1" s="1"/>
  <c r="T747" i="1"/>
  <c r="U747" i="1" s="1"/>
  <c r="T749" i="1"/>
  <c r="U749" i="1" s="1"/>
  <c r="T751" i="1"/>
  <c r="U751" i="1" s="1"/>
  <c r="T753" i="1"/>
  <c r="U753" i="1" s="1"/>
  <c r="T755" i="1"/>
  <c r="U755" i="1" s="1"/>
  <c r="T757" i="1"/>
  <c r="U757" i="1" s="1"/>
  <c r="T759" i="1"/>
  <c r="U759" i="1" s="1"/>
  <c r="T761" i="1"/>
  <c r="U761" i="1" s="1"/>
  <c r="T763" i="1"/>
  <c r="U763" i="1" s="1"/>
  <c r="T765" i="1"/>
  <c r="U765" i="1" s="1"/>
  <c r="T767" i="1"/>
  <c r="U767" i="1" s="1"/>
  <c r="T769" i="1"/>
  <c r="U769" i="1" s="1"/>
  <c r="T771" i="1"/>
  <c r="U771" i="1" s="1"/>
  <c r="T773" i="1"/>
  <c r="U773" i="1" s="1"/>
  <c r="T775" i="1"/>
  <c r="U775" i="1" s="1"/>
  <c r="T777" i="1"/>
  <c r="U777" i="1" s="1"/>
  <c r="T779" i="1"/>
  <c r="U779" i="1" s="1"/>
  <c r="T781" i="1"/>
  <c r="U781" i="1" s="1"/>
  <c r="T783" i="1"/>
  <c r="U783" i="1" s="1"/>
  <c r="T785" i="1"/>
  <c r="U785" i="1" s="1"/>
  <c r="T787" i="1"/>
  <c r="U787" i="1" s="1"/>
  <c r="T789" i="1"/>
  <c r="U789" i="1" s="1"/>
  <c r="T791" i="1"/>
  <c r="U791" i="1" s="1"/>
  <c r="T793" i="1"/>
  <c r="U793" i="1" s="1"/>
  <c r="T795" i="1"/>
  <c r="U795" i="1" s="1"/>
  <c r="T797" i="1"/>
  <c r="U797" i="1" s="1"/>
  <c r="T799" i="1"/>
  <c r="U799" i="1" s="1"/>
  <c r="T801" i="1"/>
  <c r="U801" i="1" s="1"/>
  <c r="T803" i="1"/>
  <c r="U803" i="1" s="1"/>
  <c r="T805" i="1"/>
  <c r="U805" i="1" s="1"/>
  <c r="T807" i="1"/>
  <c r="U807" i="1" s="1"/>
  <c r="T809" i="1"/>
  <c r="U809" i="1" s="1"/>
  <c r="T811" i="1"/>
  <c r="U811" i="1" s="1"/>
  <c r="T813" i="1"/>
  <c r="U813" i="1" s="1"/>
  <c r="T815" i="1"/>
  <c r="U815" i="1" s="1"/>
  <c r="T817" i="1"/>
  <c r="U817" i="1" s="1"/>
  <c r="T819" i="1"/>
  <c r="U819" i="1" s="1"/>
  <c r="T821" i="1"/>
  <c r="U821" i="1" s="1"/>
  <c r="T823" i="1"/>
  <c r="U823" i="1" s="1"/>
  <c r="T825" i="1"/>
  <c r="U825" i="1" s="1"/>
  <c r="T827" i="1"/>
  <c r="U827" i="1" s="1"/>
  <c r="T829" i="1"/>
  <c r="U829" i="1" s="1"/>
  <c r="T831" i="1"/>
  <c r="U831" i="1" s="1"/>
  <c r="T833" i="1"/>
  <c r="U833" i="1" s="1"/>
  <c r="T835" i="1"/>
  <c r="U835" i="1" s="1"/>
  <c r="T837" i="1"/>
  <c r="U837" i="1" s="1"/>
  <c r="T839" i="1"/>
  <c r="U839" i="1" s="1"/>
  <c r="T841" i="1"/>
  <c r="U841" i="1" s="1"/>
  <c r="T843" i="1"/>
  <c r="U843" i="1" s="1"/>
  <c r="T845" i="1"/>
  <c r="U845" i="1" s="1"/>
  <c r="T847" i="1"/>
  <c r="U847" i="1" s="1"/>
  <c r="T849" i="1"/>
  <c r="U849" i="1" s="1"/>
  <c r="T851" i="1"/>
  <c r="U851" i="1" s="1"/>
  <c r="T853" i="1"/>
  <c r="U853" i="1" s="1"/>
  <c r="T855" i="1"/>
  <c r="U855" i="1" s="1"/>
  <c r="T857" i="1"/>
  <c r="U857" i="1" s="1"/>
  <c r="T859" i="1"/>
  <c r="U859" i="1" s="1"/>
  <c r="T861" i="1"/>
  <c r="U861" i="1" s="1"/>
  <c r="T863" i="1"/>
  <c r="U863" i="1" s="1"/>
  <c r="T865" i="1"/>
  <c r="U865" i="1" s="1"/>
  <c r="T867" i="1"/>
  <c r="U867" i="1" s="1"/>
  <c r="T869" i="1"/>
  <c r="U869" i="1" s="1"/>
  <c r="T871" i="1"/>
  <c r="U871" i="1" s="1"/>
  <c r="T873" i="1"/>
  <c r="U873" i="1" s="1"/>
  <c r="T875" i="1"/>
  <c r="U875" i="1" s="1"/>
  <c r="T877" i="1"/>
  <c r="U877" i="1" s="1"/>
  <c r="T879" i="1"/>
  <c r="U879" i="1" s="1"/>
  <c r="T881" i="1"/>
  <c r="U881" i="1" s="1"/>
  <c r="T883" i="1"/>
  <c r="U883" i="1" s="1"/>
  <c r="T885" i="1"/>
  <c r="U885" i="1" s="1"/>
  <c r="T887" i="1"/>
  <c r="U887" i="1" s="1"/>
  <c r="T889" i="1"/>
  <c r="U889" i="1" s="1"/>
  <c r="T891" i="1"/>
  <c r="U891" i="1" s="1"/>
  <c r="T893" i="1"/>
  <c r="U893" i="1" s="1"/>
  <c r="T895" i="1"/>
  <c r="U895" i="1" s="1"/>
  <c r="T897" i="1"/>
  <c r="U897" i="1" s="1"/>
  <c r="T899" i="1"/>
  <c r="U899" i="1" s="1"/>
  <c r="T901" i="1"/>
  <c r="U901" i="1" s="1"/>
  <c r="T903" i="1"/>
  <c r="U903" i="1" s="1"/>
  <c r="T905" i="1"/>
  <c r="U905" i="1" s="1"/>
  <c r="T907" i="1"/>
  <c r="U907" i="1" s="1"/>
  <c r="T909" i="1"/>
  <c r="U909" i="1" s="1"/>
  <c r="T911" i="1"/>
  <c r="U911" i="1" s="1"/>
  <c r="T913" i="1"/>
  <c r="U913" i="1" s="1"/>
  <c r="T915" i="1"/>
  <c r="U915" i="1" s="1"/>
  <c r="T917" i="1"/>
  <c r="U917" i="1" s="1"/>
  <c r="T919" i="1"/>
  <c r="U919" i="1" s="1"/>
  <c r="T921" i="1"/>
  <c r="U921" i="1" s="1"/>
  <c r="T923" i="1"/>
  <c r="U923" i="1" s="1"/>
  <c r="T925" i="1"/>
  <c r="U925" i="1" s="1"/>
  <c r="T927" i="1"/>
  <c r="U927" i="1" s="1"/>
  <c r="T929" i="1"/>
  <c r="U929" i="1" s="1"/>
  <c r="T931" i="1"/>
  <c r="U931" i="1" s="1"/>
  <c r="T933" i="1"/>
  <c r="U933" i="1" s="1"/>
  <c r="T935" i="1"/>
  <c r="U935" i="1" s="1"/>
  <c r="T937" i="1"/>
  <c r="U937" i="1" s="1"/>
  <c r="T939" i="1"/>
  <c r="U939" i="1" s="1"/>
  <c r="T941" i="1"/>
  <c r="U941" i="1" s="1"/>
  <c r="T943" i="1"/>
  <c r="U943" i="1" s="1"/>
  <c r="T945" i="1"/>
  <c r="U945" i="1" s="1"/>
  <c r="T947" i="1"/>
  <c r="U947" i="1" s="1"/>
  <c r="T949" i="1"/>
  <c r="U949" i="1" s="1"/>
  <c r="T951" i="1"/>
  <c r="U951" i="1" s="1"/>
  <c r="T953" i="1"/>
  <c r="U953" i="1" s="1"/>
  <c r="T955" i="1"/>
  <c r="U955" i="1" s="1"/>
  <c r="T957" i="1"/>
  <c r="U957" i="1" s="1"/>
  <c r="T959" i="1"/>
  <c r="U959" i="1" s="1"/>
  <c r="T961" i="1"/>
  <c r="U961" i="1" s="1"/>
  <c r="T963" i="1"/>
  <c r="U963" i="1" s="1"/>
  <c r="T965" i="1"/>
  <c r="U965" i="1" s="1"/>
  <c r="T967" i="1"/>
  <c r="U967" i="1" s="1"/>
  <c r="T969" i="1"/>
  <c r="U969" i="1" s="1"/>
  <c r="T971" i="1"/>
  <c r="U971" i="1" s="1"/>
  <c r="T973" i="1"/>
  <c r="U973" i="1" s="1"/>
  <c r="T975" i="1"/>
  <c r="U975" i="1" s="1"/>
  <c r="T977" i="1"/>
  <c r="U977" i="1" s="1"/>
  <c r="T979" i="1"/>
  <c r="U979" i="1" s="1"/>
  <c r="T981" i="1"/>
  <c r="U981" i="1" s="1"/>
  <c r="T983" i="1"/>
  <c r="U983" i="1" s="1"/>
  <c r="T985" i="1"/>
  <c r="U985" i="1" s="1"/>
  <c r="T987" i="1"/>
  <c r="U987" i="1" s="1"/>
  <c r="T989" i="1"/>
  <c r="U989" i="1" s="1"/>
  <c r="T991" i="1"/>
  <c r="U991" i="1" s="1"/>
  <c r="T993" i="1"/>
  <c r="U993" i="1" s="1"/>
  <c r="T995" i="1"/>
  <c r="U995" i="1" s="1"/>
  <c r="T997" i="1"/>
  <c r="U997" i="1" s="1"/>
  <c r="T999" i="1"/>
  <c r="U999" i="1" s="1"/>
  <c r="T1001" i="1"/>
  <c r="U1001" i="1" s="1"/>
  <c r="T1003" i="1"/>
  <c r="U1003" i="1" s="1"/>
  <c r="T1005" i="1"/>
  <c r="U1005" i="1" s="1"/>
  <c r="T1007" i="1"/>
  <c r="U1007" i="1" s="1"/>
  <c r="T1009" i="1"/>
  <c r="U1009" i="1" s="1"/>
  <c r="T1011" i="1"/>
  <c r="U1011" i="1" s="1"/>
  <c r="T1013" i="1"/>
  <c r="U1013" i="1" s="1"/>
  <c r="T1015" i="1"/>
  <c r="U1015" i="1" s="1"/>
  <c r="T1017" i="1"/>
  <c r="U1017" i="1" s="1"/>
  <c r="T1019" i="1"/>
  <c r="U1019" i="1" s="1"/>
  <c r="T1021" i="1"/>
  <c r="U1021" i="1" s="1"/>
  <c r="T1023" i="1"/>
  <c r="U1023" i="1" s="1"/>
  <c r="T1025" i="1"/>
  <c r="U1025" i="1" s="1"/>
  <c r="T1027" i="1"/>
  <c r="U1027" i="1" s="1"/>
  <c r="T1029" i="1"/>
  <c r="U1029" i="1" s="1"/>
  <c r="T1031" i="1"/>
  <c r="U1031" i="1" s="1"/>
  <c r="T1033" i="1"/>
  <c r="U1033" i="1" s="1"/>
  <c r="T1035" i="1"/>
  <c r="U1035" i="1" s="1"/>
  <c r="T1037" i="1"/>
  <c r="U1037" i="1" s="1"/>
  <c r="T1039" i="1"/>
  <c r="U1039" i="1" s="1"/>
  <c r="T1041" i="1"/>
  <c r="U1041" i="1" s="1"/>
  <c r="T1043" i="1"/>
  <c r="U1043" i="1" s="1"/>
  <c r="T1045" i="1"/>
  <c r="U1045" i="1" s="1"/>
  <c r="T1047" i="1"/>
  <c r="U1047" i="1" s="1"/>
  <c r="T1049" i="1"/>
  <c r="U1049" i="1" s="1"/>
  <c r="T1051" i="1"/>
  <c r="U1051" i="1" s="1"/>
  <c r="T1053" i="1"/>
  <c r="U1053" i="1" s="1"/>
  <c r="T1055" i="1"/>
  <c r="U1055" i="1" s="1"/>
  <c r="T1057" i="1"/>
  <c r="U1057" i="1" s="1"/>
  <c r="T1059" i="1"/>
  <c r="U1059" i="1" s="1"/>
  <c r="T1061" i="1"/>
  <c r="U1061" i="1" s="1"/>
  <c r="T1063" i="1"/>
  <c r="U1063" i="1" s="1"/>
  <c r="T1065" i="1"/>
  <c r="U1065" i="1" s="1"/>
  <c r="T1067" i="1"/>
  <c r="U1067" i="1" s="1"/>
  <c r="T1069" i="1"/>
  <c r="U1069" i="1" s="1"/>
  <c r="T1071" i="1"/>
  <c r="U1071" i="1" s="1"/>
  <c r="T1073" i="1"/>
  <c r="U1073" i="1" s="1"/>
  <c r="T1075" i="1"/>
  <c r="U1075" i="1" s="1"/>
  <c r="T1077" i="1"/>
  <c r="U1077" i="1" s="1"/>
  <c r="T1079" i="1"/>
  <c r="U1079" i="1" s="1"/>
  <c r="T1081" i="1"/>
  <c r="U1081" i="1" s="1"/>
  <c r="T1083" i="1"/>
  <c r="U1083" i="1" s="1"/>
  <c r="T1085" i="1"/>
  <c r="U1085" i="1" s="1"/>
  <c r="T1087" i="1"/>
  <c r="U1087" i="1" s="1"/>
  <c r="T1089" i="1"/>
  <c r="U1089" i="1" s="1"/>
  <c r="T1091" i="1"/>
  <c r="U1091" i="1" s="1"/>
  <c r="T1093" i="1"/>
  <c r="U1093" i="1" s="1"/>
  <c r="T1095" i="1"/>
  <c r="U1095" i="1" s="1"/>
  <c r="T1097" i="1"/>
  <c r="U1097" i="1" s="1"/>
  <c r="T1099" i="1"/>
  <c r="U1099" i="1" s="1"/>
  <c r="T1101" i="1"/>
  <c r="U1101" i="1" s="1"/>
  <c r="T1103" i="1"/>
  <c r="U1103" i="1" s="1"/>
  <c r="T1105" i="1"/>
  <c r="U1105" i="1" s="1"/>
  <c r="T1107" i="1"/>
  <c r="U1107" i="1" s="1"/>
  <c r="T1109" i="1"/>
  <c r="U1109" i="1" s="1"/>
  <c r="T1111" i="1"/>
  <c r="U1111" i="1" s="1"/>
  <c r="T1113" i="1"/>
  <c r="U1113" i="1" s="1"/>
  <c r="T1115" i="1"/>
  <c r="U1115" i="1" s="1"/>
  <c r="T1117" i="1"/>
  <c r="U1117" i="1" s="1"/>
  <c r="T1119" i="1"/>
  <c r="U1119" i="1" s="1"/>
  <c r="T1121" i="1"/>
  <c r="U1121" i="1" s="1"/>
  <c r="T1123" i="1"/>
  <c r="U1123" i="1" s="1"/>
  <c r="T1125" i="1"/>
  <c r="U1125" i="1" s="1"/>
  <c r="T1127" i="1"/>
  <c r="U1127" i="1" s="1"/>
  <c r="T1129" i="1"/>
  <c r="U1129" i="1" s="1"/>
  <c r="T1131" i="1"/>
  <c r="U1131" i="1" s="1"/>
  <c r="T1133" i="1"/>
  <c r="U1133" i="1" s="1"/>
  <c r="T1135" i="1"/>
  <c r="U1135" i="1" s="1"/>
  <c r="T1137" i="1"/>
  <c r="U1137" i="1" s="1"/>
  <c r="T1139" i="1"/>
  <c r="U1139" i="1" s="1"/>
  <c r="T1141" i="1"/>
  <c r="U1141" i="1" s="1"/>
  <c r="T1143" i="1"/>
  <c r="U1143" i="1" s="1"/>
  <c r="T1145" i="1"/>
  <c r="U1145" i="1" s="1"/>
  <c r="T1147" i="1"/>
  <c r="U1147" i="1" s="1"/>
  <c r="T1149" i="1"/>
  <c r="U1149" i="1" s="1"/>
  <c r="T1151" i="1"/>
  <c r="U1151" i="1" s="1"/>
  <c r="T1153" i="1"/>
  <c r="U1153" i="1" s="1"/>
  <c r="T1155" i="1"/>
  <c r="U1155" i="1" s="1"/>
  <c r="T1157" i="1"/>
  <c r="U1157" i="1" s="1"/>
  <c r="T1159" i="1"/>
  <c r="U1159" i="1" s="1"/>
  <c r="T1161" i="1"/>
  <c r="U1161" i="1" s="1"/>
  <c r="T1163" i="1"/>
  <c r="U1163" i="1" s="1"/>
  <c r="T1165" i="1"/>
  <c r="U1165" i="1" s="1"/>
  <c r="T1167" i="1"/>
  <c r="U1167" i="1" s="1"/>
  <c r="T1169" i="1"/>
  <c r="U1169" i="1" s="1"/>
  <c r="T1171" i="1"/>
  <c r="U1171" i="1" s="1"/>
  <c r="T1173" i="1"/>
  <c r="U1173" i="1" s="1"/>
  <c r="T1175" i="1"/>
  <c r="U1175" i="1" s="1"/>
  <c r="T1177" i="1"/>
  <c r="U1177" i="1" s="1"/>
  <c r="T1179" i="1"/>
  <c r="U1179" i="1" s="1"/>
  <c r="T1181" i="1"/>
  <c r="U1181" i="1" s="1"/>
  <c r="T1183" i="1"/>
  <c r="U1183" i="1" s="1"/>
  <c r="T1185" i="1"/>
  <c r="U1185" i="1" s="1"/>
  <c r="T1187" i="1"/>
  <c r="U1187" i="1" s="1"/>
  <c r="T1189" i="1"/>
  <c r="U1189" i="1" s="1"/>
  <c r="T1191" i="1"/>
  <c r="U1191" i="1" s="1"/>
  <c r="T1193" i="1"/>
  <c r="U1193" i="1" s="1"/>
  <c r="T1195" i="1"/>
  <c r="U1195" i="1" s="1"/>
  <c r="T1197" i="1"/>
  <c r="U1197" i="1" s="1"/>
  <c r="T1199" i="1"/>
  <c r="U1199" i="1" s="1"/>
  <c r="T1201" i="1"/>
  <c r="U1201" i="1" s="1"/>
  <c r="T1203" i="1"/>
  <c r="U1203" i="1" s="1"/>
  <c r="T1205" i="1"/>
  <c r="U1205" i="1" s="1"/>
  <c r="T1207" i="1"/>
  <c r="U1207" i="1" s="1"/>
  <c r="T1209" i="1"/>
  <c r="U1209" i="1" s="1"/>
  <c r="T1211" i="1"/>
  <c r="U1211" i="1" s="1"/>
  <c r="T1213" i="1"/>
  <c r="U1213" i="1" s="1"/>
  <c r="T1215" i="1"/>
  <c r="U1215" i="1" s="1"/>
  <c r="T1217" i="1"/>
  <c r="U1217" i="1" s="1"/>
  <c r="T1219" i="1"/>
  <c r="U1219" i="1" s="1"/>
  <c r="T1221" i="1"/>
  <c r="U1221" i="1" s="1"/>
  <c r="T1223" i="1"/>
  <c r="U1223" i="1" s="1"/>
  <c r="T1225" i="1"/>
  <c r="U1225" i="1" s="1"/>
  <c r="T1227" i="1"/>
  <c r="U1227" i="1" s="1"/>
  <c r="T1229" i="1"/>
  <c r="U1229" i="1" s="1"/>
  <c r="T1231" i="1"/>
  <c r="U1231" i="1" s="1"/>
  <c r="T1233" i="1"/>
  <c r="U1233" i="1" s="1"/>
  <c r="T1235" i="1"/>
  <c r="U1235" i="1" s="1"/>
  <c r="T1237" i="1"/>
  <c r="U1237" i="1" s="1"/>
  <c r="T1239" i="1"/>
  <c r="U1239" i="1" s="1"/>
  <c r="T1241" i="1"/>
  <c r="U1241" i="1" s="1"/>
  <c r="T1243" i="1"/>
  <c r="U1243" i="1" s="1"/>
  <c r="T1245" i="1"/>
  <c r="U1245" i="1" s="1"/>
  <c r="T1247" i="1"/>
  <c r="U1247" i="1" s="1"/>
  <c r="T1249" i="1"/>
  <c r="U1249" i="1" s="1"/>
  <c r="T1251" i="1"/>
  <c r="U1251" i="1" s="1"/>
  <c r="T1253" i="1"/>
  <c r="U1253" i="1" s="1"/>
  <c r="T1255" i="1"/>
  <c r="U1255" i="1" s="1"/>
  <c r="T1257" i="1"/>
  <c r="U1257" i="1" s="1"/>
  <c r="T1259" i="1"/>
  <c r="U1259" i="1" s="1"/>
  <c r="T1261" i="1"/>
  <c r="U1261" i="1" s="1"/>
  <c r="T1263" i="1"/>
  <c r="U1263" i="1" s="1"/>
  <c r="T1265" i="1"/>
  <c r="U1265" i="1" s="1"/>
  <c r="T1267" i="1"/>
  <c r="U1267" i="1" s="1"/>
  <c r="T1269" i="1"/>
  <c r="U1269" i="1" s="1"/>
  <c r="T1271" i="1"/>
  <c r="U1271" i="1" s="1"/>
  <c r="T1273" i="1"/>
  <c r="U1273" i="1" s="1"/>
  <c r="T1275" i="1"/>
  <c r="U1275" i="1" s="1"/>
  <c r="T1277" i="1"/>
  <c r="U1277" i="1" s="1"/>
  <c r="T1279" i="1"/>
  <c r="U1279" i="1" s="1"/>
  <c r="T1281" i="1"/>
  <c r="U1281" i="1" s="1"/>
  <c r="T1283" i="1"/>
  <c r="U1283" i="1" s="1"/>
  <c r="T1285" i="1"/>
  <c r="U1285" i="1" s="1"/>
  <c r="T1287" i="1"/>
  <c r="U1287" i="1" s="1"/>
  <c r="T1289" i="1"/>
  <c r="U1289" i="1" s="1"/>
  <c r="T1291" i="1"/>
  <c r="U1291" i="1" s="1"/>
  <c r="T1293" i="1"/>
  <c r="U1293" i="1" s="1"/>
  <c r="T1295" i="1"/>
  <c r="U1295" i="1" s="1"/>
  <c r="T1297" i="1"/>
  <c r="U1297" i="1" s="1"/>
  <c r="T1299" i="1"/>
  <c r="U1299" i="1" s="1"/>
  <c r="T1301" i="1"/>
  <c r="U1301" i="1" s="1"/>
  <c r="T1303" i="1"/>
  <c r="U1303" i="1" s="1"/>
  <c r="T1305" i="1"/>
  <c r="U1305" i="1" s="1"/>
  <c r="T1307" i="1"/>
  <c r="U1307" i="1" s="1"/>
  <c r="T1309" i="1"/>
  <c r="U1309" i="1" s="1"/>
  <c r="T1311" i="1"/>
  <c r="U1311" i="1" s="1"/>
  <c r="T1313" i="1"/>
  <c r="U1313" i="1" s="1"/>
  <c r="T1315" i="1"/>
  <c r="U1315" i="1" s="1"/>
  <c r="T1317" i="1"/>
  <c r="U1317" i="1" s="1"/>
  <c r="T1319" i="1"/>
  <c r="U1319" i="1" s="1"/>
  <c r="T1321" i="1"/>
  <c r="U1321" i="1" s="1"/>
  <c r="T1323" i="1"/>
  <c r="U1323" i="1" s="1"/>
  <c r="T1325" i="1"/>
  <c r="U1325" i="1" s="1"/>
  <c r="T1327" i="1"/>
  <c r="U1327" i="1" s="1"/>
  <c r="T1329" i="1"/>
  <c r="U1329" i="1" s="1"/>
  <c r="T1331" i="1"/>
  <c r="U1331" i="1" s="1"/>
  <c r="T1333" i="1"/>
  <c r="U1333" i="1" s="1"/>
  <c r="T1335" i="1"/>
  <c r="U1335" i="1" s="1"/>
  <c r="T1337" i="1"/>
  <c r="U1337" i="1" s="1"/>
  <c r="T1339" i="1"/>
  <c r="U1339" i="1" s="1"/>
  <c r="T1341" i="1"/>
  <c r="U1341" i="1" s="1"/>
  <c r="T1343" i="1"/>
  <c r="U1343" i="1" s="1"/>
  <c r="T1345" i="1"/>
  <c r="U1345" i="1" s="1"/>
  <c r="T1347" i="1"/>
  <c r="U1347" i="1" s="1"/>
  <c r="T1349" i="1"/>
  <c r="U1349" i="1" s="1"/>
  <c r="T1351" i="1"/>
  <c r="U1351" i="1" s="1"/>
  <c r="T1353" i="1"/>
  <c r="U1353" i="1" s="1"/>
  <c r="T1355" i="1"/>
  <c r="U1355" i="1" s="1"/>
  <c r="T1357" i="1"/>
  <c r="U1357" i="1" s="1"/>
  <c r="T1359" i="1"/>
  <c r="U1359" i="1" s="1"/>
  <c r="T1361" i="1"/>
  <c r="U1361" i="1" s="1"/>
  <c r="T1363" i="1"/>
  <c r="U1363" i="1" s="1"/>
  <c r="T1365" i="1"/>
  <c r="U1365" i="1" s="1"/>
  <c r="T1367" i="1"/>
  <c r="U1367" i="1" s="1"/>
  <c r="T1369" i="1"/>
  <c r="U1369" i="1" s="1"/>
  <c r="T1371" i="1"/>
  <c r="U1371" i="1" s="1"/>
  <c r="T1373" i="1"/>
  <c r="U1373" i="1" s="1"/>
  <c r="T1375" i="1"/>
  <c r="U1375" i="1" s="1"/>
  <c r="T1377" i="1"/>
  <c r="U1377" i="1" s="1"/>
  <c r="T1379" i="1"/>
  <c r="U1379" i="1" s="1"/>
  <c r="T1381" i="1"/>
  <c r="U1381" i="1" s="1"/>
  <c r="T1383" i="1"/>
  <c r="U1383" i="1" s="1"/>
  <c r="T1385" i="1"/>
  <c r="U1385" i="1" s="1"/>
  <c r="T1387" i="1"/>
  <c r="U1387" i="1" s="1"/>
  <c r="T1389" i="1"/>
  <c r="U1389" i="1" s="1"/>
  <c r="T1391" i="1"/>
  <c r="U1391" i="1" s="1"/>
  <c r="T1393" i="1"/>
  <c r="U1393" i="1" s="1"/>
  <c r="T1395" i="1"/>
  <c r="U1395" i="1" s="1"/>
  <c r="T1397" i="1"/>
  <c r="U1397" i="1" s="1"/>
  <c r="T1399" i="1"/>
  <c r="U1399" i="1" s="1"/>
  <c r="T1401" i="1"/>
  <c r="U1401" i="1" s="1"/>
  <c r="T1403" i="1"/>
  <c r="U1403" i="1" s="1"/>
  <c r="T1405" i="1"/>
  <c r="U1405" i="1" s="1"/>
  <c r="T1407" i="1"/>
  <c r="U1407" i="1" s="1"/>
  <c r="T1409" i="1"/>
  <c r="U1409" i="1" s="1"/>
  <c r="T1411" i="1"/>
  <c r="U1411" i="1" s="1"/>
  <c r="T1413" i="1"/>
  <c r="U1413" i="1" s="1"/>
  <c r="T1415" i="1"/>
  <c r="U1415" i="1" s="1"/>
  <c r="T1417" i="1"/>
  <c r="U1417" i="1" s="1"/>
  <c r="T1419" i="1"/>
  <c r="U1419" i="1" s="1"/>
  <c r="T1421" i="1"/>
  <c r="U1421" i="1" s="1"/>
  <c r="T1423" i="1"/>
  <c r="U1423" i="1" s="1"/>
  <c r="T1425" i="1"/>
  <c r="U1425" i="1" s="1"/>
  <c r="T1427" i="1"/>
  <c r="U1427" i="1" s="1"/>
  <c r="T1429" i="1"/>
  <c r="U1429" i="1" s="1"/>
  <c r="T1431" i="1"/>
  <c r="U1431" i="1" s="1"/>
  <c r="T1433" i="1"/>
  <c r="U1433" i="1" s="1"/>
  <c r="T1435" i="1"/>
  <c r="U1435" i="1" s="1"/>
  <c r="T1437" i="1"/>
  <c r="U1437" i="1" s="1"/>
  <c r="T1439" i="1"/>
  <c r="U1439" i="1" s="1"/>
  <c r="T1441" i="1"/>
  <c r="U1441" i="1" s="1"/>
  <c r="T1443" i="1"/>
  <c r="U1443" i="1" s="1"/>
  <c r="T1445" i="1"/>
  <c r="U1445" i="1" s="1"/>
  <c r="T1447" i="1"/>
  <c r="U1447" i="1" s="1"/>
  <c r="T1449" i="1"/>
  <c r="U1449" i="1" s="1"/>
  <c r="T1451" i="1"/>
  <c r="U1451" i="1" s="1"/>
  <c r="T1453" i="1"/>
  <c r="U1453" i="1" s="1"/>
  <c r="T1455" i="1"/>
  <c r="U1455" i="1" s="1"/>
  <c r="T1457" i="1"/>
  <c r="U1457" i="1" s="1"/>
  <c r="T1459" i="1"/>
  <c r="U1459" i="1" s="1"/>
  <c r="T1461" i="1"/>
  <c r="U1461" i="1" s="1"/>
  <c r="T1463" i="1"/>
  <c r="U1463" i="1" s="1"/>
  <c r="T1465" i="1"/>
  <c r="U1465" i="1" s="1"/>
  <c r="T1467" i="1"/>
  <c r="U1467" i="1" s="1"/>
  <c r="T1469" i="1"/>
  <c r="U1469" i="1" s="1"/>
  <c r="T1471" i="1"/>
  <c r="U1471" i="1" s="1"/>
  <c r="T1473" i="1"/>
  <c r="U1473" i="1" s="1"/>
  <c r="T1475" i="1"/>
  <c r="U1475" i="1" s="1"/>
  <c r="T1477" i="1"/>
  <c r="U1477" i="1" s="1"/>
  <c r="T1479" i="1"/>
  <c r="U1479" i="1" s="1"/>
  <c r="T1481" i="1"/>
  <c r="U1481" i="1" s="1"/>
  <c r="T1483" i="1"/>
  <c r="U1483" i="1" s="1"/>
  <c r="T1485" i="1"/>
  <c r="U1485" i="1" s="1"/>
  <c r="T1487" i="1"/>
  <c r="U1487" i="1" s="1"/>
  <c r="T1489" i="1"/>
  <c r="U1489" i="1" s="1"/>
  <c r="T1491" i="1"/>
  <c r="U1491" i="1" s="1"/>
  <c r="T1493" i="1"/>
  <c r="U1493" i="1" s="1"/>
  <c r="T1495" i="1"/>
  <c r="U1495" i="1" s="1"/>
  <c r="T1497" i="1"/>
  <c r="U1497" i="1" s="1"/>
  <c r="T1499" i="1"/>
  <c r="U1499" i="1" s="1"/>
  <c r="T1501" i="1"/>
  <c r="U1501" i="1" s="1"/>
  <c r="T1503" i="1"/>
  <c r="U1503" i="1" s="1"/>
  <c r="T1505" i="1"/>
  <c r="U1505" i="1" s="1"/>
  <c r="T1507" i="1"/>
  <c r="U1507" i="1" s="1"/>
  <c r="T1509" i="1"/>
  <c r="U1509" i="1" s="1"/>
  <c r="T1511" i="1"/>
  <c r="U1511" i="1" s="1"/>
  <c r="T1513" i="1"/>
  <c r="U1513" i="1" s="1"/>
  <c r="T1515" i="1"/>
  <c r="U1515" i="1" s="1"/>
  <c r="T1517" i="1"/>
  <c r="U1517" i="1" s="1"/>
  <c r="T1519" i="1"/>
  <c r="U1519" i="1" s="1"/>
  <c r="T1521" i="1"/>
  <c r="U1521" i="1" s="1"/>
  <c r="T1523" i="1"/>
  <c r="U1523" i="1" s="1"/>
  <c r="T1525" i="1"/>
  <c r="U1525" i="1" s="1"/>
  <c r="T1527" i="1"/>
  <c r="U1527" i="1" s="1"/>
  <c r="T1529" i="1"/>
  <c r="U1529" i="1" s="1"/>
  <c r="T1531" i="1"/>
  <c r="U1531" i="1" s="1"/>
  <c r="T1533" i="1"/>
  <c r="U1533" i="1" s="1"/>
  <c r="T1535" i="1"/>
  <c r="U1535" i="1" s="1"/>
  <c r="T1537" i="1"/>
  <c r="U1537" i="1" s="1"/>
  <c r="T1539" i="1"/>
  <c r="U1539" i="1" s="1"/>
  <c r="T1541" i="1"/>
  <c r="U1541" i="1" s="1"/>
  <c r="T1543" i="1"/>
  <c r="U1543" i="1" s="1"/>
  <c r="T1545" i="1"/>
  <c r="U1545" i="1" s="1"/>
  <c r="T1547" i="1"/>
  <c r="U1547" i="1" s="1"/>
  <c r="T1549" i="1"/>
  <c r="U1549" i="1" s="1"/>
  <c r="T1551" i="1"/>
  <c r="U1551" i="1" s="1"/>
  <c r="T1553" i="1"/>
  <c r="U1553" i="1" s="1"/>
  <c r="T1555" i="1"/>
  <c r="U1555" i="1" s="1"/>
  <c r="T1557" i="1"/>
  <c r="U1557" i="1" s="1"/>
  <c r="T1559" i="1"/>
  <c r="U1559" i="1" s="1"/>
  <c r="T1561" i="1"/>
  <c r="U1561" i="1" s="1"/>
  <c r="T1563" i="1"/>
  <c r="U1563" i="1" s="1"/>
  <c r="T1565" i="1"/>
  <c r="U1565" i="1" s="1"/>
  <c r="T1567" i="1"/>
  <c r="U1567" i="1" s="1"/>
  <c r="T1569" i="1"/>
  <c r="U1569" i="1" s="1"/>
  <c r="T1571" i="1"/>
  <c r="U1571" i="1" s="1"/>
  <c r="T1573" i="1"/>
  <c r="U1573" i="1" s="1"/>
  <c r="T1575" i="1"/>
  <c r="U1575" i="1" s="1"/>
  <c r="T1577" i="1"/>
  <c r="U1577" i="1" s="1"/>
  <c r="T1579" i="1"/>
  <c r="U1579" i="1" s="1"/>
  <c r="T1581" i="1"/>
  <c r="U1581" i="1" s="1"/>
  <c r="T1583" i="1"/>
  <c r="U1583" i="1" s="1"/>
  <c r="T1585" i="1"/>
  <c r="U1585" i="1" s="1"/>
  <c r="T1587" i="1"/>
  <c r="U1587" i="1" s="1"/>
  <c r="T1589" i="1"/>
  <c r="U1589" i="1" s="1"/>
  <c r="T1591" i="1"/>
  <c r="U1591" i="1" s="1"/>
  <c r="T1593" i="1"/>
  <c r="U1593" i="1" s="1"/>
  <c r="T1595" i="1"/>
  <c r="U1595" i="1" s="1"/>
  <c r="T1597" i="1"/>
  <c r="U1597" i="1" s="1"/>
  <c r="T1599" i="1"/>
  <c r="U1599" i="1" s="1"/>
  <c r="T1601" i="1"/>
  <c r="U1601" i="1" s="1"/>
  <c r="T1603" i="1"/>
  <c r="U1603" i="1" s="1"/>
  <c r="T1605" i="1"/>
  <c r="U1605" i="1" s="1"/>
  <c r="T1607" i="1"/>
  <c r="U1607" i="1" s="1"/>
  <c r="T1609" i="1"/>
  <c r="U1609" i="1" s="1"/>
  <c r="T1611" i="1"/>
  <c r="U1611" i="1" s="1"/>
  <c r="T1613" i="1"/>
  <c r="U1613" i="1" s="1"/>
  <c r="T1614" i="1"/>
  <c r="U1614" i="1" s="1"/>
  <c r="T1615" i="1"/>
  <c r="U1615" i="1" s="1"/>
  <c r="T1617" i="1"/>
  <c r="U1617" i="1" s="1"/>
  <c r="T1619" i="1"/>
  <c r="U1619" i="1" s="1"/>
  <c r="T1621" i="1"/>
  <c r="U1621" i="1" s="1"/>
  <c r="T1623" i="1"/>
  <c r="U1623" i="1" s="1"/>
  <c r="T1625" i="1"/>
  <c r="U1625" i="1" s="1"/>
  <c r="T1627" i="1"/>
  <c r="U1627" i="1" s="1"/>
  <c r="T1629" i="1"/>
  <c r="U1629" i="1" s="1"/>
  <c r="T1630" i="1"/>
  <c r="U1630" i="1" s="1"/>
  <c r="T1631" i="1"/>
  <c r="U1631" i="1" s="1"/>
  <c r="T1633" i="1"/>
  <c r="U1633" i="1" s="1"/>
  <c r="T1635" i="1"/>
  <c r="U1635" i="1" s="1"/>
  <c r="T1637" i="1"/>
  <c r="U1637" i="1" s="1"/>
  <c r="T1639" i="1"/>
  <c r="U1639" i="1" s="1"/>
  <c r="T1641" i="1"/>
  <c r="U1641" i="1" s="1"/>
  <c r="T1643" i="1"/>
  <c r="U1643" i="1" s="1"/>
  <c r="T1645" i="1"/>
  <c r="U1645" i="1" s="1"/>
  <c r="T1646" i="1"/>
  <c r="U1646" i="1" s="1"/>
  <c r="T1647" i="1"/>
  <c r="U1647" i="1" s="1"/>
  <c r="T1649" i="1"/>
  <c r="U1649" i="1" s="1"/>
  <c r="T1651" i="1"/>
  <c r="U1651" i="1" s="1"/>
  <c r="T1653" i="1"/>
  <c r="U1653" i="1" s="1"/>
  <c r="T1655" i="1"/>
  <c r="U1655" i="1" s="1"/>
  <c r="T1657" i="1"/>
  <c r="U1657" i="1" s="1"/>
  <c r="T1659" i="1"/>
  <c r="U1659" i="1" s="1"/>
  <c r="T1661" i="1"/>
  <c r="U1661" i="1" s="1"/>
  <c r="T1662" i="1"/>
  <c r="U1662" i="1" s="1"/>
  <c r="T1663" i="1"/>
  <c r="U1663" i="1" s="1"/>
  <c r="T1665" i="1"/>
  <c r="U1665" i="1" s="1"/>
  <c r="T1667" i="1"/>
  <c r="U1667" i="1" s="1"/>
  <c r="T1669" i="1"/>
  <c r="U1669" i="1" s="1"/>
  <c r="T1671" i="1"/>
  <c r="U1671" i="1" s="1"/>
  <c r="T1673" i="1"/>
  <c r="U1673" i="1" s="1"/>
  <c r="T1675" i="1"/>
  <c r="U1675" i="1" s="1"/>
  <c r="T1677" i="1"/>
  <c r="U1677" i="1" s="1"/>
  <c r="T1678" i="1"/>
  <c r="U1678" i="1" s="1"/>
  <c r="T1679" i="1"/>
  <c r="U1679" i="1" s="1"/>
  <c r="T1681" i="1"/>
  <c r="U1681" i="1" s="1"/>
  <c r="T1683" i="1"/>
  <c r="U1683" i="1" s="1"/>
  <c r="T1685" i="1"/>
  <c r="U1685" i="1" s="1"/>
  <c r="T1687" i="1"/>
  <c r="U1687" i="1" s="1"/>
  <c r="T1689" i="1"/>
  <c r="U1689" i="1" s="1"/>
  <c r="T1691" i="1"/>
  <c r="U1691" i="1" s="1"/>
  <c r="T1693" i="1"/>
  <c r="U1693" i="1" s="1"/>
  <c r="T1694" i="1"/>
  <c r="U1694" i="1" s="1"/>
  <c r="T1695" i="1"/>
  <c r="U1695" i="1" s="1"/>
  <c r="T1697" i="1"/>
  <c r="U1697" i="1" s="1"/>
  <c r="T1699" i="1"/>
  <c r="U1699" i="1" s="1"/>
  <c r="T1701" i="1"/>
  <c r="U1701" i="1" s="1"/>
  <c r="T1703" i="1"/>
  <c r="U1703" i="1" s="1"/>
  <c r="T1705" i="1"/>
  <c r="U1705" i="1" s="1"/>
  <c r="T1707" i="1"/>
  <c r="U1707" i="1" s="1"/>
  <c r="T1709" i="1"/>
  <c r="U1709" i="1" s="1"/>
  <c r="T1710" i="1"/>
  <c r="U1710" i="1" s="1"/>
  <c r="T1711" i="1"/>
  <c r="U1711" i="1" s="1"/>
  <c r="T1713" i="1"/>
  <c r="U1713" i="1" s="1"/>
  <c r="T1715" i="1"/>
  <c r="U1715" i="1" s="1"/>
  <c r="T1717" i="1"/>
  <c r="U1717" i="1" s="1"/>
  <c r="T1719" i="1"/>
  <c r="U1719" i="1" s="1"/>
  <c r="T1721" i="1"/>
  <c r="U1721" i="1" s="1"/>
  <c r="T1723" i="1"/>
  <c r="U1723" i="1" s="1"/>
  <c r="T1725" i="1"/>
  <c r="U1725" i="1" s="1"/>
  <c r="T1726" i="1"/>
  <c r="U1726" i="1" s="1"/>
  <c r="T1727" i="1"/>
  <c r="U1727" i="1" s="1"/>
  <c r="T1729" i="1"/>
  <c r="U1729" i="1" s="1"/>
  <c r="T1731" i="1"/>
  <c r="U1731" i="1" s="1"/>
  <c r="T1733" i="1"/>
  <c r="U1733" i="1" s="1"/>
  <c r="T1735" i="1"/>
  <c r="U1735" i="1" s="1"/>
  <c r="T1737" i="1"/>
  <c r="U1737" i="1" s="1"/>
  <c r="T1739" i="1"/>
  <c r="U1739" i="1" s="1"/>
  <c r="T1741" i="1"/>
  <c r="U1741" i="1" s="1"/>
  <c r="T1742" i="1"/>
  <c r="U1742" i="1" s="1"/>
  <c r="T1743" i="1"/>
  <c r="U1743" i="1" s="1"/>
  <c r="T1745" i="1"/>
  <c r="U1745" i="1" s="1"/>
  <c r="T1747" i="1"/>
  <c r="U1747" i="1" s="1"/>
  <c r="T1749" i="1"/>
  <c r="U1749" i="1" s="1"/>
  <c r="T1751" i="1"/>
  <c r="U1751" i="1" s="1"/>
  <c r="T1753" i="1"/>
  <c r="U1753" i="1" s="1"/>
  <c r="T1755" i="1"/>
  <c r="U1755" i="1" s="1"/>
  <c r="T1757" i="1"/>
  <c r="U1757" i="1" s="1"/>
  <c r="T1758" i="1"/>
  <c r="U1758" i="1" s="1"/>
  <c r="T1759" i="1"/>
  <c r="U1759" i="1" s="1"/>
  <c r="T1761" i="1"/>
  <c r="U1761" i="1" s="1"/>
  <c r="T1763" i="1"/>
  <c r="U1763" i="1" s="1"/>
  <c r="T1765" i="1"/>
  <c r="U1765" i="1" s="1"/>
  <c r="T1767" i="1"/>
  <c r="U1767" i="1" s="1"/>
  <c r="T1769" i="1"/>
  <c r="U1769" i="1" s="1"/>
  <c r="T1771" i="1"/>
  <c r="U1771" i="1" s="1"/>
  <c r="T1773" i="1"/>
  <c r="U1773" i="1" s="1"/>
  <c r="T1774" i="1"/>
  <c r="U1774" i="1" s="1"/>
  <c r="T1775" i="1"/>
  <c r="U1775" i="1" s="1"/>
  <c r="T1777" i="1"/>
  <c r="U1777" i="1" s="1"/>
  <c r="T1779" i="1"/>
  <c r="U1779" i="1" s="1"/>
  <c r="T1781" i="1"/>
  <c r="U1781" i="1" s="1"/>
  <c r="T1783" i="1"/>
  <c r="U1783" i="1" s="1"/>
  <c r="T1785" i="1"/>
  <c r="U1785" i="1" s="1"/>
  <c r="T1787" i="1"/>
  <c r="U1787" i="1" s="1"/>
  <c r="T1789" i="1"/>
  <c r="U1789" i="1" s="1"/>
  <c r="T1790" i="1"/>
  <c r="U1790" i="1" s="1"/>
  <c r="T1791" i="1"/>
  <c r="U1791" i="1" s="1"/>
  <c r="T1793" i="1"/>
  <c r="U1793" i="1" s="1"/>
  <c r="T1795" i="1"/>
  <c r="U1795" i="1" s="1"/>
  <c r="T1797" i="1"/>
  <c r="U1797" i="1" s="1"/>
  <c r="T1799" i="1"/>
  <c r="U1799" i="1" s="1"/>
  <c r="T1801" i="1"/>
  <c r="U1801" i="1" s="1"/>
  <c r="T1803" i="1"/>
  <c r="U1803" i="1" s="1"/>
  <c r="T1805" i="1"/>
  <c r="U1805" i="1" s="1"/>
  <c r="T1806" i="1"/>
  <c r="U1806" i="1" s="1"/>
  <c r="T1807" i="1"/>
  <c r="U1807" i="1" s="1"/>
  <c r="T1809" i="1"/>
  <c r="U1809" i="1" s="1"/>
  <c r="T1811" i="1"/>
  <c r="U1811" i="1" s="1"/>
  <c r="T1813" i="1"/>
  <c r="U1813" i="1" s="1"/>
  <c r="T1815" i="1"/>
  <c r="U1815" i="1" s="1"/>
  <c r="T1817" i="1"/>
  <c r="U1817" i="1" s="1"/>
  <c r="T1819" i="1"/>
  <c r="U1819" i="1" s="1"/>
  <c r="T1821" i="1"/>
  <c r="U1821" i="1" s="1"/>
  <c r="T1822" i="1"/>
  <c r="U1822" i="1" s="1"/>
  <c r="T1823" i="1"/>
  <c r="U1823" i="1" s="1"/>
  <c r="T1825" i="1"/>
  <c r="U1825" i="1" s="1"/>
  <c r="T1827" i="1"/>
  <c r="U1827" i="1" s="1"/>
  <c r="T1829" i="1"/>
  <c r="U1829" i="1" s="1"/>
  <c r="T1831" i="1"/>
  <c r="U1831" i="1" s="1"/>
  <c r="T1833" i="1"/>
  <c r="U1833" i="1" s="1"/>
  <c r="T1835" i="1"/>
  <c r="U1835" i="1" s="1"/>
  <c r="T1837" i="1"/>
  <c r="U1837" i="1" s="1"/>
  <c r="T1838" i="1"/>
  <c r="U1838" i="1" s="1"/>
  <c r="T1839" i="1"/>
  <c r="U1839" i="1" s="1"/>
  <c r="T1841" i="1"/>
  <c r="U1841" i="1" s="1"/>
  <c r="T1843" i="1"/>
  <c r="U1843" i="1" s="1"/>
  <c r="T1845" i="1"/>
  <c r="U1845" i="1" s="1"/>
  <c r="T1847" i="1"/>
  <c r="U1847" i="1" s="1"/>
  <c r="T1849" i="1"/>
  <c r="U1849" i="1" s="1"/>
  <c r="T1851" i="1"/>
  <c r="U1851" i="1" s="1"/>
  <c r="T1853" i="1"/>
  <c r="U1853" i="1" s="1"/>
  <c r="T1854" i="1"/>
  <c r="U1854" i="1" s="1"/>
  <c r="T1855" i="1"/>
  <c r="U1855" i="1" s="1"/>
  <c r="T1857" i="1"/>
  <c r="U1857" i="1" s="1"/>
  <c r="T1859" i="1"/>
  <c r="U1859" i="1" s="1"/>
  <c r="T1861" i="1"/>
  <c r="U1861" i="1" s="1"/>
  <c r="T1863" i="1"/>
  <c r="U1863" i="1" s="1"/>
  <c r="T1865" i="1"/>
  <c r="U1865" i="1" s="1"/>
  <c r="T1867" i="1"/>
  <c r="U1867" i="1" s="1"/>
  <c r="T1869" i="1"/>
  <c r="U1869" i="1" s="1"/>
  <c r="T1870" i="1"/>
  <c r="U1870" i="1" s="1"/>
  <c r="T1871" i="1"/>
  <c r="U1871" i="1" s="1"/>
  <c r="T1873" i="1"/>
  <c r="U1873" i="1" s="1"/>
  <c r="T1875" i="1"/>
  <c r="U1875" i="1" s="1"/>
  <c r="T1877" i="1"/>
  <c r="U1877" i="1" s="1"/>
  <c r="T1879" i="1"/>
  <c r="U1879" i="1" s="1"/>
  <c r="T1881" i="1"/>
  <c r="U1881" i="1" s="1"/>
  <c r="T1883" i="1"/>
  <c r="U1883" i="1" s="1"/>
  <c r="T1885" i="1"/>
  <c r="U1885" i="1" s="1"/>
  <c r="T1886" i="1"/>
  <c r="U1886" i="1" s="1"/>
  <c r="T1887" i="1"/>
  <c r="U1887" i="1" s="1"/>
  <c r="T1889" i="1"/>
  <c r="U1889" i="1" s="1"/>
  <c r="T1891" i="1"/>
  <c r="U1891" i="1" s="1"/>
  <c r="T1893" i="1"/>
  <c r="U1893" i="1" s="1"/>
  <c r="T1895" i="1"/>
  <c r="U1895" i="1" s="1"/>
  <c r="T1897" i="1"/>
  <c r="U1897" i="1" s="1"/>
  <c r="T1899" i="1"/>
  <c r="U1899" i="1" s="1"/>
  <c r="T1901" i="1"/>
  <c r="U1901" i="1" s="1"/>
  <c r="T1902" i="1"/>
  <c r="U1902" i="1" s="1"/>
  <c r="T1903" i="1"/>
  <c r="U1903" i="1" s="1"/>
  <c r="T1905" i="1"/>
  <c r="U1905" i="1" s="1"/>
  <c r="T1907" i="1"/>
  <c r="U1907" i="1" s="1"/>
  <c r="T1909" i="1"/>
  <c r="U1909" i="1" s="1"/>
  <c r="T1911" i="1"/>
  <c r="U1911" i="1" s="1"/>
  <c r="T1913" i="1"/>
  <c r="U1913" i="1" s="1"/>
  <c r="T1915" i="1"/>
  <c r="U1915" i="1" s="1"/>
  <c r="T1917" i="1"/>
  <c r="U1917" i="1" s="1"/>
  <c r="T1918" i="1"/>
  <c r="U1918" i="1" s="1"/>
  <c r="T1919" i="1"/>
  <c r="U1919" i="1" s="1"/>
  <c r="T1921" i="1"/>
  <c r="U1921" i="1" s="1"/>
  <c r="T1923" i="1"/>
  <c r="U1923" i="1" s="1"/>
  <c r="T1925" i="1"/>
  <c r="U1925" i="1" s="1"/>
  <c r="T1927" i="1"/>
  <c r="U1927" i="1" s="1"/>
  <c r="T1929" i="1"/>
  <c r="U1929" i="1" s="1"/>
  <c r="T1931" i="1"/>
  <c r="U1931" i="1" s="1"/>
  <c r="T1933" i="1"/>
  <c r="U1933" i="1" s="1"/>
  <c r="T1934" i="1"/>
  <c r="U1934" i="1" s="1"/>
  <c r="T1935" i="1"/>
  <c r="U1935" i="1" s="1"/>
  <c r="T1937" i="1"/>
  <c r="U1937" i="1" s="1"/>
  <c r="T1939" i="1"/>
  <c r="U1939" i="1" s="1"/>
  <c r="T1941" i="1"/>
  <c r="U1941" i="1" s="1"/>
  <c r="T1943" i="1"/>
  <c r="U1943" i="1" s="1"/>
  <c r="T1945" i="1"/>
  <c r="U1945" i="1" s="1"/>
  <c r="T1947" i="1"/>
  <c r="U1947" i="1" s="1"/>
  <c r="T1949" i="1"/>
  <c r="U1949" i="1" s="1"/>
  <c r="T1950" i="1"/>
  <c r="U1950" i="1" s="1"/>
  <c r="T1951" i="1"/>
  <c r="U1951" i="1" s="1"/>
  <c r="T1953" i="1"/>
  <c r="U1953" i="1" s="1"/>
  <c r="T1955" i="1"/>
  <c r="U1955" i="1" s="1"/>
  <c r="T1957" i="1"/>
  <c r="U1957" i="1" s="1"/>
  <c r="T1959" i="1"/>
  <c r="U1959" i="1" s="1"/>
  <c r="T1961" i="1"/>
  <c r="U1961" i="1" s="1"/>
  <c r="T1963" i="1"/>
  <c r="U1963" i="1" s="1"/>
  <c r="T1965" i="1"/>
  <c r="U1965" i="1" s="1"/>
  <c r="T1966" i="1"/>
  <c r="U1966" i="1" s="1"/>
  <c r="T1967" i="1"/>
  <c r="U1967" i="1" s="1"/>
  <c r="T1969" i="1"/>
  <c r="U1969" i="1" s="1"/>
  <c r="T1971" i="1"/>
  <c r="U1971" i="1" s="1"/>
  <c r="T1973" i="1"/>
  <c r="U1973" i="1" s="1"/>
  <c r="T1975" i="1"/>
  <c r="U1975" i="1" s="1"/>
  <c r="T1977" i="1"/>
  <c r="U1977" i="1" s="1"/>
  <c r="T1979" i="1"/>
  <c r="U1979" i="1" s="1"/>
  <c r="T1981" i="1"/>
  <c r="U1981" i="1" s="1"/>
  <c r="T1982" i="1"/>
  <c r="U1982" i="1" s="1"/>
  <c r="T1983" i="1"/>
  <c r="U1983" i="1" s="1"/>
  <c r="T1985" i="1"/>
  <c r="U1985" i="1" s="1"/>
  <c r="T1987" i="1"/>
  <c r="U1987" i="1" s="1"/>
  <c r="T1989" i="1"/>
  <c r="U1989" i="1" s="1"/>
  <c r="T1991" i="1"/>
  <c r="U1991" i="1" s="1"/>
  <c r="T1993" i="1"/>
  <c r="U1993" i="1" s="1"/>
  <c r="T1995" i="1"/>
  <c r="U1995" i="1" s="1"/>
  <c r="T1997" i="1"/>
  <c r="U1997" i="1" s="1"/>
  <c r="T1998" i="1"/>
  <c r="U1998" i="1" s="1"/>
  <c r="T1999" i="1"/>
  <c r="U1999" i="1" s="1"/>
  <c r="T2001" i="1"/>
  <c r="U2001" i="1" s="1"/>
  <c r="T2003" i="1"/>
  <c r="U2003" i="1" s="1"/>
  <c r="T2005" i="1"/>
  <c r="U2005" i="1" s="1"/>
  <c r="T2007" i="1"/>
  <c r="U2007" i="1" s="1"/>
  <c r="T2009" i="1"/>
  <c r="U2009" i="1" s="1"/>
  <c r="T2011" i="1"/>
  <c r="U2011" i="1" s="1"/>
  <c r="T2013" i="1"/>
  <c r="U2013" i="1" s="1"/>
  <c r="T2014" i="1"/>
  <c r="U2014" i="1" s="1"/>
  <c r="T2015" i="1"/>
  <c r="U2015" i="1" s="1"/>
  <c r="T2017" i="1"/>
  <c r="U2017" i="1" s="1"/>
  <c r="T2019" i="1"/>
  <c r="U2019" i="1" s="1"/>
  <c r="T2021" i="1"/>
  <c r="U2021" i="1" s="1"/>
  <c r="T2023" i="1"/>
  <c r="U2023" i="1" s="1"/>
  <c r="T2025" i="1"/>
  <c r="U2025" i="1" s="1"/>
  <c r="T2027" i="1"/>
  <c r="U2027" i="1" s="1"/>
  <c r="T2029" i="1"/>
  <c r="U2029" i="1" s="1"/>
  <c r="T2030" i="1"/>
  <c r="U2030" i="1" s="1"/>
  <c r="T2031" i="1"/>
  <c r="U2031" i="1" s="1"/>
  <c r="T2033" i="1"/>
  <c r="U2033" i="1" s="1"/>
  <c r="T2035" i="1"/>
  <c r="U2035" i="1" s="1"/>
  <c r="T2037" i="1"/>
  <c r="U2037" i="1" s="1"/>
  <c r="T2039" i="1"/>
  <c r="U2039" i="1" s="1"/>
  <c r="T2041" i="1"/>
  <c r="U2041" i="1" s="1"/>
  <c r="T2043" i="1"/>
  <c r="U2043" i="1" s="1"/>
  <c r="T2045" i="1"/>
  <c r="U2045" i="1" s="1"/>
  <c r="T2046" i="1"/>
  <c r="U2046" i="1" s="1"/>
  <c r="T2047" i="1"/>
  <c r="U2047" i="1" s="1"/>
  <c r="T2049" i="1"/>
  <c r="U2049" i="1" s="1"/>
  <c r="T2051" i="1"/>
  <c r="U2051" i="1" s="1"/>
  <c r="T2053" i="1"/>
  <c r="U2053" i="1" s="1"/>
  <c r="T2055" i="1"/>
  <c r="U2055" i="1" s="1"/>
  <c r="T2057" i="1"/>
  <c r="U2057" i="1" s="1"/>
  <c r="T2059" i="1"/>
  <c r="U2059" i="1" s="1"/>
  <c r="T2061" i="1"/>
  <c r="U2061" i="1" s="1"/>
  <c r="T2062" i="1"/>
  <c r="U2062" i="1" s="1"/>
  <c r="T2063" i="1"/>
  <c r="U2063" i="1" s="1"/>
  <c r="T2065" i="1"/>
  <c r="U2065" i="1" s="1"/>
  <c r="T2067" i="1"/>
  <c r="U2067" i="1" s="1"/>
  <c r="T2069" i="1"/>
  <c r="U2069" i="1" s="1"/>
  <c r="T2071" i="1"/>
  <c r="U2071" i="1" s="1"/>
  <c r="T2073" i="1"/>
  <c r="U2073" i="1" s="1"/>
  <c r="T2075" i="1"/>
  <c r="U2075" i="1" s="1"/>
  <c r="T2077" i="1"/>
  <c r="U2077" i="1" s="1"/>
  <c r="T2078" i="1"/>
  <c r="U2078" i="1" s="1"/>
  <c r="T2079" i="1"/>
  <c r="U2079" i="1" s="1"/>
  <c r="T2081" i="1"/>
  <c r="U2081" i="1" s="1"/>
  <c r="T2083" i="1"/>
  <c r="U2083" i="1" s="1"/>
  <c r="T2085" i="1"/>
  <c r="U2085" i="1" s="1"/>
  <c r="T2087" i="1"/>
  <c r="U2087" i="1" s="1"/>
  <c r="T2089" i="1"/>
  <c r="U2089" i="1" s="1"/>
  <c r="T2091" i="1"/>
  <c r="U2091" i="1" s="1"/>
  <c r="T2093" i="1"/>
  <c r="U2093" i="1" s="1"/>
  <c r="T2094" i="1"/>
  <c r="U2094" i="1" s="1"/>
  <c r="T2095" i="1"/>
  <c r="U2095" i="1" s="1"/>
  <c r="T2097" i="1"/>
  <c r="U2097" i="1" s="1"/>
  <c r="T2099" i="1"/>
  <c r="U2099" i="1" s="1"/>
  <c r="T2101" i="1"/>
  <c r="U2101" i="1" s="1"/>
  <c r="T2103" i="1"/>
  <c r="U2103" i="1" s="1"/>
  <c r="T2105" i="1"/>
  <c r="U2105" i="1" s="1"/>
  <c r="T2107" i="1"/>
  <c r="U2107" i="1" s="1"/>
  <c r="T2109" i="1"/>
  <c r="U2109" i="1" s="1"/>
  <c r="T2110" i="1"/>
  <c r="U2110" i="1" s="1"/>
  <c r="T2111" i="1"/>
  <c r="U2111" i="1" s="1"/>
  <c r="T2113" i="1"/>
  <c r="U2113" i="1" s="1"/>
  <c r="T2115" i="1"/>
  <c r="U2115" i="1" s="1"/>
  <c r="T2117" i="1"/>
  <c r="U2117" i="1" s="1"/>
  <c r="T2119" i="1"/>
  <c r="U2119" i="1" s="1"/>
  <c r="T2121" i="1"/>
  <c r="U2121" i="1" s="1"/>
  <c r="T2123" i="1"/>
  <c r="U2123" i="1" s="1"/>
  <c r="T2125" i="1"/>
  <c r="U2125" i="1" s="1"/>
  <c r="T2126" i="1"/>
  <c r="U2126" i="1" s="1"/>
  <c r="T2127" i="1"/>
  <c r="U2127" i="1" s="1"/>
  <c r="T2129" i="1"/>
  <c r="U2129" i="1" s="1"/>
  <c r="T2131" i="1"/>
  <c r="U2131" i="1" s="1"/>
  <c r="T2133" i="1"/>
  <c r="U2133" i="1" s="1"/>
  <c r="T2135" i="1"/>
  <c r="U2135" i="1" s="1"/>
  <c r="T2137" i="1"/>
  <c r="U2137" i="1" s="1"/>
  <c r="T2139" i="1"/>
  <c r="U2139" i="1" s="1"/>
  <c r="T2141" i="1"/>
  <c r="U2141" i="1" s="1"/>
  <c r="T2142" i="1"/>
  <c r="U2142" i="1" s="1"/>
  <c r="T2143" i="1"/>
  <c r="U2143" i="1" s="1"/>
  <c r="T2145" i="1"/>
  <c r="U2145" i="1" s="1"/>
  <c r="T2147" i="1"/>
  <c r="U2147" i="1" s="1"/>
  <c r="T2149" i="1"/>
  <c r="U2149" i="1" s="1"/>
  <c r="T2151" i="1"/>
  <c r="U2151" i="1" s="1"/>
  <c r="T2153" i="1"/>
  <c r="U2153" i="1" s="1"/>
  <c r="T2155" i="1"/>
  <c r="U2155" i="1" s="1"/>
  <c r="T2157" i="1"/>
  <c r="U2157" i="1" s="1"/>
  <c r="T2158" i="1"/>
  <c r="U2158" i="1" s="1"/>
  <c r="T2159" i="1"/>
  <c r="U2159" i="1" s="1"/>
  <c r="T2161" i="1"/>
  <c r="U2161" i="1" s="1"/>
  <c r="T2163" i="1"/>
  <c r="U2163" i="1" s="1"/>
  <c r="T2165" i="1"/>
  <c r="U2165" i="1" s="1"/>
  <c r="T2167" i="1"/>
  <c r="U2167" i="1" s="1"/>
  <c r="T2169" i="1"/>
  <c r="U2169" i="1" s="1"/>
  <c r="T2171" i="1"/>
  <c r="U2171" i="1" s="1"/>
  <c r="T2173" i="1"/>
  <c r="U2173" i="1" s="1"/>
  <c r="T2174" i="1"/>
  <c r="U2174" i="1" s="1"/>
  <c r="T2175" i="1"/>
  <c r="U2175" i="1" s="1"/>
  <c r="T2177" i="1"/>
  <c r="U2177" i="1" s="1"/>
  <c r="T2179" i="1"/>
  <c r="U2179" i="1" s="1"/>
  <c r="T2181" i="1"/>
  <c r="U2181" i="1" s="1"/>
  <c r="T2183" i="1"/>
  <c r="U2183" i="1" s="1"/>
  <c r="T2185" i="1"/>
  <c r="U2185" i="1" s="1"/>
  <c r="T2187" i="1"/>
  <c r="U2187" i="1" s="1"/>
  <c r="T2189" i="1"/>
  <c r="U2189" i="1" s="1"/>
  <c r="T2190" i="1"/>
  <c r="U2190" i="1" s="1"/>
  <c r="T2191" i="1"/>
  <c r="U2191" i="1" s="1"/>
  <c r="T2193" i="1"/>
  <c r="U2193" i="1" s="1"/>
  <c r="T2195" i="1"/>
  <c r="U2195" i="1" s="1"/>
  <c r="T2197" i="1"/>
  <c r="U2197" i="1" s="1"/>
  <c r="T2199" i="1"/>
  <c r="U2199" i="1" s="1"/>
  <c r="T2201" i="1"/>
  <c r="U2201" i="1" s="1"/>
  <c r="T2203" i="1"/>
  <c r="U2203" i="1" s="1"/>
  <c r="T2205" i="1"/>
  <c r="U2205" i="1" s="1"/>
  <c r="T2206" i="1"/>
  <c r="U2206" i="1" s="1"/>
  <c r="T2207" i="1"/>
  <c r="U2207" i="1" s="1"/>
  <c r="T2209" i="1"/>
  <c r="U2209" i="1" s="1"/>
  <c r="T2211" i="1"/>
  <c r="U2211" i="1" s="1"/>
  <c r="T2213" i="1"/>
  <c r="U2213" i="1" s="1"/>
  <c r="T2215" i="1"/>
  <c r="U2215" i="1" s="1"/>
  <c r="T2217" i="1"/>
  <c r="U2217" i="1" s="1"/>
  <c r="T2219" i="1"/>
  <c r="U2219" i="1" s="1"/>
  <c r="T2221" i="1"/>
  <c r="U2221" i="1" s="1"/>
  <c r="T2222" i="1"/>
  <c r="U2222" i="1" s="1"/>
  <c r="T2223" i="1"/>
  <c r="U2223" i="1" s="1"/>
  <c r="T2225" i="1"/>
  <c r="U2225" i="1" s="1"/>
  <c r="T2227" i="1"/>
  <c r="U2227" i="1" s="1"/>
  <c r="T2229" i="1"/>
  <c r="U2229" i="1" s="1"/>
  <c r="T2231" i="1"/>
  <c r="U2231" i="1" s="1"/>
  <c r="T2233" i="1"/>
  <c r="U2233" i="1" s="1"/>
  <c r="T2235" i="1"/>
  <c r="U2235" i="1" s="1"/>
  <c r="T2237" i="1"/>
  <c r="U2237" i="1" s="1"/>
  <c r="T2238" i="1"/>
  <c r="U2238" i="1" s="1"/>
  <c r="T2239" i="1"/>
  <c r="U2239" i="1" s="1"/>
  <c r="T2241" i="1"/>
  <c r="U2241" i="1" s="1"/>
  <c r="T2243" i="1"/>
  <c r="U2243" i="1" s="1"/>
  <c r="T2245" i="1"/>
  <c r="U2245" i="1" s="1"/>
  <c r="T2247" i="1"/>
  <c r="U2247" i="1" s="1"/>
  <c r="T2249" i="1"/>
  <c r="U2249" i="1" s="1"/>
  <c r="T2251" i="1"/>
  <c r="U2251" i="1" s="1"/>
  <c r="T2253" i="1"/>
  <c r="U2253" i="1" s="1"/>
  <c r="T2254" i="1"/>
  <c r="U2254" i="1" s="1"/>
  <c r="T2255" i="1"/>
  <c r="U2255" i="1" s="1"/>
  <c r="T2257" i="1"/>
  <c r="U2257" i="1" s="1"/>
  <c r="T2259" i="1"/>
  <c r="U2259" i="1" s="1"/>
  <c r="T2261" i="1"/>
  <c r="U2261" i="1" s="1"/>
  <c r="T2263" i="1"/>
  <c r="U2263" i="1" s="1"/>
  <c r="T2265" i="1"/>
  <c r="U2265" i="1" s="1"/>
  <c r="T2267" i="1"/>
  <c r="U2267" i="1" s="1"/>
  <c r="T2269" i="1"/>
  <c r="U2269" i="1" s="1"/>
  <c r="T2270" i="1"/>
  <c r="U2270" i="1" s="1"/>
  <c r="T2271" i="1"/>
  <c r="U2271" i="1" s="1"/>
  <c r="T2273" i="1"/>
  <c r="U2273" i="1" s="1"/>
  <c r="T2274" i="1"/>
  <c r="U2274" i="1" s="1"/>
  <c r="T2275" i="1"/>
  <c r="U2275" i="1" s="1"/>
  <c r="T2277" i="1"/>
  <c r="U2277" i="1" s="1"/>
  <c r="T2278" i="1"/>
  <c r="U2278" i="1" s="1"/>
  <c r="T2279" i="1"/>
  <c r="U2279" i="1" s="1"/>
  <c r="T2281" i="1"/>
  <c r="U2281" i="1" s="1"/>
  <c r="T2282" i="1"/>
  <c r="U2282" i="1" s="1"/>
  <c r="T2283" i="1"/>
  <c r="U2283" i="1" s="1"/>
  <c r="T2285" i="1"/>
  <c r="U2285" i="1" s="1"/>
  <c r="T2286" i="1"/>
  <c r="U2286" i="1" s="1"/>
  <c r="T2287" i="1"/>
  <c r="U2287" i="1" s="1"/>
  <c r="T2289" i="1"/>
  <c r="U2289" i="1" s="1"/>
  <c r="T2290" i="1"/>
  <c r="U2290" i="1" s="1"/>
  <c r="T2291" i="1"/>
  <c r="U2291" i="1" s="1"/>
  <c r="T2293" i="1"/>
  <c r="U2293" i="1" s="1"/>
  <c r="T2294" i="1"/>
  <c r="U2294" i="1" s="1"/>
  <c r="T2295" i="1"/>
  <c r="U2295" i="1" s="1"/>
  <c r="T2297" i="1"/>
  <c r="U2297" i="1" s="1"/>
  <c r="T2298" i="1"/>
  <c r="U2298" i="1" s="1"/>
  <c r="T2299" i="1"/>
  <c r="U2299" i="1" s="1"/>
  <c r="T2301" i="1"/>
  <c r="U2301" i="1" s="1"/>
  <c r="T2302" i="1"/>
  <c r="U2302" i="1" s="1"/>
  <c r="T2303" i="1"/>
  <c r="U2303" i="1" s="1"/>
  <c r="T2305" i="1"/>
  <c r="U2305" i="1" s="1"/>
  <c r="T2306" i="1"/>
  <c r="U2306" i="1" s="1"/>
  <c r="T2307" i="1"/>
  <c r="U2307" i="1" s="1"/>
  <c r="T2309" i="1"/>
  <c r="U2309" i="1" s="1"/>
  <c r="T2310" i="1"/>
  <c r="U2310" i="1" s="1"/>
  <c r="T2311" i="1"/>
  <c r="U2311" i="1" s="1"/>
  <c r="T2313" i="1"/>
  <c r="U2313" i="1" s="1"/>
  <c r="T2314" i="1"/>
  <c r="U2314" i="1" s="1"/>
  <c r="T2315" i="1"/>
  <c r="U2315" i="1" s="1"/>
  <c r="T2317" i="1"/>
  <c r="U2317" i="1" s="1"/>
  <c r="T2318" i="1"/>
  <c r="U2318" i="1" s="1"/>
  <c r="T2319" i="1"/>
  <c r="U2319" i="1" s="1"/>
  <c r="T2321" i="1"/>
  <c r="U2321" i="1" s="1"/>
  <c r="T2322" i="1"/>
  <c r="U2322" i="1" s="1"/>
  <c r="T2323" i="1"/>
  <c r="U2323" i="1" s="1"/>
  <c r="T2325" i="1"/>
  <c r="U2325" i="1" s="1"/>
  <c r="T2326" i="1"/>
  <c r="U2326" i="1" s="1"/>
  <c r="T2327" i="1"/>
  <c r="U2327" i="1" s="1"/>
  <c r="T2329" i="1"/>
  <c r="U2329" i="1" s="1"/>
  <c r="T2330" i="1"/>
  <c r="U2330" i="1" s="1"/>
  <c r="T2331" i="1"/>
  <c r="U2331" i="1" s="1"/>
  <c r="T2333" i="1"/>
  <c r="U2333" i="1" s="1"/>
  <c r="T2334" i="1"/>
  <c r="U2334" i="1" s="1"/>
  <c r="T2335" i="1"/>
  <c r="U2335" i="1" s="1"/>
  <c r="T2337" i="1"/>
  <c r="U2337" i="1" s="1"/>
  <c r="T2338" i="1"/>
  <c r="U2338" i="1" s="1"/>
  <c r="T2339" i="1"/>
  <c r="U2339" i="1" s="1"/>
  <c r="T2341" i="1"/>
  <c r="U2341" i="1" s="1"/>
  <c r="T2342" i="1"/>
  <c r="U2342" i="1" s="1"/>
  <c r="T2343" i="1"/>
  <c r="U2343" i="1" s="1"/>
  <c r="T2345" i="1"/>
  <c r="U2345" i="1" s="1"/>
  <c r="T2346" i="1"/>
  <c r="U2346" i="1" s="1"/>
  <c r="T2347" i="1"/>
  <c r="U2347" i="1" s="1"/>
  <c r="T2349" i="1"/>
  <c r="U2349" i="1" s="1"/>
  <c r="T2350" i="1"/>
  <c r="U2350" i="1" s="1"/>
  <c r="T2351" i="1"/>
  <c r="U2351" i="1" s="1"/>
  <c r="T2353" i="1"/>
  <c r="U2353" i="1" s="1"/>
  <c r="T2354" i="1"/>
  <c r="U2354" i="1" s="1"/>
  <c r="T2355" i="1"/>
  <c r="U2355" i="1" s="1"/>
  <c r="T2357" i="1"/>
  <c r="U2357" i="1" s="1"/>
  <c r="T2358" i="1"/>
  <c r="U2358" i="1" s="1"/>
  <c r="T2359" i="1"/>
  <c r="U2359" i="1" s="1"/>
  <c r="T2361" i="1"/>
  <c r="U2361" i="1" s="1"/>
  <c r="T2362" i="1"/>
  <c r="U2362" i="1" s="1"/>
  <c r="T2363" i="1"/>
  <c r="U2363" i="1" s="1"/>
  <c r="T2365" i="1"/>
  <c r="U2365" i="1" s="1"/>
  <c r="T2366" i="1"/>
  <c r="U2366" i="1" s="1"/>
  <c r="T2367" i="1"/>
  <c r="U2367" i="1" s="1"/>
  <c r="T2369" i="1"/>
  <c r="U2369" i="1" s="1"/>
  <c r="T2370" i="1"/>
  <c r="U2370" i="1" s="1"/>
  <c r="T2371" i="1"/>
  <c r="U2371" i="1" s="1"/>
  <c r="T2373" i="1"/>
  <c r="U2373" i="1" s="1"/>
  <c r="T2374" i="1"/>
  <c r="U2374" i="1" s="1"/>
  <c r="T2375" i="1"/>
  <c r="U2375" i="1" s="1"/>
  <c r="T2377" i="1"/>
  <c r="U2377" i="1" s="1"/>
  <c r="T2378" i="1"/>
  <c r="U2378" i="1" s="1"/>
  <c r="T2379" i="1"/>
  <c r="U2379" i="1" s="1"/>
  <c r="T2381" i="1"/>
  <c r="U2381" i="1" s="1"/>
  <c r="T2382" i="1"/>
  <c r="U2382" i="1" s="1"/>
  <c r="T2383" i="1"/>
  <c r="U2383" i="1" s="1"/>
  <c r="T2385" i="1"/>
  <c r="U2385" i="1" s="1"/>
  <c r="T2386" i="1"/>
  <c r="U2386" i="1" s="1"/>
  <c r="T2387" i="1"/>
  <c r="U2387" i="1" s="1"/>
  <c r="T2389" i="1"/>
  <c r="U2389" i="1" s="1"/>
  <c r="T2390" i="1"/>
  <c r="U2390" i="1" s="1"/>
  <c r="T2391" i="1"/>
  <c r="U2391" i="1" s="1"/>
  <c r="T2393" i="1"/>
  <c r="U2393" i="1" s="1"/>
  <c r="T2394" i="1"/>
  <c r="U2394" i="1" s="1"/>
  <c r="T2395" i="1"/>
  <c r="U2395" i="1" s="1"/>
  <c r="T2397" i="1"/>
  <c r="U2397" i="1" s="1"/>
  <c r="T2398" i="1"/>
  <c r="U2398" i="1" s="1"/>
  <c r="T2399" i="1"/>
  <c r="U2399" i="1" s="1"/>
  <c r="T2401" i="1"/>
  <c r="U2401" i="1" s="1"/>
  <c r="T2402" i="1"/>
  <c r="U2402" i="1" s="1"/>
  <c r="T2403" i="1"/>
  <c r="U2403" i="1" s="1"/>
  <c r="T2405" i="1"/>
  <c r="U2405" i="1" s="1"/>
  <c r="T2406" i="1"/>
  <c r="U2406" i="1" s="1"/>
  <c r="T2407" i="1"/>
  <c r="U2407" i="1" s="1"/>
  <c r="T2409" i="1"/>
  <c r="U2409" i="1" s="1"/>
  <c r="T2410" i="1"/>
  <c r="U2410" i="1" s="1"/>
  <c r="T2411" i="1"/>
  <c r="U2411" i="1" s="1"/>
  <c r="T2413" i="1"/>
  <c r="U2413" i="1" s="1"/>
  <c r="T2414" i="1"/>
  <c r="U2414" i="1" s="1"/>
  <c r="T2415" i="1"/>
  <c r="U2415" i="1" s="1"/>
  <c r="T2417" i="1"/>
  <c r="U2417" i="1" s="1"/>
  <c r="T2418" i="1"/>
  <c r="U2418" i="1" s="1"/>
  <c r="T2419" i="1"/>
  <c r="U2419" i="1" s="1"/>
  <c r="T2421" i="1"/>
  <c r="U2421" i="1" s="1"/>
  <c r="T2422" i="1"/>
  <c r="U2422" i="1" s="1"/>
  <c r="T2423" i="1"/>
  <c r="U2423" i="1" s="1"/>
  <c r="T2425" i="1"/>
  <c r="U2425" i="1" s="1"/>
  <c r="T2426" i="1"/>
  <c r="U2426" i="1" s="1"/>
  <c r="T2427" i="1"/>
  <c r="U2427" i="1" s="1"/>
  <c r="T2429" i="1"/>
  <c r="U2429" i="1" s="1"/>
  <c r="T2430" i="1"/>
  <c r="U2430" i="1" s="1"/>
  <c r="T2431" i="1"/>
  <c r="U2431" i="1" s="1"/>
  <c r="T2433" i="1"/>
  <c r="U2433" i="1" s="1"/>
  <c r="T2434" i="1"/>
  <c r="U2434" i="1" s="1"/>
  <c r="T2435" i="1"/>
  <c r="U2435" i="1" s="1"/>
  <c r="T2437" i="1"/>
  <c r="U2437" i="1" s="1"/>
  <c r="T2438" i="1"/>
  <c r="U2438" i="1" s="1"/>
  <c r="T2439" i="1"/>
  <c r="U2439" i="1" s="1"/>
  <c r="T2441" i="1"/>
  <c r="U2441" i="1" s="1"/>
  <c r="T2442" i="1"/>
  <c r="U2442" i="1" s="1"/>
  <c r="T2443" i="1"/>
  <c r="U2443" i="1" s="1"/>
  <c r="T2445" i="1"/>
  <c r="U2445" i="1" s="1"/>
  <c r="T2446" i="1"/>
  <c r="U2446" i="1" s="1"/>
  <c r="T2447" i="1"/>
  <c r="U2447" i="1" s="1"/>
  <c r="T2449" i="1"/>
  <c r="U2449" i="1" s="1"/>
  <c r="T2450" i="1"/>
  <c r="U2450" i="1" s="1"/>
  <c r="T2451" i="1"/>
  <c r="U2451" i="1" s="1"/>
  <c r="T2453" i="1"/>
  <c r="U2453" i="1" s="1"/>
  <c r="T2454" i="1"/>
  <c r="U2454" i="1" s="1"/>
  <c r="T2455" i="1"/>
  <c r="U2455" i="1" s="1"/>
  <c r="T2457" i="1"/>
  <c r="U2457" i="1" s="1"/>
  <c r="T2458" i="1"/>
  <c r="U2458" i="1" s="1"/>
  <c r="T2459" i="1"/>
  <c r="U2459" i="1" s="1"/>
  <c r="T2461" i="1"/>
  <c r="U2461" i="1" s="1"/>
  <c r="T2462" i="1"/>
  <c r="U2462" i="1" s="1"/>
  <c r="T2463" i="1"/>
  <c r="U2463" i="1" s="1"/>
  <c r="T2465" i="1"/>
  <c r="U2465" i="1" s="1"/>
  <c r="T2466" i="1"/>
  <c r="U2466" i="1" s="1"/>
  <c r="T2467" i="1"/>
  <c r="U2467" i="1" s="1"/>
  <c r="T2469" i="1"/>
  <c r="U2469" i="1" s="1"/>
  <c r="T2470" i="1"/>
  <c r="U2470" i="1" s="1"/>
  <c r="T2471" i="1"/>
  <c r="U2471" i="1" s="1"/>
  <c r="T2473" i="1"/>
  <c r="U2473" i="1" s="1"/>
  <c r="T2474" i="1"/>
  <c r="U2474" i="1" s="1"/>
  <c r="T2475" i="1"/>
  <c r="U2475" i="1" s="1"/>
  <c r="T2477" i="1"/>
  <c r="U2477" i="1" s="1"/>
  <c r="T2478" i="1"/>
  <c r="U2478" i="1" s="1"/>
  <c r="T2479" i="1"/>
  <c r="U2479" i="1" s="1"/>
  <c r="T2481" i="1"/>
  <c r="U2481" i="1" s="1"/>
  <c r="T2482" i="1"/>
  <c r="U2482" i="1" s="1"/>
  <c r="T2483" i="1"/>
  <c r="U2483" i="1" s="1"/>
  <c r="T2485" i="1"/>
  <c r="U2485" i="1" s="1"/>
  <c r="T2486" i="1"/>
  <c r="U2486" i="1" s="1"/>
  <c r="T2487" i="1"/>
  <c r="U2487" i="1" s="1"/>
  <c r="T2489" i="1"/>
  <c r="U2489" i="1" s="1"/>
  <c r="T2490" i="1"/>
  <c r="U2490" i="1" s="1"/>
  <c r="T2491" i="1"/>
  <c r="U2491" i="1" s="1"/>
  <c r="T2493" i="1"/>
  <c r="U2493" i="1" s="1"/>
  <c r="T2494" i="1"/>
  <c r="U2494" i="1" s="1"/>
  <c r="T2495" i="1"/>
  <c r="U2495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S21" i="1"/>
  <c r="S17" i="1"/>
  <c r="S13" i="1"/>
  <c r="S9" i="1"/>
  <c r="S5" i="1"/>
  <c r="S3" i="1"/>
  <c r="S4" i="1"/>
  <c r="S6" i="1"/>
  <c r="S7" i="1"/>
  <c r="S8" i="1"/>
  <c r="S10" i="1"/>
  <c r="S11" i="1"/>
  <c r="S12" i="1"/>
  <c r="S14" i="1"/>
  <c r="S15" i="1"/>
  <c r="S16" i="1"/>
  <c r="S18" i="1"/>
  <c r="S19" i="1"/>
  <c r="S20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</calcChain>
</file>

<file path=xl/sharedStrings.xml><?xml version="1.0" encoding="utf-8"?>
<sst xmlns="http://schemas.openxmlformats.org/spreadsheetml/2006/main" count="33029" uniqueCount="8403">
  <si>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</si>
  <si>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</si>
  <si>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</si>
  <si>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</si>
  <si>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</si>
  <si>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</si>
  <si>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</si>
  <si>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</si>
  <si>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</si>
  <si>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</si>
  <si>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</si>
  <si>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</si>
  <si>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</si>
  <si>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</si>
  <si>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</si>
  <si>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</si>
  <si>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</si>
  <si>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</si>
  <si>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</si>
  <si>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</si>
  <si>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</si>
  <si>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</si>
  <si>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</si>
  <si>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</si>
  <si>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</si>
  <si>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</si>
  <si>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</si>
  <si>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</si>
  <si>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</si>
  <si>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</si>
  <si>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</si>
  <si>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</si>
  <si>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</si>
  <si>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</si>
  <si>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</si>
  <si>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</si>
  <si>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</si>
  <si>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</si>
  <si>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</si>
  <si>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</si>
  <si>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</si>
  <si>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</si>
  <si>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</si>
  <si>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</si>
  <si>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</si>
  <si>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</si>
  <si>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</si>
  <si>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</si>
  <si>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</si>
  <si>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</si>
  <si>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</si>
  <si>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</si>
  <si>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</si>
  <si>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</si>
  <si>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</si>
  <si>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</si>
  <si>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</si>
  <si>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</si>
  <si>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</si>
  <si>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</si>
  <si>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</si>
  <si>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</si>
  <si>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</si>
  <si>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</si>
  <si>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</si>
  <si>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</si>
  <si>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</si>
  <si>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</si>
  <si>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</si>
  <si>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</si>
  <si>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</si>
  <si>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</si>
  <si>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</si>
  <si>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</si>
  <si>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</si>
  <si>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</si>
  <si>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</si>
  <si>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</si>
  <si>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</si>
  <si>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</si>
  <si>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</si>
  <si>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</si>
  <si>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</si>
  <si>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</si>
  <si>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</si>
  <si>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</si>
  <si>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</si>
  <si>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</si>
  <si>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</si>
  <si>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</si>
  <si>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</si>
  <si>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</si>
  <si>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</si>
  <si>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</si>
  <si>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</si>
  <si>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</si>
  <si>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</si>
  <si>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</si>
  <si>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</si>
  <si>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</si>
  <si>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</si>
  <si>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</si>
  <si>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</si>
  <si>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</si>
  <si>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</si>
  <si>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</si>
  <si>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</si>
  <si>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</si>
  <si>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</si>
  <si>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</si>
  <si>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</si>
  <si>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</si>
  <si>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</si>
  <si>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</si>
  <si>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</si>
  <si>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</si>
  <si>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</si>
  <si>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</si>
  <si>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</si>
  <si>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</si>
  <si>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</si>
  <si>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</si>
  <si>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</si>
  <si>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</si>
  <si>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</si>
  <si>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</si>
  <si>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</si>
  <si>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</si>
  <si>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</si>
  <si>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</si>
  <si>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</si>
  <si>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</si>
  <si>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</si>
  <si>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</si>
  <si>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</si>
  <si>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</si>
  <si>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</si>
  <si>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</si>
  <si>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</si>
  <si>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</si>
  <si>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</si>
  <si>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</si>
  <si>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</si>
  <si>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</si>
  <si>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</si>
  <si>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</si>
  <si>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</si>
  <si>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</si>
  <si>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</si>
  <si>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</si>
  <si>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</si>
  <si>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</si>
  <si>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</si>
  <si>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</si>
  <si>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</si>
  <si>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</si>
  <si>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</si>
  <si>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</si>
  <si>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</si>
  <si>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</si>
  <si>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</si>
  <si>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</si>
  <si>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</si>
  <si>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</si>
  <si>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</si>
  <si>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</si>
  <si>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</si>
  <si>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</si>
  <si>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</si>
  <si>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</si>
  <si>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</si>
  <si>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</si>
  <si>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</si>
  <si>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</si>
  <si>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</si>
  <si>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</si>
  <si>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</si>
  <si>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</si>
  <si>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</si>
  <si>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</si>
  <si>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</si>
  <si>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</si>
  <si>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</si>
  <si>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</si>
  <si>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</si>
  <si>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</si>
  <si>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</si>
  <si>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</si>
  <si>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</si>
  <si>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</si>
  <si>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</si>
  <si>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</si>
  <si>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</si>
  <si>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</si>
  <si>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</si>
  <si>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</si>
  <si>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</si>
  <si>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</si>
  <si>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</si>
  <si>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</si>
  <si>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</si>
  <si>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</si>
  <si>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</si>
  <si>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</si>
  <si>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</si>
  <si>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</si>
  <si>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</si>
  <si>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</si>
  <si>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</si>
  <si>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</si>
  <si>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</si>
  <si>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</si>
  <si>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</si>
  <si>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</si>
  <si>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</si>
  <si>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</si>
  <si>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</si>
  <si>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</si>
  <si>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</si>
  <si>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</si>
  <si>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</si>
  <si>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</si>
  <si>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</si>
  <si>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</si>
  <si>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</si>
  <si>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</si>
  <si>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</si>
  <si>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</si>
  <si>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</si>
  <si>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</si>
  <si>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</si>
  <si>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</si>
  <si>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</si>
  <si>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</si>
  <si>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</si>
  <si>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</si>
  <si>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</si>
  <si>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</si>
  <si>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</si>
  <si>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</si>
  <si>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</si>
  <si>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</si>
  <si>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</si>
  <si>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</si>
  <si>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</si>
  <si>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</si>
  <si>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</si>
  <si>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</si>
  <si>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</si>
  <si>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</si>
  <si>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</si>
  <si>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</si>
  <si>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</si>
  <si>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</si>
  <si>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</si>
  <si>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</si>
  <si>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</si>
  <si>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</si>
  <si>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</si>
  <si>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</si>
  <si>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</si>
  <si>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</si>
  <si>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</si>
  <si>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</si>
  <si>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</si>
  <si>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</si>
  <si>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</si>
  <si>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</si>
  <si>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</si>
  <si>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</si>
  <si>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</si>
  <si>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</si>
  <si>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</si>
  <si>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</si>
  <si>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</si>
  <si>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</si>
  <si>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</si>
  <si>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</si>
  <si>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</si>
  <si>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</si>
  <si>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</si>
  <si>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</si>
  <si>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</si>
  <si>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</si>
  <si>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</si>
  <si>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</si>
  <si>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</si>
  <si>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</si>
  <si>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</si>
  <si>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</si>
  <si>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</si>
  <si>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</si>
  <si>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</si>
  <si>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</si>
  <si>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</si>
  <si>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</si>
  <si>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</si>
  <si>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</si>
  <si>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</si>
  <si>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</si>
  <si>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</si>
  <si>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</si>
  <si>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</si>
  <si>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</si>
  <si>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</si>
  <si>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</si>
  <si>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</si>
  <si>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</si>
  <si>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</si>
  <si>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</si>
  <si>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</si>
  <si>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</si>
  <si>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</si>
  <si>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</si>
  <si>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</si>
  <si>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</si>
  <si>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</si>
  <si>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</si>
  <si>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</si>
  <si>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</si>
  <si>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</si>
  <si>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</si>
  <si>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</si>
  <si>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</si>
  <si>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</si>
  <si>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</si>
  <si>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</si>
  <si>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</si>
  <si>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</si>
  <si>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</si>
  <si>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</si>
  <si>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</si>
  <si>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</si>
  <si>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</si>
  <si>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</si>
  <si>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</si>
  <si>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</si>
  <si>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</si>
  <si>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</si>
  <si>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</si>
  <si>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</si>
  <si>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</si>
  <si>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</si>
  <si>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</si>
  <si>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</si>
  <si>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</si>
  <si>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</si>
  <si>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</si>
  <si>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</si>
  <si>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</si>
  <si>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</si>
  <si>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</si>
  <si>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</si>
  <si>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</si>
  <si>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</si>
  <si>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</si>
  <si>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</si>
  <si>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</si>
  <si>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</si>
  <si>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</si>
  <si>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</si>
  <si>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</si>
  <si>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</si>
  <si>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</si>
  <si>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</si>
  <si>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</si>
  <si>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</si>
  <si>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</si>
  <si>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</si>
  <si>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</si>
  <si>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</si>
  <si>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</si>
  <si>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</si>
  <si>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</si>
  <si>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</si>
  <si>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</si>
  <si>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</si>
  <si>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</si>
  <si>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</si>
  <si>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</si>
  <si>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</si>
  <si>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</si>
  <si>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</si>
  <si>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</si>
  <si>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</si>
  <si>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</si>
  <si>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</si>
  <si>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</si>
  <si>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</si>
  <si>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</si>
  <si>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</si>
  <si>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</si>
  <si>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</si>
  <si>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</si>
  <si>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</si>
  <si>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</si>
  <si>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</si>
  <si>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</si>
  <si>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</si>
  <si>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</si>
  <si>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</si>
  <si>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</si>
  <si>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</si>
  <si>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</si>
  <si>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</si>
  <si>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</si>
  <si>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</si>
  <si>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</si>
  <si>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</si>
  <si>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</si>
  <si>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</si>
  <si>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</si>
  <si>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</si>
  <si>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</si>
  <si>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</si>
  <si>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</si>
  <si>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</si>
  <si>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</si>
  <si>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</si>
  <si>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</si>
  <si>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</si>
  <si>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</si>
  <si>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</si>
  <si>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</si>
  <si>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</si>
  <si>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</si>
  <si>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</si>
  <si>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</si>
  <si>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</si>
  <si>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</si>
  <si>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</si>
  <si>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</si>
  <si>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</si>
  <si>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</si>
  <si>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</si>
  <si>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</si>
  <si>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</si>
  <si>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</si>
  <si>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</si>
  <si>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</si>
  <si>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</si>
  <si>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</si>
  <si>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</si>
  <si>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</si>
  <si>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</si>
  <si>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</si>
  <si>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</si>
  <si>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</si>
  <si>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</si>
  <si>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</si>
  <si>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</si>
  <si>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</si>
  <si>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</si>
  <si>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</si>
  <si>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</si>
  <si>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</si>
  <si>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</si>
  <si>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</si>
  <si>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</si>
  <si>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</si>
  <si>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</si>
  <si>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</si>
  <si>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</si>
  <si>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</si>
  <si>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</si>
  <si>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</si>
  <si>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</si>
  <si>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</si>
  <si>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</si>
  <si>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</si>
  <si>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</si>
  <si>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</si>
  <si>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</si>
  <si>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</si>
  <si>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</si>
  <si>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</si>
  <si>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</si>
  <si>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</si>
  <si>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</si>
  <si>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</si>
  <si>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</si>
  <si>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</si>
  <si>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</si>
  <si>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</si>
  <si>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</si>
  <si>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</si>
  <si>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</si>
  <si>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</si>
  <si>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</si>
  <si>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</si>
  <si>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</si>
  <si>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</si>
  <si>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</si>
  <si>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</si>
  <si>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</si>
  <si>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</si>
  <si>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</si>
  <si>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</si>
  <si>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</si>
  <si>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</si>
  <si>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</si>
  <si>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</si>
  <si>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</si>
  <si>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</si>
  <si>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</si>
  <si>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</si>
  <si>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</si>
  <si>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</si>
  <si>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</si>
  <si>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</si>
  <si>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</si>
  <si>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</si>
  <si>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</si>
  <si>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</si>
  <si>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</si>
  <si>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</si>
  <si>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</si>
  <si>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</si>
  <si>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</si>
  <si>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</si>
  <si>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</si>
  <si>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</si>
  <si>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</si>
  <si>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</si>
  <si>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</si>
  <si>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</si>
  <si>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</si>
  <si>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</si>
  <si>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</si>
  <si>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</si>
  <si>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</si>
  <si>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</si>
  <si>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</si>
  <si>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</si>
  <si>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</si>
  <si>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</si>
  <si>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</si>
  <si>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</si>
  <si>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</si>
  <si>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</si>
  <si>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</si>
  <si>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</si>
  <si>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</si>
  <si>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</si>
  <si>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</si>
  <si>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</si>
  <si>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</si>
  <si>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</si>
  <si>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</si>
  <si>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</si>
  <si>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</si>
  <si>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</si>
  <si>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</si>
  <si>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</si>
  <si>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</si>
  <si>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</si>
  <si>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</si>
  <si>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</si>
  <si>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</si>
  <si>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</si>
  <si>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</si>
  <si>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</si>
  <si>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</si>
  <si>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</si>
  <si>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</si>
  <si>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</si>
  <si>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</si>
  <si>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</si>
  <si>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</si>
  <si>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</si>
  <si>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</si>
  <si>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</si>
  <si>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</si>
  <si>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</si>
  <si>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</si>
  <si>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</si>
  <si>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</si>
  <si>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</si>
  <si>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</si>
  <si>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</si>
  <si>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</si>
  <si>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</si>
  <si>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</si>
  <si>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</si>
  <si>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</si>
  <si>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</si>
  <si>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</si>
  <si>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</si>
  <si>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</si>
  <si>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</si>
  <si>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</si>
  <si>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</si>
  <si>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</si>
  <si>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</si>
  <si>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</si>
  <si>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</si>
  <si>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</si>
  <si>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</si>
  <si>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</si>
  <si>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</si>
  <si>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</si>
  <si>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</si>
  <si>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</si>
  <si>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</si>
  <si>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</si>
  <si>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</si>
  <si>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</si>
  <si>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</si>
  <si>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</si>
  <si>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</si>
  <si>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</si>
  <si>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</si>
  <si>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</si>
  <si>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</si>
  <si>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</si>
  <si>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</si>
  <si>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</si>
  <si>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</si>
  <si>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</si>
  <si>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</si>
  <si>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</si>
  <si>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</si>
  <si>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</si>
  <si>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</si>
  <si>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</si>
  <si>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</si>
  <si>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</si>
  <si>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</si>
  <si>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</si>
  <si>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</si>
  <si>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</si>
  <si>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</si>
  <si>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</si>
  <si>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</si>
  <si>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</si>
  <si>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</si>
  <si>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</si>
  <si>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</si>
  <si>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</si>
  <si>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</si>
  <si>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</si>
  <si>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</si>
  <si>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</si>
  <si>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</si>
  <si>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</si>
  <si>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</si>
  <si>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</si>
  <si>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</si>
  <si>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</si>
  <si>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</si>
  <si>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</si>
  <si>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</si>
  <si>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</si>
  <si>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</si>
  <si>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</si>
  <si>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</si>
  <si>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</si>
  <si>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</si>
  <si>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</si>
  <si>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</si>
  <si>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</si>
  <si>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</si>
  <si>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</si>
  <si>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</si>
  <si>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</si>
  <si>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</si>
  <si>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</si>
  <si>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</si>
  <si>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</si>
  <si>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</si>
  <si>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</si>
  <si>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</si>
  <si>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</si>
  <si>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</si>
  <si>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</si>
  <si>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</si>
  <si>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</si>
  <si>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</si>
  <si>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</si>
  <si>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</si>
  <si>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</si>
  <si>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</si>
  <si>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</si>
  <si>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</si>
  <si>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</si>
  <si>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</si>
  <si>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</si>
  <si>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</si>
  <si>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</si>
  <si>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</si>
  <si>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</si>
  <si>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</si>
  <si>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</si>
  <si>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</si>
  <si>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</si>
  <si>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</si>
  <si>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</si>
  <si>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</si>
  <si>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</si>
  <si>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</si>
  <si>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</si>
  <si>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</si>
  <si>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</si>
  <si>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</si>
  <si>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</si>
  <si>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</si>
  <si>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</si>
  <si>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</si>
  <si>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</si>
  <si>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</si>
  <si>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</si>
  <si>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</si>
  <si>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</si>
  <si>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</si>
  <si>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</si>
  <si>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</si>
  <si>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</si>
  <si>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</si>
  <si>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</si>
  <si>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</si>
  <si>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</si>
  <si>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</si>
  <si>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</si>
  <si>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</si>
  <si>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</si>
  <si>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</si>
  <si>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</si>
  <si>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</si>
  <si>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</si>
  <si>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</si>
  <si>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</si>
  <si>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</si>
  <si>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</si>
  <si>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</si>
  <si>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</si>
  <si>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</si>
  <si>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</si>
  <si>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</si>
  <si>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</si>
  <si>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</si>
  <si>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</si>
  <si>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</si>
  <si>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</si>
  <si>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</si>
  <si>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</si>
  <si>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</si>
  <si>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</si>
  <si>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</si>
  <si>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</si>
  <si>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</si>
  <si>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</si>
  <si>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</si>
  <si>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</si>
  <si>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</si>
  <si>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</si>
  <si>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</si>
  <si>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</si>
  <si>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</si>
  <si>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</si>
  <si>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</si>
  <si>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</si>
  <si>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</si>
  <si>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</si>
  <si>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</si>
  <si>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</si>
  <si>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</si>
  <si>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</si>
  <si>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</si>
  <si>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</si>
  <si>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</si>
  <si>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</si>
  <si>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</si>
  <si>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</si>
  <si>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</si>
  <si>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</si>
  <si>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</si>
  <si>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</si>
  <si>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</si>
  <si>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</si>
  <si>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</si>
  <si>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</si>
  <si>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</si>
  <si>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</si>
  <si>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</si>
  <si>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</si>
  <si>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</si>
  <si>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</si>
  <si>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</si>
  <si>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</si>
  <si>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</si>
  <si>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</si>
  <si>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</si>
  <si>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</si>
  <si>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</si>
  <si>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</si>
  <si>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</si>
  <si>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</si>
  <si>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</si>
  <si>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</si>
  <si>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</si>
  <si>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</si>
  <si>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</si>
  <si>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</si>
  <si>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</si>
  <si>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</si>
  <si>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</si>
  <si>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</si>
  <si>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</si>
  <si>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</si>
  <si>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</si>
  <si>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</si>
  <si>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</si>
  <si>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</si>
  <si>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</si>
  <si>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</si>
  <si>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</si>
  <si>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</si>
  <si>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</si>
  <si>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</si>
  <si>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</si>
  <si>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</si>
  <si>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</si>
  <si>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</si>
  <si>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</si>
  <si>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</si>
  <si>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</si>
  <si>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</si>
  <si>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</si>
  <si>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</si>
  <si>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</si>
  <si>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</si>
  <si>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</si>
  <si>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</si>
  <si>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</si>
  <si>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</si>
  <si>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</si>
  <si>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</si>
  <si>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</si>
  <si>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</si>
  <si>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</si>
  <si>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</si>
  <si>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</si>
  <si>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</si>
  <si>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</si>
  <si>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</si>
  <si>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</si>
  <si>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</si>
  <si>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</si>
  <si>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</si>
  <si>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</si>
  <si>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</si>
  <si>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</si>
  <si>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</si>
  <si>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</si>
  <si>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</si>
  <si>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</si>
  <si>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</si>
  <si>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</si>
  <si>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</si>
  <si>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</si>
  <si>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</si>
  <si>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</si>
  <si>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</si>
  <si>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</si>
  <si>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</si>
  <si>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</si>
  <si>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</si>
  <si>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</si>
  <si>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</si>
  <si>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</si>
  <si>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</si>
  <si>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</si>
  <si>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</si>
  <si>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</si>
  <si>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</si>
  <si>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</si>
  <si>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</si>
  <si>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</si>
  <si>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</si>
  <si>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</si>
  <si>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</si>
  <si>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</si>
  <si>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</si>
  <si>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</si>
  <si>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</si>
  <si>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</si>
  <si>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</si>
  <si>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</si>
  <si>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</si>
  <si>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</si>
  <si>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</si>
  <si>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</si>
  <si>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</si>
  <si>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</si>
  <si>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</si>
  <si>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</si>
  <si>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</si>
  <si>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</si>
  <si>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</si>
  <si>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</si>
  <si>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</si>
  <si>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</si>
  <si>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</si>
  <si>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</si>
  <si>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</si>
  <si>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</si>
  <si>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</si>
  <si>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</si>
  <si>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</si>
  <si>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</si>
  <si>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</si>
  <si>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</si>
  <si>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</si>
  <si>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</si>
  <si>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</si>
  <si>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</si>
  <si>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</si>
  <si>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</si>
  <si>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</si>
  <si>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</si>
  <si>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</si>
  <si>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</si>
  <si>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</si>
  <si>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</si>
  <si>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</si>
  <si>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</si>
  <si>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</si>
  <si>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</si>
  <si>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</si>
  <si>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</si>
  <si>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</si>
  <si>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</si>
  <si>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</si>
  <si>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</si>
  <si>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</si>
  <si>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</si>
  <si>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</si>
  <si>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</si>
  <si>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</si>
  <si>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</si>
  <si>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</si>
  <si>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</si>
  <si>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</si>
  <si>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</si>
  <si>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</si>
  <si>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</si>
  <si>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</si>
  <si>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</si>
  <si>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</si>
  <si>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</si>
  <si>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</si>
  <si>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</si>
  <si>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</si>
  <si>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</si>
  <si>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</si>
  <si>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</si>
  <si>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</si>
  <si>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</si>
  <si>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</si>
  <si>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</si>
  <si>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</si>
  <si>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</si>
  <si>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</si>
  <si>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</si>
  <si>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</si>
  <si>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</si>
  <si>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</si>
  <si>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</si>
  <si>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</si>
  <si>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</si>
  <si>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</si>
  <si>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</si>
  <si>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</si>
  <si>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</si>
  <si>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</si>
  <si>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</si>
  <si>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</si>
  <si>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</si>
  <si>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</si>
  <si>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</si>
  <si>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</si>
  <si>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</si>
  <si>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</si>
  <si>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</si>
  <si>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</si>
  <si>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</si>
  <si>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</si>
  <si>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</si>
  <si>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</si>
  <si>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</si>
  <si>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</si>
  <si>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</si>
  <si>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</si>
  <si>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</si>
  <si>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</si>
  <si>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</si>
  <si>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</si>
  <si>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</si>
  <si>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</si>
  <si>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</si>
  <si>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</si>
  <si>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</si>
  <si>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</si>
  <si>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</si>
  <si>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</si>
  <si>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</si>
  <si>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</si>
  <si>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</si>
  <si>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</si>
  <si>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</si>
  <si>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</si>
  <si>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</si>
  <si>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</si>
  <si>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</si>
  <si>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</si>
  <si>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</si>
  <si>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</si>
  <si>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</si>
  <si>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</si>
  <si>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</si>
  <si>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</si>
  <si>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</si>
  <si>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</si>
  <si>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</si>
  <si>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</si>
  <si>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</si>
  <si>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</si>
  <si>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</si>
  <si>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</si>
  <si>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</si>
  <si>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</si>
  <si>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</si>
  <si>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</si>
  <si>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</si>
  <si>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</si>
  <si>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</si>
  <si>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</si>
  <si>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</si>
  <si>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</si>
  <si>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</si>
  <si>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</si>
  <si>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</si>
  <si>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</si>
  <si>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</si>
  <si>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</si>
  <si>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</si>
  <si>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</si>
  <si>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</si>
  <si>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</si>
  <si>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</si>
  <si>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</si>
  <si>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</si>
  <si>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</si>
  <si>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</si>
  <si>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</si>
  <si>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</si>
  <si>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</si>
  <si>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</si>
  <si>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</si>
  <si>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</si>
  <si>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</si>
  <si>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</si>
  <si>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</si>
  <si>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</si>
  <si>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</si>
  <si>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</si>
  <si>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</si>
  <si>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</si>
  <si>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</si>
  <si>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</si>
  <si>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</si>
  <si>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</si>
  <si>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</si>
  <si>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</si>
  <si>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</si>
  <si>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</si>
  <si>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</si>
  <si>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</si>
  <si>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</si>
  <si>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</si>
  <si>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</si>
  <si>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</si>
  <si>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</si>
  <si>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</si>
  <si>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</si>
  <si>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</si>
  <si>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</si>
  <si>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</si>
  <si>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</si>
  <si>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</si>
  <si>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</si>
  <si>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</si>
  <si>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</si>
  <si>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</si>
  <si>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</si>
  <si>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</si>
  <si>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</si>
  <si>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</si>
  <si>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</si>
  <si>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</si>
  <si>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</si>
  <si>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</si>
  <si>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</si>
  <si>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</si>
  <si>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</si>
  <si>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</si>
  <si>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</si>
  <si>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</si>
  <si>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</si>
  <si>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</si>
  <si>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</si>
  <si>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</si>
  <si>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</si>
  <si>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</si>
  <si>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</si>
  <si>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</si>
  <si>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</si>
  <si>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</si>
  <si>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</si>
  <si>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</si>
  <si>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</si>
  <si>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</si>
  <si>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</si>
  <si>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</si>
  <si>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</si>
  <si>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</si>
  <si>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</si>
  <si>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</si>
  <si>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</si>
  <si>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</si>
  <si>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</si>
  <si>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</si>
  <si>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</si>
  <si>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</si>
  <si>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</si>
  <si>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</si>
  <si>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</si>
  <si>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</si>
  <si>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</si>
  <si>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</si>
  <si>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</si>
  <si>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</si>
  <si>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</si>
  <si>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</si>
  <si>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</si>
  <si>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</si>
  <si>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</si>
  <si>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</si>
  <si>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</si>
  <si>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</si>
  <si>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</si>
  <si>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</si>
  <si>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</si>
  <si>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</si>
  <si>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</si>
  <si>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</si>
  <si>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</si>
  <si>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</si>
  <si>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</si>
  <si>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</si>
  <si>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</si>
  <si>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</si>
  <si>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</si>
  <si>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</si>
  <si>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</si>
  <si>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</si>
  <si>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</si>
  <si>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</si>
  <si>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</si>
  <si>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</si>
  <si>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</si>
  <si>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</si>
  <si>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</si>
  <si>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</si>
  <si>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</si>
  <si>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</si>
  <si>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</si>
  <si>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</si>
  <si>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</si>
  <si>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</si>
  <si>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</si>
  <si>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</si>
  <si>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</si>
  <si>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</si>
  <si>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</si>
  <si>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</si>
  <si>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</si>
  <si>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</si>
  <si>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</si>
  <si>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</si>
  <si>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</si>
  <si>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</si>
  <si>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</si>
  <si>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</si>
  <si>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</si>
  <si>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</si>
  <si>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</si>
  <si>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</si>
  <si>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</si>
  <si>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</si>
  <si>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</si>
  <si>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</si>
  <si>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</si>
  <si>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</si>
  <si>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</si>
  <si>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</si>
  <si>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</si>
  <si>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</si>
  <si>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</si>
  <si>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</si>
  <si>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</si>
  <si>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</si>
  <si>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</si>
  <si>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</si>
  <si>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</si>
  <si>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</si>
  <si>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</si>
  <si>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</si>
  <si>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</si>
  <si>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</si>
  <si>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</si>
  <si>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</si>
  <si>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</si>
  <si>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</si>
  <si>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</si>
  <si>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</si>
  <si>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</si>
  <si>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</si>
  <si>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</si>
  <si>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</si>
  <si>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</si>
  <si>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</si>
  <si>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</si>
  <si>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</si>
  <si>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</si>
  <si>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</si>
  <si>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</si>
  <si>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</si>
  <si>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</si>
  <si>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</si>
  <si>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</si>
  <si>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</si>
  <si>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</si>
  <si>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</si>
  <si>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</si>
  <si>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</si>
  <si>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</si>
  <si>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</si>
  <si>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</si>
  <si>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</si>
  <si>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</si>
  <si>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</si>
  <si>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</si>
  <si>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</si>
  <si>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</si>
  <si>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</si>
  <si>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</si>
  <si>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</si>
  <si>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</si>
  <si>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</si>
  <si>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</si>
  <si>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</si>
  <si>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</si>
  <si>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</si>
  <si>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</si>
  <si>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</si>
  <si>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</si>
  <si>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</si>
  <si>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</si>
  <si>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</si>
  <si>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</si>
  <si>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</si>
  <si>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</si>
  <si>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</si>
  <si>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</si>
  <si>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</si>
  <si>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</si>
  <si>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</si>
  <si>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</si>
  <si>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</si>
  <si>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</si>
  <si>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</si>
  <si>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</si>
  <si>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</si>
  <si>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</si>
  <si>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</si>
  <si>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</si>
  <si>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</si>
  <si>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</si>
  <si>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</si>
  <si>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</si>
  <si>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</si>
  <si>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</si>
  <si>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</si>
  <si>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</si>
  <si>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</si>
  <si>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</si>
  <si>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</si>
  <si>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</si>
  <si>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</si>
  <si>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</si>
  <si>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</si>
  <si>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</si>
  <si>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</si>
  <si>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</si>
  <si>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</si>
  <si>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</si>
  <si>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</si>
  <si>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</si>
  <si>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</si>
  <si>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</si>
  <si>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</si>
  <si>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</si>
  <si>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</si>
  <si>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</si>
  <si>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</si>
  <si>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</si>
  <si>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</si>
  <si>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</si>
  <si>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</si>
  <si>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</si>
  <si>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</si>
  <si>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</si>
  <si>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</si>
  <si>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</si>
  <si>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</si>
  <si>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</si>
  <si>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</si>
  <si>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</si>
  <si>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</si>
  <si>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</si>
  <si>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</si>
  <si>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</si>
  <si>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</si>
  <si>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</si>
  <si>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</si>
  <si>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</si>
  <si>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</si>
  <si>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</si>
  <si>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</si>
  <si>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</si>
  <si>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</si>
  <si>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</si>
  <si>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</si>
  <si>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</si>
  <si>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</si>
  <si>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</si>
  <si>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</si>
  <si>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</si>
  <si>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</si>
  <si>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</si>
  <si>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</si>
  <si>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</si>
  <si>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</si>
  <si>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</si>
  <si>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</si>
  <si>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</si>
  <si>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</si>
  <si>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</si>
  <si>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</si>
  <si>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</si>
  <si>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</si>
  <si>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</si>
  <si>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</si>
  <si>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</si>
  <si>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</si>
  <si>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</si>
  <si>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</si>
  <si>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</si>
  <si>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</si>
  <si>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</si>
  <si>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</si>
  <si>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</si>
  <si>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</si>
  <si>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</si>
  <si>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</si>
  <si>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</si>
  <si>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</si>
  <si>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</si>
  <si>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</si>
  <si>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</si>
  <si>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</si>
  <si>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</si>
  <si>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</si>
  <si>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</si>
  <si>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</si>
  <si>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</si>
  <si>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</si>
  <si>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</si>
  <si>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</si>
  <si>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</si>
  <si>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</si>
  <si>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</si>
  <si>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</si>
  <si>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</si>
  <si>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</si>
  <si>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</si>
  <si>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</si>
  <si>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</si>
  <si>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</si>
  <si>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</si>
  <si>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</si>
  <si>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</si>
  <si>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</si>
  <si>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</si>
  <si>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</si>
  <si>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</si>
  <si>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</si>
  <si>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</si>
  <si>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</si>
  <si>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</si>
  <si>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</si>
  <si>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</si>
  <si>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</si>
  <si>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</si>
  <si>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</si>
  <si>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</si>
  <si>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</si>
  <si>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</si>
  <si>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</si>
  <si>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</si>
  <si>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</si>
  <si>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</si>
  <si>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</si>
  <si>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</si>
  <si>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</si>
  <si>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</si>
  <si>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</si>
  <si>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</si>
  <si>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</si>
  <si>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</si>
  <si>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</si>
  <si>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</si>
  <si>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</si>
  <si>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</si>
  <si>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</si>
  <si>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</si>
  <si>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</si>
  <si>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</si>
  <si>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</si>
  <si>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</si>
  <si>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</si>
  <si>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</si>
  <si>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</si>
  <si>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</si>
  <si>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</si>
  <si>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</si>
  <si>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</si>
  <si>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</si>
  <si>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</si>
  <si>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</si>
  <si>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</si>
  <si>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</si>
  <si>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</si>
  <si>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</si>
  <si>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</si>
  <si>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</si>
  <si>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</si>
  <si>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</si>
  <si>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</si>
  <si>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</si>
  <si>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</si>
  <si>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</si>
  <si>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</si>
  <si>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</si>
  <si>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</si>
  <si>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</si>
  <si>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</si>
  <si>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</si>
  <si>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</si>
  <si>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</si>
  <si>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</si>
  <si>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</si>
  <si>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</si>
  <si>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</si>
  <si>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</si>
  <si>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</si>
  <si>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</si>
  <si>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</si>
  <si>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</si>
  <si>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</si>
  <si>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</si>
  <si>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</si>
  <si>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</si>
  <si>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</si>
  <si>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</si>
  <si>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</si>
  <si>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</si>
  <si>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</si>
  <si>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</si>
  <si>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</si>
  <si>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</si>
  <si>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</si>
  <si>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</si>
  <si>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</si>
  <si>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</si>
  <si>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</si>
  <si>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</si>
  <si>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</si>
  <si>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</si>
  <si>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</si>
  <si>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</si>
  <si>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</si>
  <si>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</si>
  <si>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</si>
  <si>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</si>
  <si>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</si>
  <si>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</si>
  <si>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</si>
  <si>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</si>
  <si>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</si>
  <si>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</si>
  <si>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</si>
  <si>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</si>
  <si>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</si>
  <si>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</si>
  <si>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</si>
  <si>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</si>
  <si>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</si>
  <si>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</si>
  <si>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</si>
  <si>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</si>
  <si>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</si>
  <si>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</si>
  <si>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</si>
  <si>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</si>
  <si>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</si>
  <si>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</si>
  <si>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</si>
  <si>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</si>
  <si>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</si>
  <si>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</si>
  <si>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</si>
  <si>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</si>
  <si>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</si>
  <si>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</si>
  <si>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</si>
  <si>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</si>
  <si>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</si>
  <si>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</si>
  <si>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</si>
  <si>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</si>
  <si>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</si>
  <si>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</si>
  <si>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</si>
  <si>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</si>
  <si>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</si>
  <si>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</si>
  <si>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</si>
  <si>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</si>
  <si>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</si>
  <si>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</si>
  <si>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</si>
  <si>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</si>
  <si>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</si>
  <si>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</si>
  <si>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</si>
  <si>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</si>
  <si>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</si>
  <si>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</si>
  <si>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</si>
  <si>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</si>
  <si>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</si>
  <si>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</si>
  <si>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</si>
  <si>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</si>
  <si>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</si>
  <si>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</si>
  <si>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</si>
  <si>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</si>
  <si>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</si>
  <si>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</si>
  <si>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</si>
  <si>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</si>
  <si>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</si>
  <si>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</si>
  <si>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</si>
  <si>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</si>
  <si>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</si>
  <si>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</si>
  <si>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</si>
  <si>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</si>
  <si>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</si>
  <si>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</si>
  <si>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</si>
  <si>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</si>
  <si>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</si>
  <si>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</si>
  <si>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</si>
  <si>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</si>
  <si>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</si>
  <si>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</si>
  <si>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</si>
  <si>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</si>
  <si>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</si>
  <si>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</si>
  <si>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</si>
  <si>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</si>
  <si>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</si>
  <si>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</si>
  <si>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</si>
  <si>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</si>
  <si>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</si>
  <si>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</si>
  <si>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</si>
  <si>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</si>
  <si>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</si>
  <si>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</si>
  <si>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</si>
  <si>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</si>
  <si>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</si>
  <si>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</si>
  <si>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</si>
  <si>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</si>
  <si>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</si>
  <si>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</si>
  <si>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</si>
  <si>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</si>
  <si>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</si>
  <si>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</si>
  <si>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</si>
  <si>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</si>
  <si>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</si>
  <si>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</si>
  <si>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</si>
  <si>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</si>
  <si>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</si>
  <si>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</si>
  <si>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</si>
  <si>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</si>
  <si>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</si>
  <si>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</si>
  <si>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</si>
  <si>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</si>
  <si>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</si>
  <si>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</si>
  <si>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</si>
  <si>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</si>
  <si>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</si>
  <si>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</si>
  <si>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</si>
  <si>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</si>
  <si>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</si>
  <si>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</si>
  <si>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</si>
  <si>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</si>
  <si>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</si>
  <si>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</si>
  <si>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</si>
  <si>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</si>
  <si>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</si>
  <si>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</si>
  <si>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</si>
  <si>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</si>
  <si>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</si>
  <si>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</si>
  <si>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</si>
  <si>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</si>
  <si>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</si>
  <si>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</si>
  <si>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</si>
  <si>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</si>
  <si>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</si>
  <si>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</si>
  <si>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</si>
  <si>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</si>
  <si>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</si>
  <si>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</si>
  <si>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</si>
  <si>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</si>
  <si>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</si>
  <si>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</si>
  <si>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</si>
  <si>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</si>
  <si>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</si>
  <si>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</si>
  <si>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</si>
  <si>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</si>
  <si>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</si>
  <si>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</si>
  <si>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</si>
  <si>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</si>
  <si>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</si>
  <si>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</si>
  <si>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</si>
  <si>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</si>
  <si>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</si>
  <si>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</si>
  <si>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</si>
  <si>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</si>
  <si>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</si>
  <si>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</si>
  <si>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</si>
  <si>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</si>
  <si>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</si>
  <si>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</si>
  <si>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</si>
  <si>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</si>
  <si>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</si>
  <si>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</si>
  <si>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</si>
  <si>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</si>
  <si>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</si>
  <si>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</si>
  <si>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</si>
  <si>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</si>
  <si>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</si>
  <si>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</si>
  <si>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</si>
  <si>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</si>
  <si>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</si>
  <si>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</si>
  <si>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</si>
  <si>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</si>
  <si>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</si>
  <si>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</si>
  <si>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</si>
  <si>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</si>
  <si>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</si>
  <si>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</si>
  <si>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</si>
  <si>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</si>
  <si>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</si>
  <si>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</si>
  <si>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</si>
  <si>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</si>
  <si>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</si>
  <si>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</si>
  <si>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</si>
  <si>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</si>
  <si>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</si>
  <si>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</si>
  <si>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</si>
  <si>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</si>
  <si>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</si>
  <si>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</si>
  <si>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</si>
  <si>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</si>
  <si>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</si>
  <si>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</si>
  <si>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</si>
  <si>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</si>
  <si>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</si>
  <si>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</si>
  <si>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</si>
  <si>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</si>
  <si>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</si>
  <si>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</si>
  <si>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</si>
  <si>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</si>
  <si>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</si>
  <si>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</si>
  <si>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</si>
  <si>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</si>
  <si>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</si>
  <si>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</si>
  <si>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</si>
  <si>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</si>
  <si>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</si>
  <si>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</si>
  <si>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</si>
  <si>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</si>
  <si>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</si>
  <si>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</si>
  <si>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</si>
  <si>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</si>
  <si>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</si>
  <si>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</si>
  <si>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</si>
  <si>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</si>
  <si>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</si>
  <si>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</si>
  <si>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</si>
  <si>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</si>
  <si>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</si>
  <si>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</si>
  <si>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</si>
  <si>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</si>
  <si>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</si>
  <si>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</si>
  <si>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</si>
  <si>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</si>
  <si>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</si>
  <si>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</si>
  <si>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</si>
  <si>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</si>
  <si>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</si>
  <si>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</si>
  <si>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</si>
  <si>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</si>
  <si>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</si>
  <si>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</si>
  <si>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</si>
  <si>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</si>
  <si>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</si>
  <si>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</si>
  <si>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</si>
  <si>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</si>
  <si>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</si>
  <si>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</si>
  <si>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</si>
  <si>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</si>
  <si>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</si>
  <si>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</si>
  <si>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</si>
  <si>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</si>
  <si>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</si>
  <si>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</si>
  <si>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</si>
  <si>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</si>
  <si>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</si>
  <si>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</si>
  <si>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</si>
  <si>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</si>
  <si>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</si>
  <si>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</si>
  <si>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</si>
  <si>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</si>
  <si>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</si>
  <si>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</si>
  <si>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</si>
  <si>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</si>
  <si>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</si>
  <si>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</si>
  <si>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</si>
  <si>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</si>
  <si>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</si>
  <si>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</si>
  <si>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</si>
  <si>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</si>
  <si>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</si>
  <si>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</si>
  <si>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</si>
  <si>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</si>
  <si>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</si>
  <si>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</si>
  <si>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</si>
  <si>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</si>
  <si>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</si>
  <si>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</si>
  <si>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</si>
  <si>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</si>
  <si>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</si>
  <si>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</si>
  <si>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</si>
  <si>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</si>
  <si>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</si>
  <si>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</si>
  <si>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</si>
  <si>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</si>
  <si>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</si>
  <si>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</si>
  <si>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</si>
  <si>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</si>
  <si>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</si>
  <si>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</si>
  <si>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</si>
  <si>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</si>
  <si>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</si>
  <si>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</si>
  <si>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</si>
  <si>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</si>
  <si>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</si>
  <si>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</si>
  <si>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</si>
  <si>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</si>
  <si>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</si>
  <si>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</si>
  <si>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</si>
  <si>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</si>
  <si>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</si>
  <si>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</si>
  <si>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</si>
  <si>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</si>
  <si>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</si>
  <si>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</si>
  <si>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</si>
  <si>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</si>
  <si>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</si>
  <si>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</si>
  <si>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</si>
  <si>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</si>
  <si>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</si>
  <si>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</si>
  <si>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</si>
  <si>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</si>
  <si>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</si>
  <si>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</si>
  <si>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</si>
  <si>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</si>
  <si>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</si>
  <si>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</si>
  <si>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</si>
  <si>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</si>
  <si>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</si>
  <si>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</si>
  <si>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</si>
  <si>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</si>
  <si>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</si>
  <si>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</si>
  <si>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</si>
  <si>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</si>
  <si>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</si>
  <si>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</si>
  <si>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</si>
  <si>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</si>
  <si>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</si>
  <si>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</si>
  <si>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</si>
  <si>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</si>
  <si>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</si>
  <si>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</si>
  <si>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</si>
  <si>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</si>
  <si>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</si>
  <si>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</si>
  <si>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</si>
  <si>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</si>
  <si>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</si>
  <si>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</si>
  <si>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</si>
  <si>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</si>
  <si>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</si>
  <si>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</si>
  <si>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</si>
  <si>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</si>
  <si>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</si>
  <si>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</si>
  <si>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</si>
  <si>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</si>
  <si>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</si>
  <si>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</si>
  <si>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</si>
  <si>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</si>
  <si>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</si>
  <si>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</si>
  <si>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</si>
  <si>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</si>
  <si>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</si>
  <si>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</si>
  <si>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</si>
  <si>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</si>
  <si>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</si>
  <si>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</si>
  <si>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</si>
  <si>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</si>
  <si>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</si>
  <si>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</si>
  <si>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</si>
  <si>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</si>
  <si>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</si>
  <si>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</si>
  <si>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</si>
  <si>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</si>
  <si>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</si>
  <si>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</si>
  <si>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</si>
  <si>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</si>
  <si>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</si>
  <si>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</si>
  <si>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</si>
  <si>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</si>
  <si>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</si>
  <si>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</si>
  <si>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</si>
  <si>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</si>
  <si>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</si>
  <si>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</si>
  <si>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</si>
  <si>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</si>
  <si>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</si>
  <si>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</si>
  <si>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</si>
  <si>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</si>
  <si>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</si>
  <si>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</si>
  <si>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</si>
  <si>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</si>
  <si>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</si>
  <si>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</si>
  <si>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</si>
  <si>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</si>
  <si>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</si>
  <si>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</si>
  <si>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</si>
  <si>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</si>
  <si>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</si>
  <si>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</si>
  <si>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</si>
  <si>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</si>
  <si>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</si>
  <si>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</si>
  <si>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</si>
  <si>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</si>
  <si>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</si>
  <si>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</si>
  <si>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</si>
  <si>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</si>
  <si>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</si>
  <si>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</si>
  <si>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</si>
  <si>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</si>
  <si>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</si>
  <si>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</si>
  <si>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</si>
  <si>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</si>
  <si>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</si>
  <si>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</si>
  <si>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</si>
  <si>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</si>
  <si>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</si>
  <si>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</si>
  <si>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</si>
  <si>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</si>
  <si>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</si>
  <si>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</si>
  <si>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</si>
  <si>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</si>
  <si>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</si>
  <si>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</si>
  <si>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</si>
  <si>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</si>
  <si>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</si>
  <si>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</si>
  <si>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</si>
  <si>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</si>
  <si>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</si>
  <si>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</si>
  <si>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</si>
  <si>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</si>
  <si>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</si>
  <si>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</si>
  <si>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</si>
  <si>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</si>
  <si>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</si>
  <si>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</si>
  <si>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</si>
  <si>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</si>
  <si>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</si>
  <si>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</si>
  <si>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</si>
  <si>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</si>
  <si>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</si>
  <si>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</si>
  <si>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</si>
  <si>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</si>
  <si>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</si>
  <si>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</si>
  <si>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</si>
  <si>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</si>
  <si>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</si>
  <si>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</si>
  <si>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</si>
  <si>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</si>
  <si>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</si>
  <si>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</si>
  <si>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</si>
  <si>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</si>
  <si>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</si>
  <si>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</si>
  <si>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</si>
  <si>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</si>
  <si>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</si>
  <si>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</si>
  <si>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</si>
  <si>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</si>
  <si>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</si>
  <si>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</si>
  <si>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</si>
  <si>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</si>
  <si>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</si>
  <si>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</si>
  <si>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</si>
  <si>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</si>
  <si>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</si>
  <si>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</si>
  <si>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</si>
  <si>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</si>
  <si>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</si>
  <si>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</si>
  <si>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</si>
  <si>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</si>
  <si>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</si>
  <si>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</si>
  <si>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</si>
  <si>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</si>
  <si>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</si>
  <si>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</si>
  <si>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</si>
  <si>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</si>
  <si>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</si>
  <si>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</si>
  <si>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</si>
  <si>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</si>
  <si>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</si>
  <si>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</si>
  <si>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</si>
  <si>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</si>
  <si>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</si>
  <si>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</si>
  <si>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</si>
  <si>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</si>
  <si>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</si>
  <si>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</si>
  <si>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</si>
  <si>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</si>
  <si>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</si>
  <si>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</si>
  <si>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</si>
  <si>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</si>
  <si>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</si>
  <si>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</si>
  <si>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</si>
  <si>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</si>
  <si>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</si>
  <si>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</si>
  <si>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</si>
  <si>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</si>
  <si>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</si>
  <si>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</si>
  <si>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</si>
  <si>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</si>
  <si>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</si>
  <si>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</si>
  <si>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</si>
  <si>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</si>
  <si>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</si>
  <si>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</si>
  <si>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</si>
  <si>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</si>
  <si>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</si>
  <si>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</si>
  <si>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</si>
  <si>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</si>
  <si>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</si>
  <si>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</si>
  <si>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</si>
  <si>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</si>
  <si>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</si>
  <si>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</si>
  <si>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</si>
  <si>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</si>
  <si>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</si>
  <si>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</si>
  <si>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</si>
  <si>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</si>
  <si>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</si>
  <si>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</si>
  <si>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</si>
  <si>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</si>
  <si>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</si>
  <si>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</si>
  <si>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</si>
  <si>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</si>
  <si>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</si>
  <si>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</si>
  <si>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</si>
  <si>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</si>
  <si>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</si>
  <si>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</si>
  <si>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</si>
  <si>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</si>
  <si>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</si>
  <si>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</si>
  <si>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</si>
  <si>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</si>
  <si>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</si>
  <si>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</si>
  <si>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</si>
  <si>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</si>
  <si>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</si>
  <si>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</si>
  <si>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</si>
  <si>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</si>
  <si>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</si>
  <si>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</si>
  <si>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</si>
  <si>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</si>
  <si>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</si>
  <si>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</si>
  <si>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</si>
  <si>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</si>
  <si>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</si>
  <si>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</si>
  <si>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</si>
  <si>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</si>
  <si>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</si>
  <si>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</si>
  <si>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</si>
  <si>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</si>
  <si>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</si>
  <si>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</si>
  <si>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</si>
  <si>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</si>
  <si>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</si>
  <si>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</si>
  <si>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</si>
  <si>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</si>
  <si>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</si>
  <si>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</si>
  <si>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</si>
  <si>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</si>
  <si>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</si>
  <si>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</si>
  <si>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</si>
  <si>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</si>
  <si>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</si>
  <si>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</si>
  <si>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</si>
  <si>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</si>
  <si>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</si>
  <si>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</si>
  <si>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</si>
  <si>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</si>
  <si>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</si>
  <si>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</si>
  <si>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</si>
  <si>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</si>
  <si>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</si>
  <si>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</si>
  <si>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</si>
  <si>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</si>
  <si>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</si>
  <si>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</si>
  <si>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</si>
  <si>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</si>
  <si>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</si>
  <si>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</si>
  <si>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</si>
  <si>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</si>
  <si>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</si>
  <si>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</si>
  <si>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</si>
  <si>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</si>
  <si>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</si>
  <si>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</si>
  <si>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</si>
  <si>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</si>
  <si>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</si>
  <si>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</si>
  <si>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</si>
  <si>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</si>
  <si>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</si>
  <si>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</si>
  <si>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</si>
  <si>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</si>
  <si>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</si>
  <si>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</si>
  <si>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</si>
  <si>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</si>
  <si>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</si>
  <si>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</si>
  <si>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</si>
  <si>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</si>
  <si>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</si>
  <si>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</si>
  <si>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</si>
  <si>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</si>
  <si>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</si>
  <si>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</si>
  <si>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</si>
  <si>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</si>
  <si>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</si>
  <si>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</si>
  <si>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</si>
  <si>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</si>
  <si>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</si>
  <si>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</si>
  <si>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</si>
  <si>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</si>
  <si>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</si>
  <si>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</si>
  <si>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</si>
  <si>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</si>
  <si>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</si>
  <si>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</si>
  <si>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</si>
  <si>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</si>
  <si>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</si>
  <si>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</si>
  <si>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</si>
  <si>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</si>
  <si>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</si>
  <si>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</si>
  <si>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</si>
  <si>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</si>
  <si>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</si>
  <si>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</si>
  <si>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</si>
  <si>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</si>
  <si>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</si>
  <si>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</si>
  <si>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</si>
  <si>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</si>
  <si>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</si>
  <si>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</si>
  <si>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</si>
  <si>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</si>
  <si>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</si>
  <si>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</si>
  <si>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</si>
  <si>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</si>
  <si>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</si>
  <si>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</si>
  <si>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</si>
  <si>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</si>
  <si>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</si>
  <si>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</si>
  <si>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</si>
  <si>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</si>
  <si>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</si>
  <si>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</si>
  <si>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</si>
  <si>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</si>
  <si>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</si>
  <si>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</si>
  <si>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</si>
  <si>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</si>
  <si>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</si>
  <si>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</si>
  <si>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</si>
  <si>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</si>
  <si>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</si>
  <si>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</si>
  <si>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</si>
  <si>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</si>
  <si>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</si>
  <si>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</si>
  <si>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</si>
  <si>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</si>
  <si>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</si>
  <si>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</si>
  <si>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</si>
  <si>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</si>
  <si>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</si>
  <si>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</si>
  <si>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</si>
  <si>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</si>
  <si>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</si>
  <si>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</si>
  <si>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</si>
  <si>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</si>
  <si>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</si>
  <si>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</si>
  <si>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</si>
  <si>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</si>
  <si>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</si>
  <si>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</si>
  <si>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</si>
  <si>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</si>
  <si>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</si>
  <si>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</si>
  <si>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</si>
  <si>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</si>
  <si>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</si>
  <si>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</si>
  <si>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</si>
  <si>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</si>
  <si>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</si>
  <si>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</si>
  <si>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</si>
  <si>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</si>
  <si>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</si>
  <si>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</si>
  <si>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</si>
  <si>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</si>
  <si>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</si>
  <si>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</si>
  <si>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</si>
  <si>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</si>
  <si>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</si>
  <si>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</si>
  <si>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</si>
  <si>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</si>
  <si>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</si>
  <si>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</si>
  <si>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</si>
  <si>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</si>
  <si>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</si>
  <si>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</si>
  <si>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</si>
  <si>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</si>
  <si>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</si>
  <si>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</si>
  <si>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</si>
  <si>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</si>
  <si>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</si>
  <si>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</si>
  <si>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</si>
  <si>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</si>
  <si>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</si>
  <si>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</si>
  <si>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</si>
  <si>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</si>
  <si>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</si>
  <si>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</si>
  <si>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</si>
  <si>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</si>
  <si>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</si>
  <si>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</si>
  <si>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</si>
  <si>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</si>
  <si>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</si>
  <si>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</si>
  <si>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</si>
  <si>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</si>
  <si>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</si>
  <si>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</si>
  <si>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</si>
  <si>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</si>
  <si>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</si>
  <si>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</si>
  <si>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</si>
  <si>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</si>
  <si>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</si>
  <si>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</si>
  <si>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</si>
  <si>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</si>
  <si>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</si>
  <si>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</si>
  <si>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</si>
  <si>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</si>
  <si>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</si>
  <si>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</si>
  <si>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</si>
  <si>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</si>
  <si>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</si>
  <si>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</si>
  <si>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</si>
  <si>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</si>
  <si>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</si>
  <si>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</si>
  <si>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</si>
  <si>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</si>
  <si>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</si>
  <si>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</si>
  <si>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</si>
  <si>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</si>
  <si>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</si>
  <si>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</si>
  <si>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</si>
  <si>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</si>
  <si>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</si>
  <si>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</si>
  <si>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</si>
  <si>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</si>
  <si>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</si>
  <si>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</si>
  <si>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</si>
  <si>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</si>
  <si>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</si>
  <si>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</si>
  <si>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</si>
  <si>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</si>
  <si>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</si>
  <si>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</si>
  <si>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</si>
  <si>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</si>
  <si>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</si>
  <si>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</si>
  <si>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</si>
  <si>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</si>
  <si>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</si>
  <si>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</si>
  <si>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</si>
  <si>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</si>
  <si>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</si>
  <si>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</si>
  <si>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</si>
  <si>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</si>
  <si>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</si>
  <si>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</si>
  <si>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</si>
  <si>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</si>
  <si>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</si>
  <si>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</si>
  <si>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</si>
  <si>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</si>
  <si>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</si>
  <si>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</si>
  <si>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</si>
  <si>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</si>
  <si>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</si>
  <si>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</si>
  <si>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</si>
  <si>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</si>
  <si>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</si>
  <si>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</si>
  <si>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</si>
  <si>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</si>
  <si>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</si>
  <si>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</si>
  <si>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</si>
  <si>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</si>
  <si>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</si>
  <si>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</si>
  <si>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</si>
  <si>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</si>
  <si>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</si>
  <si>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</si>
  <si>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</si>
  <si>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</si>
  <si>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</si>
  <si>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</si>
  <si>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</si>
  <si>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</si>
  <si>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</si>
  <si>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</si>
  <si>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</si>
  <si>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</si>
  <si>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</si>
  <si>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</si>
  <si>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</si>
  <si>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</si>
  <si>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</si>
  <si>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</si>
  <si>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</si>
  <si>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</si>
  <si>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</si>
  <si>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</si>
  <si>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</si>
  <si>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</si>
  <si>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</si>
  <si>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</si>
  <si>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</si>
  <si>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</si>
  <si>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</si>
  <si>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</si>
  <si>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</si>
  <si>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</si>
  <si>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</si>
  <si>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</si>
  <si>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</si>
  <si>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</si>
  <si>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</si>
  <si>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</si>
  <si>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</si>
  <si>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</si>
  <si>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</si>
  <si>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</si>
  <si>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</si>
  <si>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</si>
  <si>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</si>
  <si>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</si>
  <si>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</si>
  <si>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</si>
  <si>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</si>
  <si>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</si>
  <si>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</si>
  <si>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</si>
  <si>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</si>
  <si>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</si>
  <si>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</si>
  <si>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</si>
  <si>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</si>
  <si>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</si>
  <si>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</si>
  <si>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</si>
  <si>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</si>
  <si>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</si>
  <si>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</si>
  <si>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</si>
  <si>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</si>
  <si>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</si>
  <si>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</si>
  <si>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</si>
  <si>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</si>
  <si>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</si>
  <si>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</si>
  <si>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</si>
  <si>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</si>
  <si>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</si>
  <si>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</si>
  <si>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</si>
  <si>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</si>
  <si>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</si>
  <si>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</si>
  <si>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</si>
  <si>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</si>
  <si>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</si>
  <si>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</si>
  <si>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</si>
  <si>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</si>
  <si>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</si>
  <si>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</si>
  <si>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</si>
  <si>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</si>
  <si>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</si>
  <si>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</si>
  <si>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</si>
  <si>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</si>
  <si>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</si>
  <si>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</si>
  <si>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</si>
  <si>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</si>
  <si>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</si>
  <si>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</si>
  <si>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</si>
  <si>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</si>
  <si>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</si>
  <si>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</si>
  <si>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</si>
  <si>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</si>
  <si>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</si>
  <si>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</si>
  <si>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</si>
  <si>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</si>
  <si>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</si>
  <si>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</si>
  <si>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</si>
  <si>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</si>
  <si>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</si>
  <si>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</si>
  <si>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</si>
  <si>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</si>
  <si>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</si>
  <si>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</si>
  <si>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</si>
  <si>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</si>
  <si>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</si>
  <si>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</si>
  <si>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</si>
  <si>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</si>
  <si>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</si>
  <si>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</si>
  <si>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</si>
  <si>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</si>
  <si>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</si>
  <si>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</si>
  <si>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</si>
  <si>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</si>
  <si>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</si>
  <si>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</si>
  <si>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</si>
  <si>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</si>
  <si>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</si>
  <si>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</si>
  <si>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</si>
  <si>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</si>
  <si>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</si>
  <si>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</si>
  <si>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</si>
  <si>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</si>
  <si>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</si>
  <si>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</si>
  <si>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</si>
  <si>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</si>
  <si>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</si>
  <si>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</si>
  <si>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</si>
  <si>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</si>
  <si>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</si>
  <si>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</si>
  <si>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</si>
  <si>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</si>
  <si>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</si>
  <si>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</si>
  <si>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</si>
  <si>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</si>
  <si>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</si>
  <si>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</si>
  <si>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</si>
  <si>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</si>
  <si>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</si>
  <si>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</si>
  <si>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</si>
  <si>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</si>
  <si>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</si>
  <si>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</si>
  <si>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</si>
  <si>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</si>
  <si>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</si>
  <si>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</si>
  <si>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</si>
  <si>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</si>
  <si>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</si>
  <si>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</si>
  <si>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</si>
  <si>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</si>
  <si>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</si>
  <si>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</si>
  <si>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</si>
  <si>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</si>
  <si>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</si>
  <si>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</si>
  <si>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</si>
  <si>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</si>
  <si>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</si>
  <si>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</si>
  <si>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</si>
  <si>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</si>
  <si>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</si>
  <si>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</si>
  <si>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</si>
  <si>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</si>
  <si>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</si>
  <si>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</si>
  <si>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</si>
  <si>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</si>
  <si>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</si>
  <si>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</si>
  <si>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</si>
  <si>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</si>
  <si>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</si>
  <si>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</si>
  <si>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</si>
  <si>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</si>
  <si>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</si>
  <si>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</si>
  <si>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</si>
  <si>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</si>
  <si>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</si>
  <si>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</si>
  <si>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</si>
  <si>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</si>
  <si>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</si>
  <si>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</si>
  <si>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</si>
  <si>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</si>
  <si>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</si>
  <si>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</si>
  <si>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</si>
  <si>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</si>
  <si>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</si>
  <si>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</si>
  <si>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</si>
  <si>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</si>
  <si>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</si>
  <si>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</si>
  <si>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</si>
  <si>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</si>
  <si>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</si>
  <si>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</si>
  <si>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</si>
  <si>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</si>
  <si>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</si>
  <si>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</si>
  <si>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</si>
  <si>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</si>
  <si>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</si>
  <si>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</si>
  <si>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</si>
  <si>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</si>
  <si>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</si>
  <si>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</si>
  <si>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</si>
  <si>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</si>
  <si>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</si>
  <si>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</si>
  <si>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</si>
  <si>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</si>
  <si>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</si>
  <si>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</si>
  <si>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</si>
  <si>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</si>
  <si>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</si>
  <si>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</si>
  <si>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</si>
  <si>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</si>
  <si>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</si>
  <si>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</si>
  <si>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</si>
  <si>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</si>
  <si>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</si>
  <si>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</si>
  <si>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</si>
  <si>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</si>
  <si>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</si>
  <si>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</si>
  <si>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</si>
  <si>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</si>
  <si>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</si>
  <si>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</si>
  <si>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</si>
  <si>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</si>
  <si>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</si>
  <si>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</si>
  <si>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</si>
  <si>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</si>
  <si>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</si>
  <si>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</si>
  <si>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</si>
  <si>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</si>
  <si>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</si>
  <si>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</si>
  <si>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</si>
  <si>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</si>
  <si>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</si>
  <si>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</si>
  <si>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</si>
  <si>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</si>
  <si>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</si>
  <si>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</si>
  <si>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</si>
  <si>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</si>
  <si>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</si>
  <si>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</si>
  <si>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</si>
  <si>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</si>
  <si>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</si>
  <si>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</si>
  <si>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</si>
  <si>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</si>
  <si>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</si>
  <si>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</si>
  <si>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</si>
  <si>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</si>
  <si>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</si>
  <si>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</si>
  <si>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</si>
  <si>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</si>
  <si>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</si>
  <si>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</si>
  <si>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</si>
  <si>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</si>
  <si>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</si>
  <si>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</si>
  <si>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</si>
  <si>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</si>
  <si>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</si>
  <si>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</si>
  <si>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</si>
  <si>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</si>
  <si>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</si>
  <si>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</si>
  <si>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</si>
  <si>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</si>
  <si>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</si>
  <si>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</si>
  <si>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</si>
  <si>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</si>
  <si>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</si>
  <si>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</si>
  <si>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</si>
  <si>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</si>
  <si>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</si>
  <si>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</si>
  <si>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</si>
  <si>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</si>
  <si>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</si>
  <si>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</si>
  <si>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</si>
  <si>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</si>
  <si>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</si>
  <si>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</si>
  <si>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</si>
  <si>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</si>
  <si>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</si>
  <si>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</si>
  <si>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</si>
  <si>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</si>
  <si>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</si>
  <si>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</si>
  <si>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</si>
  <si>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</si>
  <si>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</si>
  <si>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</si>
  <si>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</si>
  <si>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</si>
  <si>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</si>
  <si>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</si>
  <si>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</si>
  <si>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</si>
  <si>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</si>
  <si>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</si>
  <si>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</si>
  <si>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</si>
  <si>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</si>
  <si>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</si>
  <si>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</si>
  <si>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</si>
  <si>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</si>
  <si>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</si>
  <si>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</si>
  <si>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</si>
  <si>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</si>
  <si>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</si>
  <si>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</si>
  <si>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</si>
  <si>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</si>
  <si>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</si>
  <si>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</si>
  <si>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</si>
  <si>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</si>
  <si>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</si>
  <si>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</si>
  <si>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</si>
  <si>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</si>
  <si>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</si>
  <si>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</si>
  <si>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</si>
  <si>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</si>
  <si>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</si>
  <si>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</si>
  <si>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</si>
  <si>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</si>
  <si>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</si>
  <si>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</si>
  <si>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</si>
  <si>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</si>
  <si>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</si>
  <si>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</si>
  <si>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</si>
  <si>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</si>
  <si>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</si>
  <si>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</si>
  <si>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</si>
  <si>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</si>
  <si>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</si>
  <si>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</si>
  <si>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</si>
  <si>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</si>
  <si>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</si>
  <si>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</si>
  <si>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</si>
  <si>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</si>
  <si>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</si>
  <si>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</si>
  <si>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</si>
  <si>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</si>
  <si>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</si>
  <si>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</si>
  <si>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</si>
  <si>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</si>
  <si>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</si>
  <si>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</si>
  <si>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</si>
  <si>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</si>
  <si>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</si>
  <si>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</si>
  <si>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</si>
  <si>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</si>
  <si>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</si>
  <si>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</si>
  <si>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</si>
  <si>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</si>
  <si>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</si>
  <si>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</si>
  <si>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</si>
  <si>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</si>
  <si>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</si>
  <si>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</si>
  <si>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</si>
  <si>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</si>
  <si>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</si>
  <si>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</si>
  <si>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</si>
  <si>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</si>
  <si>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</si>
  <si>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</si>
  <si>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</si>
  <si>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</si>
  <si>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</si>
  <si>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</si>
  <si>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</si>
  <si>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</si>
  <si>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</si>
  <si>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</si>
  <si>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</si>
  <si>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</si>
  <si>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</si>
  <si>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</si>
  <si>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</si>
  <si>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</si>
  <si>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</si>
  <si>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</si>
  <si>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</si>
  <si>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</si>
  <si>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</si>
  <si>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</si>
  <si>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</si>
  <si>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</si>
  <si>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</si>
  <si>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</si>
  <si>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</si>
  <si>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</si>
  <si>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</si>
  <si>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</si>
  <si>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</si>
  <si>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</si>
  <si>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</si>
  <si>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</si>
  <si>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</si>
  <si>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</si>
  <si>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</si>
  <si>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</si>
  <si>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</si>
  <si>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</si>
  <si>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</si>
  <si>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</si>
  <si>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</si>
  <si>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</si>
  <si>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</si>
  <si>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</si>
  <si>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</si>
  <si>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</si>
  <si>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</si>
  <si>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</si>
  <si>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</si>
  <si>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</si>
  <si>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</si>
  <si>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</si>
  <si>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</si>
  <si>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</si>
  <si>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</si>
  <si>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</si>
  <si>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</si>
  <si>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</si>
  <si>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</si>
  <si>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</si>
  <si>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</si>
  <si>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</si>
  <si>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</si>
  <si>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</si>
  <si>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</si>
  <si>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</si>
  <si>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</si>
  <si>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</si>
  <si>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</si>
  <si>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</si>
  <si>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</si>
  <si>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</si>
  <si>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</si>
  <si>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</si>
  <si>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</si>
  <si>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</si>
  <si>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</si>
  <si>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</si>
  <si>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</si>
  <si>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</si>
  <si>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</si>
  <si>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</si>
  <si>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</si>
  <si>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</si>
  <si>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</si>
  <si>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</si>
  <si>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</si>
  <si>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</si>
  <si>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</si>
  <si>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</si>
  <si>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</si>
  <si>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</si>
  <si>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</si>
  <si>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</si>
  <si>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</si>
  <si>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</si>
  <si>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</si>
  <si>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</si>
  <si>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</si>
  <si>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</si>
  <si>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</si>
  <si>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</si>
  <si>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</si>
  <si>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</si>
  <si>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</si>
  <si>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</si>
  <si>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</si>
  <si>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</si>
  <si>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</si>
  <si>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</si>
  <si>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</si>
  <si>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</si>
  <si>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</si>
  <si>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</si>
  <si>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</si>
  <si>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</si>
  <si>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</si>
  <si>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</si>
  <si>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</si>
  <si>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</si>
  <si>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</si>
  <si>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</si>
  <si>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</si>
  <si>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</si>
  <si>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</si>
  <si>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</si>
  <si>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</si>
  <si>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</si>
  <si>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</si>
  <si>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</si>
  <si>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</si>
  <si>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</si>
  <si>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</si>
  <si>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</si>
  <si>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</si>
  <si>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</si>
  <si>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</si>
  <si>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</si>
  <si>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</si>
  <si>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</si>
  <si>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</si>
  <si>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</si>
  <si>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</si>
  <si>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</si>
  <si>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</si>
  <si>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</si>
  <si>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</si>
  <si>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</si>
  <si>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</si>
  <si>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</si>
  <si>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</si>
  <si>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</si>
  <si>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</si>
  <si>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</si>
  <si>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</si>
  <si>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</si>
  <si>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</si>
  <si>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</si>
  <si>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</si>
  <si>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</si>
  <si>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</si>
  <si>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</si>
  <si>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</si>
  <si>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</si>
  <si>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</si>
  <si>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</si>
  <si>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</si>
  <si>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</si>
  <si>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</si>
  <si>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</si>
  <si>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</si>
  <si>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</si>
  <si>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</si>
  <si>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</si>
  <si>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</si>
  <si>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</si>
  <si>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</si>
  <si>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</si>
  <si>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</si>
  <si>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</si>
  <si>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</si>
  <si>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</si>
  <si>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</si>
  <si>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</si>
  <si>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</si>
  <si>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</si>
  <si>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</si>
  <si>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</si>
  <si>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</si>
  <si>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</si>
  <si>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</si>
  <si>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</si>
  <si>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</si>
  <si>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</si>
  <si>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</si>
  <si>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</si>
  <si>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</si>
  <si>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</si>
  <si>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</si>
  <si>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</si>
  <si>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</si>
  <si>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</si>
  <si>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</si>
  <si>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</si>
  <si>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</si>
  <si>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</si>
  <si>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</si>
  <si>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</si>
  <si>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</si>
  <si>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</si>
  <si>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</si>
  <si>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</si>
  <si>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</si>
  <si>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</si>
  <si>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</si>
  <si>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</si>
  <si>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</si>
  <si>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</si>
  <si>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</si>
  <si>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</si>
  <si>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</si>
  <si>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</si>
  <si>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</si>
  <si>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</si>
  <si>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</si>
  <si>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</si>
  <si>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</si>
  <si>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</si>
  <si>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</si>
  <si>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</si>
  <si>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</si>
  <si>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</si>
  <si>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</si>
  <si>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</si>
  <si>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</si>
  <si>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</si>
  <si>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</si>
  <si>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</si>
  <si>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</si>
  <si>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</si>
  <si>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</si>
  <si>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</si>
  <si>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</si>
  <si>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</si>
  <si>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</si>
  <si>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</si>
  <si>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</si>
  <si>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</si>
  <si>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</si>
  <si>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</si>
  <si>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</si>
  <si>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</si>
  <si>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</si>
  <si>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</si>
  <si>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</si>
  <si>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</si>
  <si>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</si>
  <si>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</si>
  <si>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</si>
  <si>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</si>
  <si>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</si>
  <si>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</si>
  <si>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</si>
  <si>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</si>
  <si>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</si>
  <si>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</si>
  <si>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</si>
  <si>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</si>
  <si>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</si>
  <si>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</si>
  <si>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</si>
  <si>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</si>
  <si>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</si>
  <si>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</si>
  <si>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</si>
  <si>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</si>
  <si>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</si>
  <si>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</si>
  <si>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</si>
  <si>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</si>
  <si>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</si>
  <si>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</si>
  <si>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</si>
  <si>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</si>
  <si>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</si>
  <si>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</si>
  <si>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</si>
  <si>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</si>
  <si>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</si>
  <si>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</si>
  <si>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</si>
  <si>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</si>
  <si>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</si>
  <si>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</si>
  <si>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</si>
  <si>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</si>
  <si>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</si>
  <si>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</si>
  <si>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</si>
  <si>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</si>
  <si>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</si>
  <si>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</si>
  <si>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</si>
  <si>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</si>
  <si>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</si>
  <si>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</si>
  <si>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</si>
  <si>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</si>
  <si>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</si>
  <si>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</si>
  <si>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</si>
  <si>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</si>
  <si>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</si>
  <si>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</si>
  <si>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</si>
  <si>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</si>
  <si>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</si>
  <si>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</si>
  <si>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</si>
  <si>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</si>
  <si>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</si>
  <si>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</si>
  <si>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</si>
  <si>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</si>
  <si>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</si>
  <si>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</si>
  <si>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</si>
  <si>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</si>
  <si>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</si>
  <si>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</si>
  <si>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</si>
  <si>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</si>
  <si>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</si>
  <si>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</si>
  <si>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</si>
  <si>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</si>
  <si>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</si>
  <si>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</si>
  <si>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</si>
  <si>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</si>
  <si>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</si>
  <si>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</si>
  <si>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</si>
  <si>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</si>
  <si>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</si>
  <si>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</si>
  <si>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</si>
  <si>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</si>
  <si>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</si>
  <si>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</si>
  <si>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</si>
  <si>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</si>
  <si>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</si>
  <si>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</si>
  <si>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</si>
  <si>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</si>
  <si>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</si>
  <si>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</si>
  <si>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</si>
  <si>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</si>
  <si>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</si>
  <si>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</si>
  <si>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</si>
  <si>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</si>
  <si>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</si>
  <si>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</si>
  <si>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</si>
  <si>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</si>
  <si>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</si>
  <si>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</si>
  <si>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</si>
  <si>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</si>
  <si>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</si>
  <si>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</si>
  <si>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</si>
  <si>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</si>
  <si>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</si>
  <si>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</si>
  <si>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</si>
  <si>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</si>
  <si>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</si>
  <si>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</si>
  <si>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</si>
  <si>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</si>
  <si>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</si>
  <si>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</si>
  <si>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</si>
  <si>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</si>
  <si>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</si>
  <si>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</si>
  <si>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</si>
  <si>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</si>
  <si>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</si>
  <si>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</si>
  <si>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</si>
  <si>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</si>
  <si>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</si>
  <si>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</si>
  <si>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</si>
  <si>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</si>
  <si>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</si>
  <si>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</si>
  <si>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</si>
  <si>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</si>
  <si>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</si>
  <si>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</si>
  <si>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</si>
  <si>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</si>
  <si>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</si>
  <si>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</si>
  <si>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</si>
  <si>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</si>
  <si>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</si>
  <si>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</si>
  <si>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</si>
  <si>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</si>
  <si>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</si>
  <si>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</si>
  <si>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</si>
  <si>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</si>
  <si>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</si>
  <si>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</si>
  <si>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</si>
  <si>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</si>
  <si>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</si>
  <si>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</si>
  <si>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</si>
  <si>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</si>
  <si>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</si>
  <si>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</si>
  <si>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</si>
  <si>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</si>
  <si>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</si>
  <si>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</si>
  <si>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</si>
  <si>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</si>
  <si>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</si>
  <si>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</si>
  <si>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</si>
  <si>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</si>
  <si>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</si>
  <si>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</si>
  <si>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</si>
  <si>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</si>
  <si>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</si>
  <si>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</si>
  <si>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</si>
  <si>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</si>
  <si>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</si>
  <si>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</si>
  <si>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</si>
  <si>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</si>
  <si>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</si>
  <si>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</si>
  <si>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</si>
  <si>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</si>
  <si>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</si>
  <si>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</si>
  <si>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</si>
  <si>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</si>
  <si>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</si>
  <si>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</si>
  <si>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</si>
  <si>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</si>
  <si>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</si>
  <si>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</si>
  <si>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</si>
  <si>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</si>
  <si>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</si>
  <si>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</si>
  <si>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</si>
  <si>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</si>
  <si>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</si>
  <si>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</si>
  <si>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</si>
  <si>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</si>
  <si>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</si>
  <si>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</si>
  <si>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</si>
  <si>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</si>
  <si>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</si>
  <si>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</si>
  <si>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</si>
  <si>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</si>
  <si>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</si>
  <si>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</si>
  <si>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</si>
  <si>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</si>
  <si>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</si>
  <si>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</si>
  <si>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</si>
  <si>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</si>
  <si>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</si>
  <si>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</si>
  <si>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</si>
  <si>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</si>
  <si>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</si>
  <si>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</si>
  <si>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</si>
  <si>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</si>
  <si>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</si>
  <si>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</si>
  <si>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</si>
  <si>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</si>
  <si>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</si>
  <si>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</si>
  <si>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</si>
  <si>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</si>
  <si>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</si>
  <si>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</si>
  <si>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</si>
  <si>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</si>
  <si>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</si>
  <si>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</si>
  <si>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</si>
  <si>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</si>
  <si>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</si>
  <si>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</si>
  <si>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</si>
  <si>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</si>
  <si>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</si>
  <si>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</si>
  <si>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</si>
  <si>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</si>
  <si>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</si>
  <si>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</si>
  <si>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</si>
  <si>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</si>
  <si>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</si>
  <si>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</si>
  <si>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</si>
  <si>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</si>
  <si>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</si>
  <si>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</si>
  <si>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</si>
  <si>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</si>
  <si>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</si>
  <si>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</si>
  <si>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</si>
  <si>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</si>
  <si>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</si>
  <si>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</si>
  <si>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</si>
  <si>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</si>
  <si>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</si>
  <si>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</si>
  <si>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</si>
  <si>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</si>
  <si>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</si>
  <si>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</si>
  <si>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</si>
  <si>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</si>
  <si>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</si>
  <si>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</si>
  <si>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</si>
  <si>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</si>
  <si>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</si>
  <si>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</si>
  <si>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</si>
  <si>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</si>
  <si>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</si>
  <si>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</si>
  <si>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</si>
  <si>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</si>
  <si>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</si>
  <si>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</si>
  <si>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</si>
  <si>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</si>
  <si>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</si>
  <si>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</si>
  <si>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</si>
  <si>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</si>
  <si>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</si>
  <si>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</si>
  <si>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</si>
  <si>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</si>
  <si>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</si>
  <si>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</si>
  <si>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</si>
  <si>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</si>
  <si>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</si>
  <si>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</si>
  <si>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</si>
  <si>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</si>
  <si>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</si>
  <si>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</si>
  <si>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</si>
  <si>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</si>
  <si>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</si>
  <si>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</si>
  <si>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</si>
  <si>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</si>
  <si>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</si>
  <si>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</si>
  <si>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</si>
  <si>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</si>
  <si>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</si>
  <si>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</si>
  <si>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</si>
  <si>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</si>
  <si>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</si>
  <si>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</si>
  <si>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</si>
  <si>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</si>
  <si>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</si>
  <si>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</si>
  <si>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</si>
  <si>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</si>
  <si>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</si>
  <si>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</si>
  <si>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</si>
  <si>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</si>
  <si>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</si>
  <si>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</si>
  <si>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</si>
  <si>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</si>
  <si>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</si>
  <si>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</si>
  <si>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</si>
  <si>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</si>
  <si>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</si>
  <si>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</si>
  <si>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</si>
  <si>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</si>
  <si>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</si>
  <si>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</si>
  <si>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</si>
  <si>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</si>
  <si>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</si>
  <si>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</si>
  <si>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</si>
  <si>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</si>
  <si>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</si>
  <si>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</si>
  <si>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</si>
  <si>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</si>
  <si>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</si>
  <si>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</si>
  <si>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</si>
  <si>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</si>
  <si>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</si>
  <si>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</si>
  <si>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</si>
  <si>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</si>
  <si>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</si>
  <si>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</si>
  <si>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</si>
  <si>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</si>
  <si>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</si>
  <si>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</si>
  <si>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</si>
  <si>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</si>
  <si>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</si>
  <si>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</si>
  <si>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</si>
  <si>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</si>
  <si>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</si>
  <si>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</si>
  <si>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</si>
  <si>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</si>
  <si>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</si>
  <si>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</si>
  <si>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</si>
  <si>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</si>
  <si>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</si>
  <si>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</si>
  <si>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</si>
  <si>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</si>
  <si>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</si>
  <si>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</si>
  <si>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</si>
  <si>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</si>
  <si>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</si>
  <si>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</si>
  <si>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</si>
  <si>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</si>
  <si>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</si>
  <si>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</si>
  <si>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</si>
  <si>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</si>
  <si>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</si>
  <si>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</si>
  <si>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</si>
  <si>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</si>
  <si>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</si>
  <si>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</si>
  <si>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</si>
  <si>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</si>
  <si>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</si>
  <si>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</si>
  <si>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</si>
  <si>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</si>
  <si>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</si>
  <si>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</si>
  <si>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</si>
  <si>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</si>
  <si>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</si>
  <si>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</si>
  <si>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</si>
  <si>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</si>
  <si>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</si>
  <si>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</si>
  <si>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</si>
  <si>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</si>
  <si>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</si>
  <si>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</si>
  <si>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</si>
  <si>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</si>
  <si>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</si>
  <si>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</si>
  <si>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</si>
  <si>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</si>
  <si>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</si>
  <si>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</si>
  <si>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</si>
  <si>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</si>
  <si>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</si>
  <si>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</si>
  <si>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</si>
  <si>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</si>
  <si>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</si>
  <si>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</si>
  <si>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</si>
  <si>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</si>
  <si>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</si>
  <si>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</si>
  <si>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</si>
  <si>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</si>
  <si>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</si>
  <si>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</si>
  <si>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</si>
  <si>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</si>
  <si>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</si>
  <si>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</si>
  <si>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</si>
  <si>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</si>
  <si>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</si>
  <si>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</si>
  <si>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</si>
  <si>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</si>
  <si>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</si>
  <si>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</si>
  <si>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</si>
  <si>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</si>
  <si>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</si>
  <si>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</si>
  <si>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</si>
  <si>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</si>
  <si>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</si>
  <si>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</si>
  <si>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</si>
  <si>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</si>
  <si>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</si>
  <si>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</si>
  <si>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</si>
  <si>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</si>
  <si>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</si>
  <si>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</si>
  <si>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</si>
  <si>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</si>
  <si>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</si>
  <si>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</si>
  <si>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</si>
  <si>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</si>
  <si>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</si>
  <si>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</si>
  <si>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</si>
  <si>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</si>
  <si>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</si>
  <si>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</si>
  <si>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</si>
  <si>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</si>
  <si>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</si>
  <si>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</si>
  <si>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</si>
  <si>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</si>
  <si>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</si>
  <si>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</si>
  <si>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</si>
  <si>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</si>
  <si>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</si>
  <si>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</si>
  <si>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</si>
  <si>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</si>
  <si>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</si>
  <si>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</si>
  <si>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</si>
  <si>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</si>
  <si>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</si>
  <si>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</si>
  <si>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</si>
  <si>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</si>
  <si>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</si>
  <si>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</si>
  <si>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</si>
  <si>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</si>
  <si>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</si>
  <si>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</si>
  <si>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</si>
  <si>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</si>
  <si>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</si>
  <si>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</si>
  <si>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</si>
  <si>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</si>
  <si>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</si>
  <si>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</si>
  <si>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</si>
  <si>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</si>
  <si>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</si>
  <si>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</si>
  <si>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</si>
  <si>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</si>
  <si>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</si>
  <si>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</si>
  <si>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</si>
  <si>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</si>
  <si>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</si>
  <si>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</si>
  <si>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</si>
  <si>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</si>
  <si>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</si>
  <si>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</si>
  <si>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</si>
  <si>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</si>
  <si>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</si>
  <si>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</si>
  <si>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</si>
  <si>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</si>
  <si>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</si>
  <si>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</si>
  <si>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</si>
  <si>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</si>
  <si>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</si>
  <si>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</si>
  <si>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</si>
  <si>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</si>
  <si>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</si>
  <si>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</si>
  <si>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</si>
  <si>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</si>
  <si>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</si>
  <si>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</si>
  <si>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</si>
  <si>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</si>
  <si>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</si>
  <si>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</si>
  <si>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</si>
  <si>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</si>
  <si>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</si>
  <si>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</si>
  <si>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</si>
  <si>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</si>
  <si>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</si>
  <si>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</si>
  <si>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</si>
  <si>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</si>
  <si>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</si>
  <si>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</si>
  <si>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</si>
  <si>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</si>
  <si>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</si>
  <si>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</si>
  <si>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</si>
  <si>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</si>
  <si>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</si>
  <si>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</si>
  <si>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</si>
  <si>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</si>
  <si>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</si>
  <si>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</si>
  <si>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</si>
  <si>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</si>
  <si>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</si>
  <si>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</si>
  <si>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</si>
  <si>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</si>
  <si>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</si>
  <si>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</si>
  <si>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</si>
  <si>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</si>
  <si>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</si>
  <si>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</si>
  <si>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</si>
  <si>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</si>
  <si>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</si>
  <si>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</si>
  <si>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</si>
  <si>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</si>
  <si>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</si>
  <si>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</si>
  <si>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</si>
  <si>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</si>
  <si>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</si>
  <si>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</si>
  <si>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</si>
  <si>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</si>
  <si>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</si>
  <si>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</si>
  <si>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</si>
  <si>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</si>
  <si>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</si>
  <si>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</si>
  <si>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</si>
  <si>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</si>
  <si>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</si>
  <si>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</si>
  <si>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</si>
  <si>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</si>
  <si>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</si>
  <si>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</si>
  <si>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</si>
  <si>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</si>
  <si>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</si>
  <si>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</si>
  <si>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</si>
  <si>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</si>
  <si>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</si>
  <si>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</si>
  <si>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</si>
  <si>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</si>
  <si>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</si>
  <si>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</si>
  <si>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</si>
  <si>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</si>
  <si>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</si>
  <si>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</si>
  <si>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</si>
  <si>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</si>
  <si>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</si>
  <si>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</si>
  <si>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</si>
  <si>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</si>
  <si>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</si>
  <si>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</si>
  <si>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</si>
  <si>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</si>
  <si>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</si>
  <si>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</si>
  <si>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</si>
  <si>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</si>
  <si>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</si>
  <si>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</si>
  <si>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</si>
  <si>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</si>
  <si>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</si>
  <si>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</si>
  <si>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</si>
  <si>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</si>
  <si>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</si>
  <si>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</si>
  <si>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</si>
  <si>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</si>
  <si>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</si>
  <si>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</si>
  <si>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</si>
  <si>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</si>
  <si>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</si>
  <si>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</si>
  <si>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</si>
  <si>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</si>
  <si>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</si>
  <si>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</si>
  <si>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</si>
  <si>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</si>
  <si>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</si>
  <si>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</si>
  <si>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</si>
  <si>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</si>
  <si>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</si>
  <si>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</si>
  <si>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</si>
  <si>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</si>
  <si>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</si>
  <si>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</si>
  <si>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</si>
  <si>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</si>
  <si>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</si>
  <si>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</si>
  <si>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</si>
  <si>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</si>
  <si>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</si>
  <si>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</si>
  <si>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</si>
  <si>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</si>
  <si>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</si>
  <si>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</si>
  <si>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</si>
  <si>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</si>
  <si>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</si>
  <si>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</si>
  <si>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</si>
  <si>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</si>
  <si>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</si>
  <si>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</si>
  <si>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</si>
  <si>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</si>
  <si>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</si>
  <si>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</si>
  <si>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</si>
  <si>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</si>
  <si>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</si>
  <si>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</si>
  <si>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</si>
  <si>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</si>
  <si>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</si>
  <si>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</si>
  <si>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</si>
  <si>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</si>
  <si>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</si>
  <si>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</si>
  <si>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</si>
  <si>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</si>
  <si>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</si>
  <si>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</si>
  <si>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</si>
  <si>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</si>
  <si>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</si>
  <si>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</si>
  <si>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</si>
  <si>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</si>
  <si>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</si>
  <si>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</si>
  <si>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</si>
  <si>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</si>
  <si>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</si>
  <si>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</si>
  <si>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</si>
  <si>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</si>
  <si>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</si>
  <si>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</si>
  <si>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</si>
  <si>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</si>
  <si>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</si>
  <si>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</si>
  <si>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</si>
  <si>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</si>
  <si>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</si>
  <si>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</si>
  <si>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</si>
  <si>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</si>
  <si>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</si>
  <si>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</si>
  <si>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</si>
  <si>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</si>
  <si>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</si>
  <si>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</si>
  <si>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</si>
  <si>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</si>
  <si>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</si>
  <si>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</si>
  <si>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</si>
  <si>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</si>
  <si>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</si>
  <si>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</si>
  <si>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</si>
  <si>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</si>
  <si>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</si>
  <si>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</si>
  <si>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</si>
  <si>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</si>
  <si>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</si>
  <si>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</si>
  <si>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</si>
  <si>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</si>
  <si>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</si>
  <si>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</si>
  <si>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</si>
  <si>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</si>
  <si>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</si>
  <si>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</si>
  <si>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</si>
  <si>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</si>
  <si>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</si>
  <si>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</si>
  <si>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</si>
  <si>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</si>
  <si>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</si>
  <si>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</si>
  <si>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</si>
  <si>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</si>
  <si>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</si>
  <si>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</si>
  <si>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</si>
  <si>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</si>
  <si>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</si>
  <si>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</si>
  <si>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</si>
  <si>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</si>
  <si>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</si>
  <si>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</si>
  <si>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</si>
  <si>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</si>
  <si>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</si>
  <si>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</si>
  <si>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</si>
  <si>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</si>
  <si>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</si>
  <si>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</si>
  <si>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</si>
  <si>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</si>
  <si>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</si>
  <si>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</si>
  <si>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</si>
  <si>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</si>
  <si>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</si>
  <si>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</si>
  <si>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</si>
  <si>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</si>
  <si>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</si>
  <si>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</si>
  <si>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</si>
  <si>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</si>
  <si>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</si>
  <si>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</si>
  <si>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</si>
  <si>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</si>
  <si>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</si>
  <si>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</si>
  <si>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</si>
  <si>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</si>
  <si>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</si>
  <si>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</si>
  <si>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</si>
  <si>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</si>
  <si>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</si>
  <si>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</si>
  <si>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</si>
  <si>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</si>
  <si>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</si>
  <si>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</si>
  <si>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</si>
  <si>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</si>
  <si>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</si>
  <si>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</si>
  <si>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</si>
  <si>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</si>
  <si>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</si>
  <si>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</si>
  <si>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</si>
  <si>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</si>
  <si>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</si>
  <si>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</si>
  <si>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</si>
  <si>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</si>
  <si>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</si>
  <si>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</si>
  <si>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</si>
  <si>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</si>
  <si>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</si>
  <si>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</si>
  <si>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</si>
  <si>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</si>
  <si>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</si>
  <si>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</si>
  <si>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</si>
  <si>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</si>
  <si>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</si>
  <si>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</si>
  <si>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</si>
  <si>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</si>
  <si>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</si>
  <si>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</si>
  <si>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</si>
  <si>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</si>
  <si>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</si>
  <si>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</si>
  <si>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</si>
  <si>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</si>
  <si>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</si>
  <si>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</si>
  <si>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</si>
  <si>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</si>
  <si>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</si>
  <si>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</si>
  <si>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</si>
  <si>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</si>
  <si>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</si>
  <si>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</si>
  <si>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</si>
  <si>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</si>
  <si>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</si>
  <si>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</si>
  <si>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</si>
  <si>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</si>
  <si>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</si>
  <si>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</si>
  <si>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</si>
  <si>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</si>
  <si>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</si>
  <si>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</si>
  <si>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</si>
  <si>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</si>
  <si>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</si>
  <si>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</si>
  <si>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</si>
  <si>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</si>
  <si>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</si>
  <si>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</si>
  <si>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</si>
  <si>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</si>
  <si>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</si>
  <si>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</si>
  <si>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</si>
  <si>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</si>
  <si>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</si>
  <si>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</si>
  <si>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</si>
  <si>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</si>
  <si>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</si>
  <si>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</si>
  <si>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</si>
  <si>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</si>
  <si>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</si>
  <si>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</si>
  <si>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</si>
  <si>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</si>
  <si>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</si>
  <si>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</si>
  <si>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</si>
  <si>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</si>
  <si>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</si>
  <si>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</si>
  <si>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</si>
  <si>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</si>
  <si>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</si>
  <si>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</si>
  <si>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</si>
  <si>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</si>
  <si>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</si>
  <si>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</si>
  <si>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</si>
  <si>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</si>
  <si>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</si>
  <si>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</si>
  <si>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</si>
  <si>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</si>
  <si>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</si>
  <si>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</si>
  <si>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</si>
  <si>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</si>
  <si>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</si>
  <si>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</si>
  <si>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</si>
  <si>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</si>
  <si>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</si>
  <si>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</si>
  <si>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</si>
  <si>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</si>
  <si>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</si>
  <si>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</si>
  <si>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</si>
  <si>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</si>
  <si>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</si>
  <si>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</si>
  <si>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</si>
  <si>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</si>
  <si>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</si>
  <si>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</si>
  <si>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</si>
  <si>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</si>
  <si>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</si>
  <si>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</si>
  <si>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</si>
  <si>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</si>
  <si>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</si>
  <si>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</si>
  <si>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</si>
  <si>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</si>
  <si>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</si>
  <si>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</si>
  <si>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</si>
  <si>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</si>
  <si>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</si>
  <si>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</si>
  <si>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</si>
  <si>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</si>
  <si>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</si>
  <si>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</si>
  <si>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</si>
  <si>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</si>
  <si>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</si>
  <si>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</si>
  <si>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</si>
  <si>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</si>
  <si>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</si>
  <si>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</si>
  <si>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</si>
  <si>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</si>
  <si>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</si>
  <si>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</si>
  <si>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</si>
  <si>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</si>
  <si>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</si>
  <si>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</si>
  <si>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</si>
  <si>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</si>
  <si>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</si>
  <si>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</si>
  <si>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</si>
  <si>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</si>
  <si>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</si>
  <si>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</si>
  <si>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</si>
  <si>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</si>
  <si>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</si>
  <si>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</si>
  <si>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</si>
  <si>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</si>
  <si>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</si>
  <si>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</si>
  <si>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</si>
  <si>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</si>
  <si>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</si>
  <si>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</si>
  <si>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</si>
  <si>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</si>
  <si>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</si>
  <si>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</si>
  <si>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</si>
  <si>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</si>
  <si>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</si>
  <si>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</si>
  <si>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</si>
  <si>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</si>
  <si>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</si>
  <si>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</si>
  <si>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</si>
  <si>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</si>
  <si>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</si>
  <si>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</si>
  <si>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</si>
  <si>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</si>
  <si>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</si>
  <si>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</si>
  <si>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</si>
  <si>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</si>
  <si>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</si>
  <si>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</si>
  <si>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</si>
  <si>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</si>
  <si>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</si>
  <si>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</si>
  <si>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</si>
  <si>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</si>
  <si>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</si>
  <si>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</si>
  <si>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</si>
  <si>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</si>
  <si>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</si>
  <si>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</si>
  <si>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</si>
  <si>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</si>
  <si>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</si>
  <si>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</si>
  <si>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</si>
  <si>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</si>
  <si>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</si>
  <si>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</si>
  <si>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</si>
  <si>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</si>
  <si>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</si>
  <si>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</si>
  <si>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</si>
  <si>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</si>
  <si>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</si>
  <si>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</si>
  <si>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</si>
  <si>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</si>
  <si>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</si>
  <si>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</si>
  <si>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</si>
  <si>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</si>
  <si>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</si>
  <si>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</si>
  <si>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</si>
  <si>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</si>
  <si>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</si>
  <si>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</si>
  <si>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</si>
  <si>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</si>
  <si>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</si>
  <si>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</si>
  <si>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</si>
  <si>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</si>
  <si>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</si>
  <si>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</si>
  <si>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</si>
  <si>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</si>
  <si>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</si>
  <si>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</si>
  <si>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</si>
  <si>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</si>
  <si>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</si>
  <si>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</si>
  <si>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</si>
  <si>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</si>
  <si>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</si>
  <si>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</si>
  <si>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</si>
  <si>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</si>
  <si>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</si>
  <si>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</si>
  <si>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</si>
  <si>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</si>
  <si>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</si>
  <si>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</si>
  <si>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</si>
  <si>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</si>
  <si>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</si>
  <si>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</si>
  <si>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</si>
  <si>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</si>
  <si>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</si>
  <si>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</si>
  <si>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</si>
  <si>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</si>
  <si>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</si>
  <si>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</si>
  <si>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</si>
  <si>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</si>
  <si>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</si>
  <si>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</si>
  <si>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</si>
  <si>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</si>
  <si>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</si>
  <si>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</si>
  <si>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</si>
  <si>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</si>
  <si>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</si>
  <si>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</si>
  <si>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</si>
  <si>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</si>
  <si>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</si>
  <si>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</si>
  <si>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</si>
  <si>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</si>
  <si>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</si>
  <si>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</si>
  <si>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</si>
  <si>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</si>
  <si>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</si>
  <si>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</si>
  <si>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</si>
  <si>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</si>
  <si>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</si>
  <si>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</si>
  <si>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</si>
  <si>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</si>
  <si>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</si>
  <si>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</si>
  <si>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</si>
  <si>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</si>
  <si>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</si>
  <si>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</si>
  <si>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</si>
  <si>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</si>
  <si>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</si>
  <si>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</si>
  <si>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</si>
  <si>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</si>
  <si>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</si>
  <si>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</si>
  <si>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</si>
  <si>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</si>
  <si>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</si>
  <si>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</si>
  <si>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</si>
  <si>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</si>
  <si>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</si>
  <si>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</si>
  <si>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</si>
  <si>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</si>
  <si>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</si>
  <si>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</si>
  <si>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</si>
  <si>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</si>
  <si>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</si>
  <si>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</si>
  <si>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</si>
  <si>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</si>
  <si>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</si>
  <si>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</si>
  <si>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</si>
  <si>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</si>
  <si>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</si>
  <si>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</si>
  <si>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</si>
  <si>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</si>
  <si>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</si>
  <si>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</si>
  <si>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</si>
  <si>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</si>
  <si>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</si>
  <si>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</si>
  <si>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</si>
  <si>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</si>
  <si>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</si>
  <si>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</si>
  <si>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</si>
  <si>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</si>
  <si>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</si>
  <si>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</si>
  <si>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</si>
  <si>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</si>
  <si>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</si>
  <si>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</si>
  <si>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</si>
  <si>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</si>
  <si>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</si>
  <si>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</si>
  <si>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</si>
  <si>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</si>
  <si>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</si>
  <si>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</si>
  <si>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</si>
  <si>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</si>
  <si>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</si>
  <si>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</si>
  <si>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</si>
  <si>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</si>
  <si>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</si>
  <si>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</si>
  <si>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</si>
  <si>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</si>
  <si>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</si>
  <si>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</si>
  <si>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</si>
  <si>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</si>
  <si>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</si>
  <si>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</si>
  <si>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</si>
  <si>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</si>
  <si>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</si>
  <si>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</si>
  <si>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</si>
  <si>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</si>
  <si>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</si>
  <si>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</si>
  <si>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</si>
  <si>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</si>
  <si>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</si>
  <si>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</si>
  <si>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</si>
  <si>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</si>
  <si>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</si>
  <si>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</si>
  <si>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</si>
  <si>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</si>
  <si>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</si>
  <si>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</si>
  <si>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</si>
  <si>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</si>
  <si>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</si>
  <si>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</si>
  <si>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</si>
  <si>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</si>
  <si>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</si>
  <si>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</si>
  <si>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</si>
  <si>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</si>
  <si>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</si>
  <si>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</si>
  <si>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</si>
  <si>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</si>
  <si>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</si>
  <si>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</si>
  <si>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</si>
  <si>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</si>
  <si>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</si>
  <si>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</si>
  <si>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</si>
  <si>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</si>
  <si>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</si>
  <si>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</si>
  <si>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</si>
  <si>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</si>
  <si>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</si>
  <si>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</si>
  <si>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</si>
  <si>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</si>
  <si>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</si>
  <si>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</si>
  <si>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</si>
  <si>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</si>
  <si>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</si>
  <si>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</si>
  <si>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</si>
  <si>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</si>
  <si>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</si>
  <si>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</si>
  <si>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</si>
  <si>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</si>
  <si>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</si>
  <si>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</si>
  <si>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</si>
  <si>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</si>
  <si>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</si>
  <si>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</si>
  <si>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</si>
  <si>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</si>
  <si>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</si>
  <si>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</si>
  <si>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</si>
  <si>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</si>
  <si>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</si>
  <si>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</si>
  <si>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</si>
  <si>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</si>
  <si>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</si>
  <si>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</si>
  <si>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</si>
  <si>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</si>
  <si>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</si>
  <si>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</si>
  <si>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</si>
  <si>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</si>
  <si>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</si>
  <si>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</si>
  <si>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</si>
  <si>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</si>
  <si>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</si>
  <si>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</si>
  <si>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</si>
  <si>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</si>
  <si>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</si>
  <si>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</si>
  <si>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</si>
  <si>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</si>
  <si>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</si>
  <si>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</si>
  <si>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</si>
  <si>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</si>
  <si>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</si>
  <si>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</si>
  <si>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</si>
  <si>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</si>
  <si>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</si>
  <si>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</si>
  <si>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</si>
  <si>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</si>
  <si>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</si>
  <si>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</si>
  <si>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</si>
  <si>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</si>
  <si>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</si>
  <si>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</si>
  <si>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</si>
  <si>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</si>
  <si>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</si>
  <si>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</si>
  <si>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</si>
  <si>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</si>
  <si>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</si>
  <si>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</si>
  <si>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</si>
  <si>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</si>
  <si>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</si>
  <si>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</si>
  <si>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</si>
  <si>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</si>
  <si>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</si>
  <si>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</si>
  <si>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</si>
  <si>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</si>
  <si>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</si>
  <si>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</si>
  <si>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</si>
  <si>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</si>
  <si>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</si>
  <si>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</si>
  <si>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</si>
  <si>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</si>
  <si>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</si>
  <si>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</si>
  <si>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</si>
  <si>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</si>
  <si>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</si>
  <si>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</si>
  <si>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</si>
  <si>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</si>
  <si>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</si>
  <si>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</si>
  <si>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</si>
  <si>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</si>
  <si>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</si>
  <si>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</si>
  <si>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</si>
  <si>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</si>
  <si>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</si>
  <si>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</si>
  <si>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</si>
  <si>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</si>
  <si>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</si>
  <si>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</si>
  <si>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</si>
  <si>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</si>
  <si>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</si>
  <si>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</si>
  <si>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</si>
  <si>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</si>
  <si>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</si>
  <si>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</si>
  <si>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</si>
  <si>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</si>
  <si>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</si>
  <si>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</si>
  <si>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</si>
  <si>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</si>
  <si>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</si>
  <si>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</si>
  <si>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</si>
  <si>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</si>
  <si>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</si>
  <si>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</si>
  <si>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</si>
  <si>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</si>
  <si>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</si>
  <si>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</si>
  <si>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</si>
  <si>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</si>
  <si>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</si>
  <si>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</si>
  <si>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</si>
  <si>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</si>
  <si>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</si>
  <si>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</si>
  <si>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</si>
  <si>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</si>
  <si>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</si>
  <si>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</si>
  <si>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</si>
  <si>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</si>
  <si>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</si>
  <si>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</si>
  <si>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</si>
  <si>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</si>
  <si>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</si>
  <si>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</si>
  <si>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</si>
  <si>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</si>
  <si>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</si>
  <si>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</si>
  <si>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</si>
  <si>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</si>
  <si>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</si>
  <si>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</si>
  <si>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</si>
  <si>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</si>
  <si>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</si>
  <si>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</si>
  <si>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</si>
  <si>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</si>
  <si>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</si>
  <si>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</si>
  <si>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</si>
  <si>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</si>
  <si>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</si>
  <si>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</si>
  <si>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</si>
  <si>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</si>
  <si>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</si>
  <si>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</si>
  <si>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</si>
  <si>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</si>
  <si>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</si>
  <si>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</si>
  <si>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</si>
  <si>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</si>
  <si>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</si>
  <si>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</si>
  <si>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</si>
  <si>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</si>
  <si>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</si>
  <si>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</si>
  <si>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</si>
  <si>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</si>
  <si>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</si>
  <si>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</si>
  <si>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</si>
  <si>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</si>
  <si>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</si>
  <si>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</si>
  <si>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</si>
  <si>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</si>
  <si>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</si>
  <si>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</si>
  <si>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</si>
  <si>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</si>
  <si>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</si>
  <si>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</si>
  <si>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</si>
  <si>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</si>
  <si>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</si>
  <si>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</si>
  <si>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</si>
  <si>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</si>
  <si>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</si>
  <si>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</si>
  <si>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</si>
  <si>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</si>
  <si>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</si>
  <si>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</si>
  <si>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</si>
  <si>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</si>
  <si>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</si>
  <si>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</si>
  <si>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</si>
  <si>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</si>
  <si>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</si>
  <si>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</si>
  <si>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</si>
  <si>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</si>
  <si>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</si>
  <si>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</si>
  <si>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</si>
  <si>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</si>
  <si>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</si>
  <si>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</si>
  <si>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</si>
  <si>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</si>
  <si>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</si>
  <si>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</si>
  <si>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</si>
  <si>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</si>
  <si>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</si>
  <si>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</si>
  <si>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</si>
  <si>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</si>
  <si>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</si>
  <si>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</si>
  <si>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</si>
  <si>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</si>
  <si>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</si>
  <si>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</si>
  <si>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</si>
  <si>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</si>
  <si>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</si>
  <si>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</si>
  <si>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</si>
  <si>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</si>
  <si>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</si>
  <si>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</si>
  <si>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</si>
  <si>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</si>
  <si>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</si>
  <si>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</si>
  <si>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</si>
  <si>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</si>
  <si>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</si>
  <si>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</si>
  <si>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</si>
  <si>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</si>
  <si>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</si>
  <si>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</si>
  <si>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</si>
  <si>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</si>
  <si>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</si>
  <si>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</si>
  <si>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</si>
  <si>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</si>
  <si>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</si>
  <si>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</si>
  <si>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</si>
  <si>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</si>
  <si>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</si>
  <si>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</si>
  <si>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</si>
  <si>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</si>
  <si>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</si>
  <si>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</si>
  <si>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</si>
  <si>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</si>
  <si>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</si>
  <si>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</si>
  <si>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</si>
  <si>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</si>
  <si>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</si>
  <si>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</si>
  <si>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</si>
  <si>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</si>
  <si>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</si>
  <si>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</si>
  <si>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</si>
  <si>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</si>
  <si>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</si>
  <si>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</si>
  <si>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</si>
  <si>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</si>
  <si>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</si>
  <si>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</si>
  <si>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</si>
  <si>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</si>
  <si>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</si>
  <si>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</si>
  <si>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</si>
  <si>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</si>
  <si>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</si>
  <si>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</si>
  <si>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</si>
  <si>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</si>
  <si>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</si>
  <si>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</si>
  <si>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</si>
  <si>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</si>
  <si>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</si>
  <si>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</si>
  <si>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</si>
  <si>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</si>
  <si>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</si>
  <si>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</si>
  <si>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</si>
  <si>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</si>
  <si>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</si>
  <si>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</si>
  <si>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</si>
  <si>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</si>
  <si>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</si>
  <si>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</si>
  <si>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</si>
  <si>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</si>
  <si>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</si>
  <si>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</si>
  <si>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</si>
  <si>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</si>
  <si>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</si>
  <si>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</si>
  <si>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</si>
  <si>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</si>
  <si>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</si>
  <si>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</si>
  <si>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</si>
  <si>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</si>
  <si>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</si>
  <si>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</si>
  <si>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</si>
  <si>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</si>
  <si>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</si>
  <si>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</si>
  <si>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</si>
  <si>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</si>
  <si>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</si>
  <si>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</si>
  <si>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</si>
  <si>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</si>
  <si>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</si>
  <si>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</si>
  <si>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</si>
  <si>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</si>
  <si>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</si>
  <si>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</si>
  <si>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</si>
  <si>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</si>
  <si>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</si>
  <si>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</si>
  <si>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</si>
  <si>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</si>
  <si>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</si>
  <si>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</si>
  <si>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</si>
  <si>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</si>
  <si>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</si>
  <si>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</si>
  <si>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</si>
  <si>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</si>
  <si>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</si>
  <si>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</si>
  <si>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</si>
  <si>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</si>
  <si>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</si>
  <si>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</si>
  <si>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</si>
  <si>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</si>
  <si>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</si>
  <si>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</si>
  <si>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</si>
  <si>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</si>
  <si>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</si>
  <si>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</si>
  <si>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</si>
  <si>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</si>
  <si>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</si>
  <si>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</si>
  <si>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</si>
  <si>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</si>
  <si>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</si>
  <si>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</si>
  <si>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</si>
  <si>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</si>
  <si>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</si>
  <si>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</si>
  <si>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</si>
  <si>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</si>
  <si>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</si>
  <si>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</si>
  <si>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</si>
  <si>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</si>
  <si>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</si>
  <si>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</si>
  <si>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</si>
  <si>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</si>
  <si>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</si>
  <si>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</si>
  <si>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</si>
  <si>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</si>
  <si>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</si>
  <si>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</si>
  <si>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</si>
  <si>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</si>
  <si>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</si>
  <si>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</si>
  <si>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</si>
  <si>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</si>
  <si>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</si>
  <si>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</si>
  <si>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</si>
  <si>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</si>
  <si>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</si>
  <si>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</si>
  <si>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</si>
  <si>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</si>
  <si>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</si>
  <si>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</si>
  <si>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</si>
  <si>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</si>
  <si>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</si>
  <si>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</si>
  <si>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</si>
  <si>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</si>
  <si>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</si>
  <si>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</si>
  <si>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</si>
  <si>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</si>
  <si>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</si>
  <si>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</si>
  <si>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</si>
  <si>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</si>
  <si>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</si>
  <si>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</si>
  <si>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</si>
  <si>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</si>
  <si>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</si>
  <si>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</si>
  <si>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</si>
  <si>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</si>
  <si>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</si>
  <si>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</si>
  <si>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</si>
  <si>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</si>
  <si>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</si>
  <si>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</si>
  <si>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</si>
  <si>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</si>
  <si>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</si>
  <si>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</si>
  <si>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</si>
  <si>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</si>
  <si>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</si>
  <si>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</si>
  <si>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</si>
  <si>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</si>
  <si>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</si>
  <si>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</si>
  <si>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</si>
  <si>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</si>
  <si>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</si>
  <si>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</si>
  <si>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</si>
  <si>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</si>
  <si>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</si>
  <si>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</si>
  <si>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</si>
  <si>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</si>
  <si>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</si>
  <si>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</si>
  <si>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</si>
  <si>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</si>
  <si>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</si>
  <si>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</si>
  <si>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</si>
  <si>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</si>
  <si>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</si>
  <si>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</si>
  <si>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</si>
  <si>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</si>
  <si>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</si>
  <si>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</si>
  <si>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</si>
  <si>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</si>
  <si>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</si>
  <si>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</si>
  <si>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</si>
  <si>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</si>
  <si>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</si>
  <si>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</si>
  <si>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</si>
  <si>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</si>
  <si>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</si>
  <si>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</si>
  <si>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</si>
  <si>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</si>
  <si>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</si>
  <si>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</si>
  <si>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</si>
  <si>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</si>
  <si>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</si>
  <si>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</si>
  <si>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</si>
  <si>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</si>
  <si>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</si>
  <si>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</si>
  <si>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</si>
  <si>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</si>
  <si>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</si>
  <si>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</si>
  <si>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</si>
  <si>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</si>
  <si>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</si>
  <si>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</si>
  <si>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</si>
  <si>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</si>
  <si>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</si>
  <si>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</si>
  <si>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</si>
  <si>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</si>
  <si>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</si>
  <si>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</si>
  <si>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</si>
  <si>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</si>
  <si>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</si>
  <si>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</si>
  <si>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</si>
  <si>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</si>
  <si>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</si>
  <si>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</si>
  <si>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</si>
  <si>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</si>
  <si>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</si>
  <si>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</si>
  <si>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</si>
  <si>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</si>
  <si>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</si>
  <si>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</si>
  <si>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</si>
  <si>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</si>
  <si>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</si>
  <si>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</si>
  <si>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</si>
  <si>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</si>
  <si>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</si>
  <si>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</si>
  <si>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</si>
  <si>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</si>
  <si>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</si>
  <si>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</si>
  <si>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</si>
  <si>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</si>
  <si>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</si>
  <si>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</si>
  <si>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</si>
  <si>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</si>
  <si>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</si>
  <si>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</si>
  <si>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</si>
  <si>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</si>
  <si>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</si>
  <si>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</si>
  <si>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</si>
  <si>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</si>
  <si>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</si>
  <si>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</si>
  <si>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</si>
  <si>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</si>
  <si>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</si>
  <si>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</si>
  <si>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</si>
  <si>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</si>
  <si>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</si>
  <si>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</si>
  <si>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</si>
  <si>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</si>
  <si>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</si>
  <si>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</si>
  <si>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</si>
  <si>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</si>
  <si>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</si>
  <si>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</si>
  <si>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</si>
  <si>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</si>
  <si>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</si>
  <si>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</si>
  <si>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</si>
  <si>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</si>
  <si>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</si>
  <si>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</si>
  <si>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</si>
  <si>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</si>
  <si>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</si>
  <si>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</si>
  <si>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</si>
  <si>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</si>
  <si>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</si>
  <si>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</si>
  <si>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</si>
  <si>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</si>
  <si>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</si>
  <si>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</si>
  <si>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</si>
  <si>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</si>
  <si>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</si>
  <si>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</si>
  <si>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</si>
  <si>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</si>
  <si>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</si>
  <si>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</si>
  <si>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</si>
  <si>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</si>
  <si>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</si>
  <si>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</si>
  <si>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</si>
  <si>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</si>
  <si>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</si>
  <si>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</si>
  <si>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</si>
  <si>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</si>
  <si>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</si>
  <si>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</si>
  <si>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</si>
  <si>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</si>
  <si>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</si>
  <si>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</si>
  <si>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</si>
  <si>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</si>
  <si>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</si>
  <si>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</si>
  <si>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</si>
  <si>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</si>
  <si>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</si>
  <si>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</si>
  <si>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</si>
  <si>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</si>
  <si>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</si>
  <si>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</si>
  <si>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</si>
  <si>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</si>
  <si>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</si>
  <si>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</si>
  <si>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</si>
  <si>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</si>
  <si>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</si>
  <si>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</si>
  <si>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</si>
  <si>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</si>
  <si>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</si>
  <si>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</si>
  <si>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</si>
  <si>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</si>
  <si>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</si>
  <si>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</si>
  <si>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</si>
  <si>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</si>
  <si>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</si>
  <si>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</si>
  <si>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</si>
  <si>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</si>
  <si>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</si>
  <si>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</si>
  <si>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</si>
  <si>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</si>
  <si>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</si>
  <si>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</si>
  <si>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</si>
  <si>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</si>
  <si>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</si>
  <si>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</si>
  <si>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</si>
  <si>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</si>
  <si>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</si>
  <si>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</si>
  <si>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</si>
  <si>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</si>
  <si>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</si>
  <si>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</si>
  <si>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</si>
  <si>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</si>
  <si>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</si>
  <si>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</si>
  <si>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</si>
  <si>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</si>
  <si>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</si>
  <si>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</si>
  <si>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</si>
  <si>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</si>
  <si>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</si>
  <si>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</si>
  <si>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</si>
  <si>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</si>
  <si>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</si>
  <si>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</si>
  <si>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</si>
  <si>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</si>
  <si>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</si>
  <si>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</si>
  <si>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</si>
  <si>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</si>
  <si>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</si>
  <si>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</si>
  <si>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</si>
  <si>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</si>
  <si>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</si>
  <si>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</si>
  <si>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</si>
  <si>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</si>
  <si>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</si>
  <si>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</si>
  <si>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</si>
  <si>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</si>
  <si>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</si>
  <si>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</si>
  <si>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</si>
  <si>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</si>
  <si>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</si>
  <si>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</si>
  <si>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</si>
  <si>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</si>
  <si>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</si>
  <si>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</si>
  <si>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</si>
  <si>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</si>
  <si>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</si>
  <si>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</si>
  <si>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</si>
  <si>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</si>
  <si>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</si>
  <si>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</si>
  <si>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</si>
  <si>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</si>
  <si>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</si>
  <si>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</si>
  <si>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</si>
  <si>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</si>
  <si>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</si>
  <si>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</si>
  <si>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</si>
  <si>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</si>
  <si>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</si>
  <si>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</si>
  <si>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</si>
  <si>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</si>
  <si>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</si>
  <si>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</si>
  <si>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</si>
  <si>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</si>
  <si>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</si>
  <si>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</si>
  <si>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</si>
  <si>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</si>
  <si>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</si>
  <si>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</si>
  <si>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</si>
  <si>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</si>
  <si>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</si>
  <si>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</si>
  <si>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</si>
  <si>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</si>
  <si>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</si>
  <si>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</si>
  <si>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</si>
  <si>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</si>
  <si>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</si>
  <si>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</si>
  <si>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</si>
  <si>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</si>
  <si>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</si>
  <si>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</si>
  <si>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</si>
  <si>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</si>
  <si>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</si>
  <si>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</si>
  <si>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</si>
  <si>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</si>
  <si>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</si>
  <si>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</si>
  <si>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</si>
  <si>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</si>
  <si>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</si>
  <si>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</si>
  <si>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</si>
  <si>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</si>
  <si>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</si>
  <si>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</si>
  <si>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</si>
  <si>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</si>
  <si>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</si>
  <si>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</si>
  <si>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</si>
  <si>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</si>
  <si>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</si>
  <si>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</si>
  <si>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</si>
  <si>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</si>
  <si>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</si>
  <si>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</si>
  <si>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</si>
  <si>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</si>
  <si>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</si>
  <si>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</si>
  <si>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</si>
  <si>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</si>
  <si>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</si>
  <si>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</si>
  <si>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</si>
  <si>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</si>
  <si>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</si>
  <si>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</si>
  <si>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</si>
  <si>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</si>
  <si>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</si>
  <si>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</si>
  <si>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</si>
  <si>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</si>
  <si>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</si>
  <si>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</si>
  <si>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</si>
  <si>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</si>
  <si>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</si>
  <si>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</si>
  <si>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</si>
  <si>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</si>
  <si>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</si>
  <si>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</si>
  <si>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</si>
  <si>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</si>
  <si>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</si>
  <si>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</si>
  <si>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</si>
  <si>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</si>
  <si>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</si>
  <si>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</si>
  <si>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</si>
  <si>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</si>
  <si>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</si>
  <si>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</si>
  <si>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</si>
  <si>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</si>
  <si>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</si>
  <si>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</si>
  <si>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</si>
  <si>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</si>
  <si>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</si>
  <si>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</si>
  <si>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</si>
  <si>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</si>
  <si>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</si>
  <si>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</si>
  <si>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</si>
  <si>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</si>
  <si>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</si>
  <si>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</si>
  <si>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</si>
  <si>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</si>
  <si>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</si>
  <si>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</si>
  <si>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</si>
  <si>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</si>
  <si>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</si>
  <si>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</si>
  <si>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</si>
  <si>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</si>
  <si>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</si>
  <si>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</si>
  <si>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</si>
  <si>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</si>
  <si>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</si>
  <si>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</si>
  <si>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</si>
  <si>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</si>
  <si>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</si>
  <si>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</si>
  <si>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</si>
  <si>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</si>
  <si>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</si>
  <si>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</si>
  <si>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</si>
  <si>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</si>
  <si>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</si>
  <si>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</si>
  <si>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</si>
  <si>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</si>
  <si>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</si>
  <si>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</si>
  <si>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</si>
  <si>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</si>
  <si>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</si>
  <si>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</si>
  <si>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</si>
  <si>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</si>
  <si>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</si>
  <si>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</si>
  <si>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</si>
  <si>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</si>
  <si>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</si>
  <si>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</si>
  <si>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</si>
  <si>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</si>
  <si>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</si>
  <si>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</si>
  <si>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</si>
  <si>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</si>
  <si>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</si>
  <si>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</si>
  <si>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</si>
  <si>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</si>
  <si>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</si>
  <si>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</si>
  <si>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</si>
  <si>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</si>
  <si>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</si>
  <si>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</si>
  <si>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</si>
  <si>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</si>
  <si>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</si>
  <si>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</si>
  <si>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</si>
  <si>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</si>
  <si>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</si>
  <si>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</si>
  <si>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</si>
  <si>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</si>
  <si>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</si>
  <si>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</si>
  <si>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</si>
  <si>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</si>
  <si>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</si>
  <si>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</si>
  <si>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</si>
  <si>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</si>
  <si>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</si>
  <si>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</si>
  <si>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</si>
  <si>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</si>
  <si>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</si>
  <si>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</si>
  <si>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</si>
  <si>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</si>
  <si>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</si>
  <si>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</si>
  <si>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</si>
  <si>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</si>
  <si>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</si>
  <si>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</si>
  <si>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</si>
  <si>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</si>
  <si>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</si>
  <si>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</si>
  <si>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</si>
  <si>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</si>
  <si>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</si>
  <si>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</si>
  <si>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</si>
  <si>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</si>
  <si>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</si>
  <si>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</si>
  <si>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</si>
  <si>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</si>
  <si>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</si>
  <si>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</si>
  <si>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</si>
  <si>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</si>
  <si>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</si>
  <si>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</si>
  <si>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</si>
  <si>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</si>
  <si>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</si>
  <si>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</si>
  <si>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</si>
  <si>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</si>
  <si>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</si>
  <si>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</si>
  <si>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</si>
  <si>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</si>
  <si>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</si>
  <si>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</si>
  <si>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</si>
  <si>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</si>
  <si>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</si>
  <si>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</si>
  <si>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</si>
  <si>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</si>
  <si>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</si>
  <si>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</si>
  <si>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</si>
  <si>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</si>
  <si>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</si>
  <si>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</si>
  <si>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</si>
  <si>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</si>
  <si>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</si>
  <si>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</si>
  <si>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</si>
  <si>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</si>
  <si>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</si>
  <si>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</si>
  <si>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</si>
  <si>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</si>
  <si>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</si>
  <si>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</si>
  <si>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</si>
  <si>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</si>
  <si>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</si>
  <si>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</si>
  <si>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</si>
  <si>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</si>
  <si>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</si>
  <si>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</si>
  <si>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</si>
  <si>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</si>
  <si>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</si>
  <si>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</si>
  <si>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</si>
  <si>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</si>
  <si>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</si>
  <si>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</si>
  <si>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</si>
  <si>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</si>
  <si>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</si>
  <si>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</si>
  <si>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</si>
  <si>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</si>
  <si>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</si>
  <si>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</si>
  <si>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</si>
  <si>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</si>
  <si>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</si>
  <si>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</si>
  <si>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</si>
  <si>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</si>
  <si>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</si>
  <si>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</si>
  <si>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</si>
  <si>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</si>
  <si>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</si>
  <si>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</si>
  <si>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</si>
  <si>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</si>
  <si>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</si>
  <si>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</si>
  <si>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</si>
  <si>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</si>
  <si>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</si>
  <si>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</si>
  <si>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</si>
  <si>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</si>
  <si>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</si>
  <si>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</si>
  <si>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</si>
  <si>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</si>
  <si>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</si>
  <si>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</si>
  <si>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</si>
  <si>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</si>
  <si>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</si>
  <si>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</si>
  <si>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</si>
  <si>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</si>
  <si>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</si>
  <si>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</si>
  <si>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</si>
  <si>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</si>
  <si>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</si>
  <si>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</si>
  <si>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</si>
  <si>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</si>
  <si>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</si>
  <si>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</si>
  <si>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</si>
  <si>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</si>
  <si>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</si>
  <si>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</si>
  <si>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</si>
  <si>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</si>
  <si>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</si>
  <si>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</si>
  <si>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</si>
  <si>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</si>
  <si>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</si>
  <si>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</si>
  <si>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</si>
  <si>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</si>
  <si>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</si>
  <si>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</si>
  <si>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</si>
  <si>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</si>
  <si>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</si>
  <si>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</si>
  <si>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</si>
  <si>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</si>
  <si>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</si>
  <si>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</si>
  <si>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</si>
  <si>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</si>
  <si>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</si>
  <si>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</si>
  <si>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</si>
  <si>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</si>
  <si>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</si>
  <si>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</si>
  <si>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</si>
  <si>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</si>
  <si>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</si>
  <si>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</si>
  <si>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</si>
  <si>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</si>
  <si>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</si>
  <si>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</si>
  <si>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</si>
  <si>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</si>
  <si>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</si>
  <si>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</si>
  <si>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</si>
  <si>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</si>
  <si>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</si>
  <si>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</si>
  <si>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</si>
  <si>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</si>
  <si>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</si>
  <si>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</si>
  <si>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</si>
  <si>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</si>
  <si>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</si>
  <si>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</si>
  <si>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</si>
  <si>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</si>
  <si>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</si>
  <si>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</si>
  <si>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</si>
  <si>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</si>
  <si>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</si>
  <si>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</si>
  <si>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</si>
  <si>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</si>
  <si>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</si>
  <si>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</si>
  <si>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</si>
  <si>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</si>
  <si>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</si>
  <si>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</si>
  <si>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</si>
  <si>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</si>
  <si>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</si>
  <si>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</si>
  <si>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</si>
  <si>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</si>
  <si>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</si>
  <si>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</si>
  <si>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</si>
  <si>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</si>
  <si>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</si>
  <si>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</si>
  <si>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</si>
  <si>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</si>
  <si>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</si>
  <si>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</si>
  <si>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</si>
  <si>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</si>
  <si>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</si>
  <si>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</si>
  <si>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</si>
  <si>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</si>
  <si>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</si>
  <si>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</si>
  <si>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</si>
  <si>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</si>
  <si>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</si>
  <si>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</si>
  <si>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</si>
  <si>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</si>
  <si>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</si>
  <si>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</si>
  <si>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</si>
  <si>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</si>
  <si>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</si>
  <si>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</si>
  <si>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</si>
  <si>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</si>
  <si>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</si>
  <si>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</si>
  <si>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</si>
  <si>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</si>
  <si>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</si>
  <si>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</si>
  <si>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</si>
  <si>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</si>
  <si>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</si>
  <si>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</si>
  <si>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</si>
  <si>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</si>
  <si>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</si>
  <si>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</si>
  <si>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</si>
  <si>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</si>
  <si>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</si>
  <si>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</si>
  <si>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</si>
  <si>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</si>
  <si>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</si>
  <si>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</si>
  <si>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</si>
  <si>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</si>
  <si>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</si>
  <si>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</si>
  <si>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</si>
  <si>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</si>
  <si>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</si>
  <si>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</si>
  <si>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</si>
  <si>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</si>
  <si>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</si>
  <si>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</si>
  <si>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</si>
  <si>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</si>
  <si>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</si>
  <si>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</si>
  <si>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</si>
  <si>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</si>
  <si>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</si>
  <si>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</si>
  <si>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</si>
  <si>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</si>
  <si>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</si>
  <si>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</si>
  <si>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</si>
  <si>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</si>
  <si>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</si>
  <si>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</si>
  <si>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</si>
  <si>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</si>
  <si>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</si>
  <si>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</si>
  <si>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</si>
  <si>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</si>
  <si>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</si>
  <si>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</si>
  <si>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</si>
  <si>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</si>
  <si>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</si>
  <si>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</si>
  <si>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</si>
  <si>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</si>
  <si>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</si>
  <si>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</si>
  <si>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</si>
  <si>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</si>
  <si>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</si>
  <si>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</si>
  <si>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</si>
  <si>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</si>
  <si>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</si>
  <si>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</si>
  <si>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</si>
  <si>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</si>
  <si>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</si>
  <si>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</si>
  <si>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</si>
  <si>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</si>
  <si>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</si>
  <si>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</si>
  <si>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</si>
  <si>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</si>
  <si>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</si>
  <si>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</si>
  <si>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</si>
  <si>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</si>
  <si>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</si>
  <si>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</si>
  <si>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</si>
  <si>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</si>
  <si>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</si>
  <si>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</si>
  <si>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</si>
  <si>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</si>
  <si>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</si>
  <si>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</si>
  <si>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</si>
  <si>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</si>
  <si>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</si>
  <si>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</si>
  <si>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</si>
  <si>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</si>
  <si>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</si>
  <si>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</si>
  <si>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</si>
  <si>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</si>
  <si>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</si>
  <si>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</si>
  <si>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</si>
  <si>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</si>
  <si>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</si>
  <si>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</si>
  <si>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</si>
  <si>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</si>
  <si>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</si>
  <si>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</si>
  <si>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</si>
  <si>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</si>
  <si>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</si>
  <si>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</si>
  <si>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</si>
  <si>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</si>
  <si>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</si>
  <si>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</si>
  <si>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</si>
  <si>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</si>
  <si>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</si>
  <si>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</si>
  <si>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</si>
  <si>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</si>
  <si>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</si>
  <si>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</si>
  <si>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</si>
  <si>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</si>
  <si>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</si>
  <si>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</si>
  <si>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</si>
  <si>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</si>
  <si>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</si>
  <si>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</si>
  <si>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</si>
  <si>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</si>
  <si>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</si>
  <si>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</si>
  <si>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</si>
  <si>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</si>
  <si>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</si>
  <si>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</si>
  <si>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</si>
  <si>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</si>
  <si>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</si>
  <si>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</si>
  <si>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</si>
  <si>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</si>
  <si>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</si>
  <si>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</si>
  <si>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</si>
  <si>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</si>
  <si>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</si>
  <si>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</si>
  <si>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</si>
  <si>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</si>
  <si>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</si>
  <si>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</si>
  <si>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</si>
  <si>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</si>
  <si>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</si>
  <si>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</si>
  <si>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</si>
  <si>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</si>
  <si>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</si>
  <si>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</si>
  <si>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</si>
  <si>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</si>
  <si>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</si>
  <si>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</si>
  <si>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</si>
  <si>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</si>
  <si>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</si>
  <si>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</si>
  <si>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</si>
  <si>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</si>
  <si>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</si>
  <si>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</si>
  <si>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</si>
  <si>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</si>
  <si>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</si>
  <si>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</si>
  <si>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</si>
  <si>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</si>
  <si>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</si>
  <si>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</si>
  <si>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</si>
  <si>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</si>
  <si>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</si>
  <si>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</si>
  <si>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</si>
  <si>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</si>
  <si>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</si>
  <si>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</si>
  <si>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</si>
  <si>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</si>
  <si>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</si>
  <si>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</si>
  <si>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</si>
  <si>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</si>
  <si>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</si>
  <si>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</si>
  <si>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</si>
  <si>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</si>
  <si>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</si>
  <si>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</si>
  <si>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</si>
  <si>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</si>
  <si>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</si>
  <si>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</si>
  <si>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</si>
  <si>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</si>
  <si>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</si>
  <si>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</si>
  <si>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</si>
  <si>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</si>
  <si>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</si>
  <si>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</si>
  <si>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</si>
  <si>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</si>
  <si>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</si>
  <si>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</si>
  <si>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</si>
  <si>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</si>
  <si>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</si>
  <si>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</si>
  <si>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</si>
  <si>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</si>
  <si>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</si>
  <si>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</si>
  <si>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</si>
  <si>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</si>
  <si>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</si>
  <si>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</si>
  <si>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</si>
  <si>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</si>
  <si>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</si>
  <si>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</si>
  <si>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</si>
  <si>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</si>
  <si>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</si>
  <si>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</si>
  <si>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</si>
  <si>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</si>
  <si>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</si>
  <si>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</si>
  <si>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</si>
  <si>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</si>
  <si>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</si>
  <si>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</si>
  <si>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</si>
  <si>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</si>
  <si>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</si>
  <si>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</si>
  <si>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</si>
  <si>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</si>
  <si>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</si>
  <si>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</si>
  <si>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</si>
  <si>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</si>
  <si>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</si>
  <si>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</si>
  <si>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</si>
  <si>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</si>
  <si>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</si>
  <si>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</si>
  <si>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</si>
  <si>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</si>
  <si>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</si>
  <si>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</si>
  <si>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</si>
  <si>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</si>
  <si>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</si>
  <si>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</si>
  <si>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</si>
  <si>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</si>
  <si>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</si>
  <si>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</si>
  <si>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</si>
  <si>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</si>
  <si>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</si>
  <si>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</si>
  <si>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</si>
  <si>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</si>
  <si>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</si>
  <si>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</si>
  <si>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</si>
  <si>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</si>
  <si>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</si>
  <si>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</si>
  <si>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</si>
  <si>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</si>
  <si>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</si>
  <si>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</si>
  <si>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</si>
  <si>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</si>
  <si>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</si>
  <si>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</si>
  <si>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</si>
  <si>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</si>
  <si>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</si>
  <si>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</si>
  <si>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</si>
  <si>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</si>
  <si>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</si>
  <si>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</si>
  <si>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</si>
  <si>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</si>
  <si>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</si>
  <si>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</si>
  <si>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</si>
  <si>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</si>
  <si>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</si>
  <si>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</si>
  <si>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</si>
  <si>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</si>
  <si>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</si>
  <si>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</si>
  <si>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</si>
  <si>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</si>
  <si>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</si>
  <si>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</si>
  <si>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</si>
  <si>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</si>
  <si>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</si>
  <si>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</si>
  <si>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</si>
  <si>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</si>
  <si>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</si>
  <si>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</si>
  <si>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</si>
  <si>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</si>
  <si>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</si>
  <si>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</si>
  <si>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</si>
  <si>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</si>
  <si>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</si>
  <si>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</si>
  <si>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</si>
  <si>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</si>
  <si>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</si>
  <si>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</si>
  <si>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</si>
  <si>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</si>
  <si>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</si>
  <si>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</si>
  <si>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</si>
  <si>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</si>
  <si>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</si>
  <si>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</si>
  <si>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</si>
  <si>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</si>
  <si>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</si>
  <si>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</si>
  <si>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</si>
  <si>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</si>
  <si>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</si>
  <si>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</si>
  <si>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</si>
  <si>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</si>
  <si>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</si>
  <si>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</si>
  <si>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</si>
  <si>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</si>
  <si>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</si>
  <si>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</si>
  <si>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</si>
  <si>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</si>
  <si>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</si>
  <si>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</si>
  <si>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</si>
  <si>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</si>
  <si>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</si>
  <si>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</si>
  <si>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</si>
  <si>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</si>
  <si>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</si>
  <si>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</si>
  <si>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</si>
  <si>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</si>
  <si>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</si>
  <si>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</si>
  <si>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</si>
  <si>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</si>
  <si>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</si>
  <si>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</si>
  <si>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</si>
  <si>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</si>
  <si>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</si>
  <si>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</si>
  <si>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</si>
  <si>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</si>
  <si>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</si>
  <si>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</si>
  <si>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</si>
  <si>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</si>
  <si>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</si>
  <si>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</si>
  <si>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</si>
  <si>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</si>
  <si>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</si>
  <si>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</si>
  <si>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</si>
  <si>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</si>
  <si>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</si>
  <si>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</si>
  <si>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</si>
  <si>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</si>
  <si>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</si>
  <si>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</si>
  <si>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</si>
  <si>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</si>
  <si>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</si>
  <si>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</si>
  <si>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</si>
  <si>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</si>
  <si>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</si>
  <si>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</si>
  <si>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</si>
  <si>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</si>
  <si>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</si>
  <si>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</si>
  <si>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</si>
  <si>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</si>
  <si>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</si>
  <si>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</si>
  <si>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</si>
  <si>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</si>
  <si>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</si>
  <si>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</si>
  <si>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</si>
  <si>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</si>
  <si>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</si>
  <si>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</si>
  <si>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</si>
  <si>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</si>
  <si>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</si>
  <si>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</si>
  <si>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</si>
  <si>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</si>
  <si>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</si>
  <si>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</si>
  <si>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</si>
  <si>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</si>
  <si>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</si>
  <si>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</si>
  <si>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</si>
  <si>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</si>
  <si>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</si>
  <si>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</si>
  <si>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</si>
  <si>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</si>
  <si>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</si>
  <si>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</si>
  <si>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</si>
  <si>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</si>
  <si>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</si>
  <si>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</si>
  <si>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</si>
  <si>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</si>
  <si>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</si>
  <si>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</si>
  <si>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</si>
  <si>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</si>
  <si>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</si>
  <si>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</si>
  <si>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</si>
  <si>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</si>
  <si>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</si>
  <si>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</si>
  <si>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</si>
  <si>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</si>
  <si>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</si>
  <si>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</si>
  <si>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</si>
  <si>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</si>
  <si>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</si>
  <si>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</si>
  <si>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</si>
  <si>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</si>
  <si>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</si>
  <si>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</si>
  <si>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</si>
  <si>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</si>
  <si>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</si>
  <si>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</si>
  <si>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</si>
  <si>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</si>
  <si>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</si>
  <si>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</si>
  <si>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</si>
  <si>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</si>
  <si>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</si>
  <si>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</si>
  <si>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</si>
  <si>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</si>
  <si>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</si>
  <si>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</si>
  <si>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</si>
  <si>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</si>
  <si>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</si>
  <si>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</si>
  <si>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</si>
  <si>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</si>
  <si>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</si>
  <si>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</si>
  <si>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</si>
  <si>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</si>
  <si>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</si>
  <si>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</si>
  <si>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</si>
  <si>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</si>
  <si>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</si>
  <si>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</si>
  <si>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</si>
  <si>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</si>
  <si>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</si>
  <si>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</si>
  <si>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</si>
  <si>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</si>
  <si>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</si>
  <si>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</si>
  <si>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</si>
  <si>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</si>
  <si>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</si>
  <si>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</si>
  <si>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</si>
  <si>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</si>
  <si>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</si>
  <si>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</si>
  <si>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</si>
  <si>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</si>
  <si>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</si>
  <si>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</si>
  <si>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</si>
  <si>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</si>
  <si>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</si>
  <si>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</si>
  <si>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</si>
  <si>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</si>
  <si>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</si>
  <si>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</si>
  <si>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</si>
  <si>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</si>
  <si>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</si>
  <si>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</si>
  <si>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</si>
  <si>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</si>
  <si>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</si>
  <si>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</si>
  <si>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</si>
  <si>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</si>
  <si>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</si>
  <si>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</si>
  <si>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</si>
  <si>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</si>
  <si>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</si>
  <si>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</si>
  <si>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</si>
  <si>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</si>
  <si>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</si>
  <si>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</si>
  <si>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</si>
  <si>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</si>
  <si>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</si>
  <si>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</si>
  <si>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</si>
  <si>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</si>
  <si>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</si>
  <si>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</si>
  <si>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</si>
  <si>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</si>
  <si>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</si>
  <si>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</si>
  <si>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</si>
  <si>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</si>
  <si>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</si>
  <si>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</si>
  <si>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</si>
  <si>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</si>
  <si>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</si>
  <si>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</si>
  <si>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</si>
  <si>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</si>
  <si>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</si>
  <si>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</si>
  <si>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</si>
  <si>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</si>
  <si>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</si>
  <si>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</si>
  <si>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</si>
  <si>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</si>
  <si>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</si>
  <si>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</si>
  <si>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</si>
  <si>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</si>
  <si>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</si>
  <si>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</si>
  <si>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</si>
  <si>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</si>
  <si>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</si>
  <si>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</si>
  <si>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</si>
  <si>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</si>
  <si>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</si>
  <si>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</si>
  <si>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</si>
  <si>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</si>
  <si>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</si>
  <si>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</si>
  <si>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</si>
  <si>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</si>
  <si>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</si>
  <si>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</si>
  <si>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</si>
  <si>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</si>
  <si>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</si>
  <si>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</si>
  <si>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</si>
  <si>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</si>
  <si>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</si>
  <si>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</si>
  <si>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</si>
  <si>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</si>
  <si>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</si>
  <si>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</si>
  <si>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</si>
  <si>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</si>
  <si>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</si>
  <si>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</si>
  <si>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</si>
  <si>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</si>
  <si>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</si>
  <si>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</si>
  <si>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</si>
  <si>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</si>
  <si>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</si>
  <si>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</si>
  <si>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</si>
  <si>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</si>
  <si>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</si>
  <si>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</si>
  <si>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</si>
  <si>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</si>
  <si>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</si>
  <si>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</si>
  <si>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</si>
  <si>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</si>
  <si>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</si>
  <si>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</si>
  <si>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</si>
  <si>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</si>
  <si>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</si>
  <si>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</si>
  <si>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</si>
  <si>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</si>
  <si>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</si>
  <si>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</si>
  <si>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</si>
  <si>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</si>
  <si>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</si>
  <si>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</si>
  <si>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</si>
  <si>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</si>
  <si>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</si>
  <si>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</si>
  <si>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</si>
  <si>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</si>
  <si>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</si>
  <si>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</si>
  <si>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</si>
  <si>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</si>
  <si>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</si>
  <si>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</si>
  <si>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</si>
  <si>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</si>
  <si>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</si>
  <si>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</si>
  <si>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</si>
  <si>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</si>
  <si>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</si>
  <si>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</si>
  <si>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</si>
  <si>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</si>
  <si>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</si>
  <si>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</si>
  <si>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</si>
  <si>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</si>
  <si>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</si>
  <si>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</si>
  <si>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</si>
  <si>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</si>
  <si>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</si>
  <si>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</si>
  <si>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</si>
  <si>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</si>
  <si>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</si>
  <si>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</si>
  <si>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</si>
  <si>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</si>
  <si>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</si>
  <si>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</si>
  <si>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</si>
  <si>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</si>
  <si>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</si>
  <si>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</si>
  <si>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</si>
  <si>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</si>
  <si>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</si>
  <si>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</si>
  <si>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</si>
  <si>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</si>
  <si>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</si>
  <si>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</si>
  <si>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</si>
  <si>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</si>
  <si>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</si>
  <si>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</si>
  <si>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</si>
  <si>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</si>
  <si>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</si>
  <si>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</si>
  <si>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</si>
  <si>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</si>
  <si>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</si>
  <si>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</si>
  <si>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</si>
  <si>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</si>
  <si>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</si>
  <si>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</si>
  <si>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</si>
  <si>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</si>
  <si>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</si>
  <si>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</si>
  <si>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</si>
  <si>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</si>
  <si>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</si>
  <si>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</si>
  <si>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</si>
  <si>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</si>
  <si>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</si>
  <si>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</si>
  <si>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</si>
  <si>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</si>
  <si>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</si>
  <si>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</si>
  <si>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</si>
  <si>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</si>
  <si>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</si>
  <si>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</si>
  <si>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</si>
  <si>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</si>
  <si>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</si>
  <si>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</si>
  <si>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</si>
  <si>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</si>
  <si>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</si>
  <si>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</si>
  <si>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</si>
  <si>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</si>
  <si>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</si>
  <si>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</si>
  <si>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</si>
  <si>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</si>
  <si>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</si>
  <si>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</si>
  <si>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</si>
  <si>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</si>
  <si>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</si>
  <si>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</si>
  <si>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</si>
  <si>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</si>
  <si>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</si>
  <si>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</si>
  <si>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</si>
  <si>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</si>
  <si>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</si>
  <si>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</si>
  <si>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</si>
  <si>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</si>
  <si>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</si>
  <si>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</si>
  <si>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</si>
  <si>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</si>
  <si>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</si>
  <si>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</si>
  <si>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</si>
  <si>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</si>
  <si>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</si>
  <si>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</si>
  <si>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</si>
  <si>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</si>
  <si>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</si>
  <si>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</si>
  <si>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</si>
  <si>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</si>
  <si>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</si>
  <si>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</si>
  <si>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</si>
  <si>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</si>
  <si>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</si>
  <si>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</si>
  <si>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</si>
  <si>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</si>
  <si>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</si>
  <si>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</si>
  <si>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</si>
  <si>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</si>
  <si>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</si>
  <si>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</si>
  <si>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</si>
  <si>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</si>
  <si>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</si>
  <si>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</si>
  <si>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</si>
  <si>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</si>
  <si>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</si>
  <si>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</si>
  <si>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</si>
  <si>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</si>
  <si>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</si>
  <si>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</si>
  <si>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</si>
  <si>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</si>
  <si>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</si>
  <si>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</si>
  <si>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</si>
  <si>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</si>
  <si>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</si>
  <si>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</si>
  <si>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</si>
  <si>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</si>
  <si>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</si>
  <si>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</si>
  <si>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</si>
  <si>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</si>
  <si>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</si>
  <si>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</si>
  <si>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</si>
  <si>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</si>
  <si>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</si>
  <si>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</si>
  <si>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</si>
  <si>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</si>
  <si>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</si>
  <si>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</si>
  <si>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</si>
  <si>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</si>
  <si>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</si>
  <si>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</si>
  <si>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</si>
  <si>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</si>
  <si>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</si>
  <si>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</si>
  <si>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</si>
  <si>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</si>
  <si>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</si>
  <si>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</si>
  <si>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</si>
  <si>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</si>
  <si>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</si>
  <si>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</si>
  <si>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</si>
  <si>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</si>
  <si>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</si>
  <si>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</si>
  <si>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</si>
  <si>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</si>
  <si>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</si>
  <si>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</si>
  <si>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</si>
  <si>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</si>
  <si>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</si>
  <si>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</si>
  <si>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</si>
  <si>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</si>
  <si>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</si>
  <si>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</si>
  <si>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</si>
  <si>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</si>
  <si>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</si>
  <si>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</si>
  <si>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</si>
  <si>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</si>
  <si>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</si>
  <si>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</si>
  <si>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</si>
  <si>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</si>
  <si>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</si>
  <si>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</si>
  <si>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</si>
  <si>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</si>
  <si>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</si>
  <si>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</si>
  <si>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</si>
  <si>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</si>
  <si>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</si>
  <si>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</si>
  <si>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</si>
  <si>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</si>
  <si>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</si>
  <si>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</si>
  <si>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</si>
  <si>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</si>
  <si>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</si>
  <si>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</si>
  <si>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</si>
  <si>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</si>
  <si>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</si>
  <si>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</si>
  <si>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</si>
  <si>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</si>
  <si>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</si>
  <si>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</si>
  <si>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</si>
  <si>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</si>
  <si>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</si>
  <si>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</si>
  <si>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</si>
  <si>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</si>
  <si>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</si>
  <si>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</si>
  <si>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</si>
  <si>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</si>
  <si>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</si>
  <si>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</si>
  <si>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</si>
  <si>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</si>
  <si>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</si>
  <si>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</si>
  <si>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</si>
  <si>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</si>
  <si>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</si>
  <si>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</si>
  <si>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</si>
  <si>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</si>
  <si>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</si>
  <si>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</si>
  <si>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</si>
  <si>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</si>
  <si>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</si>
  <si>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</si>
  <si>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</si>
  <si>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</si>
  <si>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</si>
  <si>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</si>
  <si>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</si>
  <si>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</si>
  <si>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</si>
  <si>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</si>
  <si>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</si>
  <si>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</si>
  <si>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</si>
  <si>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</si>
  <si>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</si>
  <si>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</si>
  <si>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</si>
  <si>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</si>
  <si>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</si>
  <si>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</si>
  <si>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</si>
  <si>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</si>
  <si>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</si>
  <si>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</si>
  <si>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</si>
  <si>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</si>
  <si>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</si>
  <si>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</si>
  <si>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</si>
  <si>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</si>
  <si>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</si>
  <si>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</si>
  <si>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</si>
  <si>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</si>
  <si>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</si>
  <si>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</si>
  <si>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</si>
  <si>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</si>
  <si>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</si>
  <si>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</si>
  <si>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</si>
  <si>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</si>
  <si>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</si>
  <si>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</si>
  <si>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</si>
  <si>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</si>
  <si>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</si>
  <si>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</si>
  <si>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</si>
  <si>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</si>
  <si>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</si>
  <si>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</si>
  <si>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</si>
  <si>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</si>
  <si>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</si>
  <si>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</si>
  <si>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</si>
  <si>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</si>
  <si>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</si>
  <si>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</si>
  <si>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</si>
  <si>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</si>
  <si>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</si>
  <si>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</si>
  <si>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</si>
  <si>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</si>
  <si>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</si>
  <si>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</si>
  <si>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</si>
  <si>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</si>
  <si>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</si>
  <si>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</si>
  <si>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</si>
  <si>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</si>
  <si>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</si>
  <si>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</si>
  <si>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</si>
  <si>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</si>
  <si>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</si>
  <si>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</si>
  <si>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</si>
  <si>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</si>
  <si>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</si>
  <si>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</si>
  <si>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</si>
  <si>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</si>
  <si>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</si>
  <si>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</si>
  <si>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</si>
  <si>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</si>
  <si>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</si>
  <si>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</si>
  <si>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</si>
  <si>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</si>
  <si>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</si>
  <si>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</si>
  <si>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</si>
  <si>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</si>
  <si>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</si>
  <si>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</si>
  <si>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</si>
  <si>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</si>
  <si>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</si>
  <si>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</si>
  <si>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</si>
  <si>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</si>
  <si>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</si>
  <si>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</si>
  <si>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</si>
  <si>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</si>
  <si>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</si>
  <si>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</si>
  <si>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</si>
  <si>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</si>
  <si>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</si>
  <si>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</si>
  <si>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</si>
  <si>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</si>
  <si>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</si>
  <si>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</si>
  <si>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</si>
  <si>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</si>
  <si>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</si>
  <si>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</si>
  <si>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</si>
  <si>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</si>
  <si>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</si>
  <si>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</si>
  <si>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</si>
  <si>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</si>
  <si>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</si>
  <si>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</si>
  <si>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</si>
  <si>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</si>
  <si>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</si>
  <si>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</si>
  <si>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</si>
  <si>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</si>
  <si>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</si>
  <si>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</si>
  <si>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</si>
  <si>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</si>
  <si>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</si>
  <si>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</si>
  <si>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</si>
  <si>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</si>
  <si>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</si>
  <si>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</si>
  <si>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</si>
  <si>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</si>
  <si>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</si>
  <si>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</si>
  <si>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</si>
  <si>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</si>
  <si>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</si>
  <si>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</si>
  <si>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</si>
  <si>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</si>
  <si>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</si>
  <si>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</si>
  <si>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</si>
  <si>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</si>
  <si>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</si>
  <si>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</si>
  <si>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</si>
  <si>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</si>
  <si>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</si>
  <si>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</si>
  <si>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</si>
  <si>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</si>
  <si>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</si>
  <si>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</si>
  <si>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</si>
  <si>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</si>
  <si>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</si>
  <si>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</si>
  <si>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</si>
  <si>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</si>
  <si>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</si>
  <si>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</si>
  <si>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</si>
  <si>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</si>
  <si>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</si>
  <si>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</si>
  <si>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</si>
  <si>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</si>
  <si>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</si>
  <si>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</si>
  <si>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</si>
  <si>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</si>
  <si>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</si>
  <si>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</si>
  <si>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</si>
  <si>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</si>
  <si>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</si>
  <si>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</si>
  <si>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</si>
  <si>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</si>
  <si>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</si>
  <si>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</si>
  <si>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</si>
  <si>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</si>
  <si>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</si>
  <si>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</si>
  <si>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</si>
  <si>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</si>
  <si>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</si>
  <si>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</si>
  <si>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</si>
  <si>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</si>
  <si>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</si>
  <si>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</si>
  <si>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</si>
  <si>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</si>
  <si>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</si>
  <si>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</si>
  <si>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</si>
  <si>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</si>
  <si>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</si>
  <si>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</si>
  <si>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</si>
  <si>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</si>
  <si>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</si>
  <si>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</si>
  <si>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</si>
  <si>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</si>
  <si>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</si>
  <si>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</si>
  <si>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</si>
  <si>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</si>
  <si>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</si>
  <si>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</si>
  <si>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</si>
  <si>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</si>
  <si>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</si>
  <si>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</si>
  <si>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</si>
  <si>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</si>
  <si>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</si>
  <si>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</si>
  <si>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</si>
  <si>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</si>
  <si>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</si>
  <si>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</si>
  <si>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</si>
  <si>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</si>
  <si>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</si>
  <si>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</si>
  <si>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</si>
  <si>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</si>
  <si>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</si>
  <si>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</si>
  <si>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</si>
  <si>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</si>
  <si>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</si>
  <si>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</si>
  <si>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</si>
  <si>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</si>
  <si>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</si>
  <si>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</si>
  <si>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</si>
  <si>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</si>
  <si>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</si>
  <si>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</si>
  <si>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</si>
  <si>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</si>
  <si>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</si>
  <si>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</si>
  <si>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</si>
  <si>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</si>
  <si>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</si>
  <si>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</si>
  <si>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</si>
  <si>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</si>
  <si>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</si>
  <si>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</si>
  <si>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</si>
  <si>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</si>
  <si>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</si>
  <si>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</si>
  <si>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</si>
  <si>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</si>
  <si>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</si>
  <si>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</si>
  <si>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</si>
  <si>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</si>
  <si>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</si>
  <si>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</si>
  <si>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</si>
  <si>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</si>
  <si>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</si>
  <si>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</si>
  <si>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</si>
  <si>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</si>
  <si>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</si>
  <si>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</si>
  <si>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</si>
  <si>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</si>
  <si>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</si>
  <si>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</si>
  <si>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</si>
  <si>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</si>
  <si>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</si>
  <si>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</si>
  <si>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</si>
  <si>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</si>
  <si>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</si>
  <si>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</si>
  <si>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</si>
  <si>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</si>
  <si>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</si>
  <si>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</si>
  <si>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</si>
  <si>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</si>
  <si>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</si>
  <si>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</si>
  <si>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</si>
  <si>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</si>
  <si>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</si>
  <si>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</si>
  <si>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</si>
  <si>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</si>
  <si>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</si>
  <si>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</si>
  <si>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</si>
  <si>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</si>
  <si>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</si>
  <si>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</si>
  <si>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</si>
  <si>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</si>
  <si>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</si>
  <si>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</si>
  <si>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</si>
  <si>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</si>
  <si>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</si>
  <si>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</si>
  <si>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</si>
  <si>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</si>
  <si>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</si>
  <si>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</si>
  <si>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</si>
  <si>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</si>
  <si>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</si>
  <si>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</si>
  <si>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</si>
  <si>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</si>
  <si>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</si>
  <si>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</si>
  <si>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</si>
  <si>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</si>
  <si>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</si>
  <si>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</si>
  <si>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</si>
  <si>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</si>
  <si>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</si>
  <si>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</si>
  <si>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</si>
  <si>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</si>
  <si>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</si>
  <si>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</si>
  <si>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</si>
  <si>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</si>
  <si>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</si>
  <si>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</si>
  <si>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</si>
  <si>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</si>
  <si>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</si>
  <si>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</si>
  <si>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</si>
  <si>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</si>
  <si>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</si>
  <si>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</si>
  <si>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</si>
  <si>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</si>
  <si>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</si>
  <si>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</si>
  <si>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</si>
  <si>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</si>
  <si>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</si>
  <si>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</si>
  <si>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</si>
  <si>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</si>
  <si>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</si>
  <si>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</si>
  <si>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</si>
  <si>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</si>
  <si>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</si>
  <si>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</si>
  <si>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</si>
  <si>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</si>
  <si>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</si>
  <si>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</si>
  <si>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</si>
  <si>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</si>
  <si>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</si>
  <si>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</si>
  <si>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</si>
  <si>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</si>
  <si>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</si>
  <si>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</si>
  <si>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</si>
  <si>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</si>
  <si>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</si>
  <si>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</si>
  <si>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</si>
  <si>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</si>
  <si>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</si>
  <si>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</si>
  <si>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</si>
  <si>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</si>
  <si>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</si>
  <si>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</si>
  <si>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</si>
  <si>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</si>
  <si>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</si>
  <si>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</si>
  <si>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</si>
  <si>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</si>
  <si>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</si>
  <si>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</si>
  <si>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</si>
  <si>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</si>
  <si>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</si>
  <si>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</si>
  <si>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</si>
  <si>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</si>
  <si>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</si>
  <si>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</si>
  <si>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</si>
  <si>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</si>
  <si>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</si>
  <si>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</si>
  <si>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</si>
  <si>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</si>
  <si>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</si>
  <si>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</si>
  <si>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</si>
  <si>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</si>
  <si>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</si>
  <si>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</si>
  <si>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</si>
  <si>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</si>
  <si>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</si>
  <si>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</si>
  <si>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</si>
  <si>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</si>
  <si>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</si>
  <si>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</si>
  <si>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</si>
  <si>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</si>
  <si>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</si>
  <si>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</si>
  <si>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</si>
  <si>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</si>
  <si>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</si>
  <si>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</si>
  <si>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</si>
  <si>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</si>
  <si>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</si>
  <si>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</si>
  <si>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</si>
  <si>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</si>
  <si>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</si>
  <si>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</si>
  <si>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</si>
  <si>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</si>
  <si>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</si>
  <si>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</si>
  <si>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</si>
  <si>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</si>
  <si>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</si>
  <si>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</si>
  <si>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</si>
  <si>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</si>
  <si>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</si>
  <si>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</si>
  <si>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</si>
  <si>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</si>
  <si>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</si>
  <si>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</si>
  <si>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</si>
  <si>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</si>
  <si>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</si>
  <si>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</si>
  <si>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</si>
  <si>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</si>
  <si>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</si>
  <si>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</si>
  <si>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</si>
  <si>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</si>
  <si>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</si>
  <si>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</si>
  <si>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</si>
  <si>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</si>
  <si>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</si>
  <si>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</si>
  <si>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</si>
  <si>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</si>
  <si>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</si>
  <si>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</si>
  <si>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</si>
  <si>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</si>
  <si>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</si>
  <si>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</si>
  <si>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</si>
  <si>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</si>
  <si>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</si>
  <si>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</si>
  <si>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</si>
  <si>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</si>
  <si>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</si>
  <si>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</si>
  <si>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</si>
  <si>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</si>
  <si>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</si>
  <si>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</si>
  <si>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</si>
  <si>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</si>
  <si>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</si>
  <si>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</si>
  <si>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</si>
  <si>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</si>
  <si>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</si>
  <si>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</si>
  <si>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</si>
  <si>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</si>
  <si>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</si>
  <si>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</si>
  <si>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</si>
  <si>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</si>
  <si>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</si>
  <si>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</si>
  <si>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</si>
  <si>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</si>
  <si>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</si>
  <si>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</si>
  <si>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</si>
  <si>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</si>
  <si>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</si>
  <si>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</si>
  <si>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</si>
  <si>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</si>
  <si>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</si>
  <si>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</si>
  <si>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</si>
  <si>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</si>
  <si>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</si>
  <si>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</si>
  <si>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</si>
  <si>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</si>
  <si>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</si>
  <si>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</si>
  <si>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</si>
  <si>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</si>
  <si>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</si>
  <si>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</si>
  <si>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</si>
  <si>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</si>
  <si>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</si>
  <si>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</si>
  <si>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</si>
  <si>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</si>
  <si>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</si>
  <si>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</si>
  <si>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</si>
  <si>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</si>
  <si>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</si>
  <si>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</si>
  <si>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</si>
  <si>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</si>
  <si>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</si>
  <si>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</si>
  <si>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</si>
  <si>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</si>
  <si>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</si>
  <si>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</si>
  <si>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</si>
  <si>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</si>
  <si>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</si>
  <si>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</si>
  <si>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</si>
  <si>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</si>
  <si>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</si>
  <si>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</si>
  <si>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</si>
  <si>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</si>
  <si>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</si>
  <si>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</si>
  <si>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</si>
  <si>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</si>
  <si>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</si>
  <si>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</si>
  <si>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</si>
  <si>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</si>
  <si>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</si>
  <si>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</si>
  <si>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</si>
  <si>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</si>
  <si>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</si>
  <si>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</si>
  <si>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</si>
  <si>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</si>
  <si>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</si>
  <si>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</si>
  <si>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</si>
  <si>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</si>
  <si>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</si>
  <si>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</si>
  <si>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</si>
  <si>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</si>
  <si>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</si>
  <si>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</si>
  <si>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</si>
  <si>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</si>
  <si>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</si>
  <si>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</si>
  <si>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</si>
  <si>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</si>
  <si>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</si>
  <si>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</si>
  <si>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</si>
  <si>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</si>
  <si>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</si>
  <si>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</si>
  <si>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</si>
  <si>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</si>
  <si>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</si>
  <si>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</si>
  <si>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</si>
  <si>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</si>
  <si>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</si>
  <si>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</si>
  <si>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</si>
  <si>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</si>
  <si>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</si>
  <si>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</si>
  <si>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</si>
  <si>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</si>
  <si>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</si>
  <si>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</si>
  <si>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</si>
  <si>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</si>
  <si>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</si>
  <si>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</si>
  <si>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</si>
  <si>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</si>
  <si>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</si>
  <si>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</si>
  <si>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</si>
  <si>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</si>
  <si>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</si>
  <si>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</si>
  <si>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</si>
  <si>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</si>
  <si>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</si>
  <si>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</si>
  <si>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</si>
  <si>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</si>
  <si>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</si>
  <si>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</si>
  <si>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</si>
  <si>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</si>
  <si>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</si>
  <si>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</si>
  <si>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</si>
  <si>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</si>
  <si>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</si>
  <si>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</si>
  <si>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</si>
  <si>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</si>
  <si>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</si>
  <si>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</si>
  <si>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</si>
  <si>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</si>
  <si>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</si>
  <si>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</si>
  <si>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</si>
  <si>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</si>
  <si>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</si>
  <si>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</si>
  <si>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</si>
  <si>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</si>
  <si>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</si>
  <si>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</si>
  <si>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</si>
  <si>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</si>
  <si>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</si>
  <si>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</si>
  <si>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</si>
  <si>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</si>
  <si>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</si>
  <si>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</si>
  <si>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</si>
  <si>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</si>
  <si>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</si>
  <si>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</si>
  <si>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</si>
  <si>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</si>
  <si>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</si>
  <si>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</si>
  <si>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</si>
  <si>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</si>
  <si>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</si>
  <si>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</si>
  <si>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</si>
  <si>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</si>
  <si>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</si>
  <si>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</si>
  <si>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</si>
  <si>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</si>
  <si>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</si>
  <si>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</si>
  <si>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</si>
  <si>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</si>
  <si>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</si>
  <si>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</si>
  <si>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</si>
  <si>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</si>
  <si>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</si>
  <si>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</si>
  <si>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</si>
  <si>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</si>
  <si>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</si>
  <si>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</si>
  <si>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</si>
  <si>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</si>
  <si>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</si>
  <si>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</si>
  <si>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</si>
  <si>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</si>
  <si>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</si>
  <si>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</si>
  <si>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</si>
  <si>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</si>
  <si>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</si>
  <si>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</si>
  <si>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</si>
  <si>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</si>
  <si>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</si>
  <si>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</si>
  <si>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</si>
  <si>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</si>
  <si>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</si>
  <si>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</si>
  <si>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</si>
  <si>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</si>
  <si>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</si>
  <si>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</si>
  <si>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</si>
  <si>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</si>
  <si>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</si>
  <si>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</si>
  <si>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</si>
  <si>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</si>
  <si>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</si>
  <si>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</si>
  <si>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</si>
  <si>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</si>
  <si>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</si>
  <si>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</si>
  <si>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</si>
  <si>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</si>
  <si>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</si>
  <si>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</si>
  <si>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</si>
  <si>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</si>
  <si>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</si>
  <si>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</si>
  <si>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</si>
  <si>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</si>
  <si>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</si>
  <si>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</si>
  <si>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</si>
  <si>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</si>
  <si>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</si>
  <si>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</si>
  <si>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</si>
  <si>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</si>
  <si>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</si>
  <si>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</si>
  <si>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</si>
  <si>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</si>
  <si>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</si>
  <si>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</si>
  <si>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</si>
  <si>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</si>
  <si>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</si>
  <si>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</si>
  <si>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</si>
  <si>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</si>
  <si>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</si>
  <si>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</si>
  <si>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</si>
  <si>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</si>
  <si>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</si>
  <si>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</si>
  <si>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</si>
  <si>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</si>
  <si>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</si>
  <si>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</si>
  <si>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</si>
  <si>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</si>
  <si>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</si>
  <si>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</si>
  <si>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</si>
  <si>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</si>
  <si>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</si>
  <si>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</si>
  <si>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</si>
  <si>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</si>
  <si>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</si>
  <si>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</si>
  <si>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</si>
  <si>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</si>
  <si>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</si>
  <si>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</si>
  <si>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</si>
  <si>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</si>
  <si>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</si>
  <si>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</si>
  <si>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</si>
  <si>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</si>
  <si>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</si>
  <si>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</si>
  <si>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</si>
  <si>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</si>
  <si>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</si>
  <si>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</si>
  <si>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</si>
  <si>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</si>
  <si>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</si>
  <si>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</si>
  <si>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</si>
  <si>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</si>
  <si>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</si>
  <si>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</si>
  <si>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</si>
  <si>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</si>
  <si>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</si>
  <si>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</si>
  <si>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</si>
  <si>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</si>
  <si>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</si>
  <si>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</si>
  <si>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</si>
  <si>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</si>
  <si>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</si>
  <si>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</si>
  <si>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</si>
  <si>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</si>
  <si>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</si>
  <si>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</si>
  <si>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</si>
  <si>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</si>
  <si>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</si>
  <si>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</si>
  <si>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</si>
  <si>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</si>
  <si>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</si>
  <si>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</si>
  <si>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</si>
  <si>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</si>
  <si>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</si>
  <si>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</si>
  <si>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</si>
  <si>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</si>
  <si>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</si>
  <si>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</si>
  <si>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</si>
  <si>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</si>
  <si>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</si>
  <si>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</si>
  <si>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</si>
  <si>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</si>
  <si>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</si>
  <si>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</si>
  <si>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</si>
  <si>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</si>
  <si>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</si>
  <si>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</si>
  <si>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</si>
  <si>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</si>
  <si>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</si>
  <si>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</si>
  <si>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</si>
  <si>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</si>
  <si>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</si>
  <si>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</si>
  <si>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</si>
  <si>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</si>
  <si>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</si>
  <si>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</si>
  <si>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</si>
  <si>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</si>
  <si>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</si>
  <si>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</si>
  <si>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</si>
  <si>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</si>
  <si>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</si>
  <si>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</si>
  <si>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</si>
  <si>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</si>
  <si>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</si>
  <si>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</si>
  <si>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</si>
  <si>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</si>
  <si>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</si>
  <si>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</si>
  <si>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</si>
  <si>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</si>
  <si>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</si>
  <si>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</si>
  <si>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</si>
  <si>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</si>
  <si>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</si>
  <si>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</si>
  <si>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</si>
  <si>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</si>
  <si>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</si>
  <si>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</si>
  <si>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</si>
  <si>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</si>
  <si>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</si>
  <si>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</si>
  <si>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</si>
  <si>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</si>
  <si>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</si>
  <si>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</si>
  <si>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</si>
  <si>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</si>
  <si>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</si>
  <si>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</si>
  <si>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</si>
  <si>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</si>
  <si>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</si>
  <si>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</si>
  <si>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</si>
  <si>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</si>
  <si>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</si>
  <si>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</si>
  <si>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</si>
  <si>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</si>
  <si>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</si>
  <si>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</si>
  <si>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</si>
  <si>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</si>
  <si>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</si>
  <si>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</si>
  <si>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</si>
  <si>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</si>
  <si>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</si>
  <si>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</si>
  <si>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</si>
  <si>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</si>
  <si>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</si>
  <si>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</si>
  <si>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</si>
  <si>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</si>
  <si>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</si>
  <si>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</si>
  <si>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</si>
  <si>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</si>
  <si>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</si>
  <si>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</si>
  <si>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</si>
  <si>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</si>
  <si>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</si>
  <si>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</si>
  <si>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</si>
  <si>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</si>
  <si>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</si>
  <si>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</si>
  <si>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</si>
  <si>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</si>
  <si>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</si>
  <si>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</si>
  <si>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</si>
  <si>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</si>
  <si>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</si>
  <si>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</si>
  <si>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</si>
  <si>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</si>
  <si>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</si>
  <si>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</si>
  <si>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</si>
  <si>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</si>
  <si>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</si>
  <si>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</si>
  <si>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</si>
  <si>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</si>
  <si>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</si>
  <si>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</si>
  <si>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</si>
  <si>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</si>
  <si>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</si>
  <si>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</si>
  <si>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</si>
  <si>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</si>
  <si>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</si>
  <si>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</si>
  <si>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</si>
  <si>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</si>
  <si>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</si>
  <si>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</si>
  <si>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</si>
  <si>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</si>
  <si>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</si>
  <si>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</si>
  <si>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</si>
  <si>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</si>
  <si>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</si>
  <si>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</si>
  <si>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</si>
  <si>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</si>
  <si>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</si>
  <si>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</si>
  <si>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</si>
  <si>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</si>
  <si>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</si>
  <si>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</si>
  <si>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</si>
  <si>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</si>
  <si>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</si>
  <si>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</si>
  <si>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</si>
  <si>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</si>
  <si>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</si>
  <si>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</si>
  <si>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</si>
  <si>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</si>
  <si>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</si>
  <si>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</si>
  <si>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</si>
  <si>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</si>
  <si>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</si>
  <si>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</si>
  <si>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</si>
  <si>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</si>
  <si>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</si>
  <si>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</si>
  <si>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</si>
  <si>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</si>
  <si>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</si>
  <si>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</si>
  <si>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</si>
  <si>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</si>
  <si>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</si>
  <si>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</si>
  <si>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</si>
  <si>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</si>
  <si>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</si>
  <si>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</si>
  <si>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</si>
  <si>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</si>
  <si>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</si>
  <si>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</si>
  <si>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</si>
  <si>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</si>
  <si>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</si>
  <si>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</si>
  <si>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</si>
  <si>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</si>
  <si>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</si>
  <si>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</si>
  <si>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</si>
  <si>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</si>
  <si>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</si>
  <si>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</si>
  <si>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</si>
  <si>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</si>
  <si>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</si>
  <si>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</si>
  <si>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</si>
  <si>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</si>
  <si>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</si>
  <si>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</si>
  <si>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</si>
  <si>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</si>
  <si>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</si>
  <si>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</si>
  <si>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</si>
  <si>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</si>
  <si>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</si>
  <si>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</si>
  <si>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</si>
  <si>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</si>
  <si>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</si>
  <si>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</si>
  <si>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</si>
  <si>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</si>
  <si>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</si>
  <si>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</si>
  <si>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</si>
  <si>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</si>
  <si>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</si>
  <si>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</si>
  <si>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</si>
  <si>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</si>
  <si>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</si>
  <si>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</si>
  <si>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</si>
  <si>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</si>
  <si>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</si>
  <si>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</si>
  <si>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</si>
  <si>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</si>
  <si>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</si>
  <si>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</si>
  <si>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</si>
  <si>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</si>
  <si>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</si>
  <si>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</si>
  <si>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</si>
  <si>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</si>
  <si>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</si>
  <si>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</si>
  <si>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</si>
  <si>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</si>
  <si>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</si>
  <si>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</si>
  <si>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</si>
  <si>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</si>
  <si>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</si>
  <si>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</si>
  <si>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</si>
  <si>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</si>
  <si>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</si>
  <si>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</si>
  <si>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</si>
  <si>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</si>
  <si>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</si>
  <si>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</si>
  <si>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</si>
  <si>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</si>
  <si>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</si>
  <si>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</si>
  <si>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</si>
  <si>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</si>
  <si>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</si>
  <si>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</si>
  <si>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</si>
  <si>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</si>
  <si>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</si>
  <si>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</si>
  <si>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</si>
  <si>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</si>
  <si>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</si>
  <si>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</si>
  <si>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</si>
  <si>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</si>
  <si>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</si>
  <si>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</si>
  <si>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</si>
  <si>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</si>
  <si>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</si>
  <si>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</si>
  <si>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</si>
  <si>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</si>
  <si>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</si>
  <si>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</si>
  <si>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</si>
  <si>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</si>
  <si>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</si>
  <si>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</si>
  <si>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</si>
  <si>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</si>
  <si>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</si>
  <si>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</si>
  <si>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</si>
  <si>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</si>
  <si>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</si>
  <si>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</si>
  <si>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</si>
  <si>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</si>
  <si>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</si>
  <si>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</si>
  <si>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</si>
  <si>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</si>
  <si>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</si>
  <si>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</si>
  <si>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</si>
  <si>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</si>
  <si>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</si>
  <si>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</si>
  <si>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</si>
  <si>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</si>
  <si>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</si>
  <si>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</si>
  <si>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</si>
  <si>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</si>
  <si>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</si>
  <si>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</si>
  <si>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</si>
  <si>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</si>
  <si>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</si>
  <si>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</si>
  <si>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</si>
  <si>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</si>
  <si>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</si>
  <si>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</si>
  <si>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</si>
  <si>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</si>
  <si>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</si>
  <si>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</si>
  <si>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</si>
  <si>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</si>
  <si>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</si>
  <si>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</si>
  <si>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</si>
  <si>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</si>
  <si>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</si>
  <si>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</si>
  <si>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</si>
  <si>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</si>
  <si>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</si>
  <si>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</si>
  <si>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</si>
  <si>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</si>
  <si>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</si>
  <si>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</si>
  <si>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</si>
  <si>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</si>
  <si>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</si>
  <si>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</si>
  <si>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</si>
  <si>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</si>
  <si>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</si>
  <si>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</si>
  <si>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</si>
  <si>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</si>
  <si>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</si>
  <si>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</si>
  <si>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</si>
  <si>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</si>
  <si>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</si>
  <si>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</si>
  <si>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</si>
  <si>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</si>
  <si>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</si>
  <si>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</si>
  <si>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</si>
  <si>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</si>
  <si>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</si>
  <si>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</si>
  <si>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</si>
  <si>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</si>
  <si>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</si>
  <si>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</si>
  <si>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</si>
  <si>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</si>
  <si>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</si>
  <si>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</si>
  <si>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</si>
  <si>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</si>
  <si>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</si>
  <si>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</si>
  <si>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</si>
  <si>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</si>
  <si>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</si>
  <si>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</si>
  <si>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</si>
  <si>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</si>
  <si>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</si>
  <si>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</si>
  <si>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</si>
  <si>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</si>
  <si>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</si>
  <si>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</si>
  <si>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</si>
  <si>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</si>
  <si>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</si>
  <si>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</si>
  <si>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</si>
  <si>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</si>
  <si>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</si>
  <si>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</si>
  <si>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</si>
  <si>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</si>
  <si>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</si>
  <si>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</si>
  <si>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</si>
  <si>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</si>
  <si>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</si>
  <si>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</si>
  <si>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</si>
  <si>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</si>
  <si>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</si>
  <si>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</si>
  <si>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</si>
  <si>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</si>
  <si>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</si>
  <si>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</si>
  <si>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</si>
  <si>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</si>
  <si>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</si>
  <si>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</si>
  <si>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</si>
  <si>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</si>
  <si>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</si>
  <si>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</si>
  <si>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</si>
  <si>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</si>
  <si>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</si>
  <si>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</si>
  <si>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</si>
  <si>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</si>
  <si>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</si>
  <si>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</si>
  <si>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</si>
  <si>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</si>
  <si>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</si>
  <si>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</si>
  <si>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</si>
  <si>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</si>
  <si>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</si>
  <si>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</si>
  <si>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</si>
  <si>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</si>
  <si>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</si>
  <si>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</si>
  <si>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</si>
  <si>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</si>
  <si>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</si>
  <si>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</si>
  <si>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</si>
  <si>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</si>
  <si>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</si>
  <si>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</si>
  <si>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</si>
  <si>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</si>
  <si>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</si>
  <si>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</si>
  <si>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</si>
  <si>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</si>
  <si>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</si>
  <si>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</si>
  <si>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</si>
  <si>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</si>
  <si>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</si>
  <si>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</si>
  <si>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</si>
  <si>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</si>
  <si>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</si>
  <si>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</si>
  <si>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</si>
  <si>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</si>
  <si>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</si>
  <si>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</si>
  <si>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</si>
  <si>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</si>
  <si>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</si>
  <si>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</si>
  <si>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</si>
  <si>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</si>
  <si>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</si>
  <si>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</si>
  <si>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</si>
  <si>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</si>
  <si>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</si>
  <si>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</si>
  <si>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</si>
  <si>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</si>
  <si>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</si>
  <si>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</si>
  <si>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</si>
  <si>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</si>
  <si>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</si>
  <si>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</si>
  <si>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</si>
  <si>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</si>
  <si>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</si>
  <si>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</si>
  <si>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</si>
  <si>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</si>
  <si>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</si>
  <si>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</si>
  <si>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</si>
  <si>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</si>
  <si>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</si>
  <si>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</si>
  <si>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</si>
  <si>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</si>
  <si>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</si>
  <si>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</si>
  <si>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</si>
  <si>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</si>
  <si>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</si>
  <si>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</si>
  <si>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</si>
  <si>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</si>
  <si>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</si>
  <si>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</si>
  <si>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</si>
  <si>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</si>
  <si>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</si>
  <si>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</si>
  <si>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</si>
  <si>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</si>
  <si>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</si>
  <si>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</si>
  <si>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</si>
  <si>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</si>
  <si>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</si>
  <si>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</si>
  <si>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</si>
  <si>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</si>
  <si>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</si>
  <si>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</si>
  <si>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</si>
  <si>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</si>
  <si>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</si>
  <si>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</si>
  <si>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</si>
  <si>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</si>
  <si>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</si>
  <si>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</si>
  <si>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</si>
  <si>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</si>
  <si>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</si>
  <si>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</si>
  <si>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</si>
  <si>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</si>
  <si>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</si>
  <si>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</si>
  <si>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</si>
  <si>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</si>
  <si>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</si>
  <si>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</si>
  <si>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</si>
  <si>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</si>
  <si>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</si>
  <si>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</si>
  <si>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</si>
  <si>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</si>
  <si>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</si>
  <si>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</si>
  <si>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</si>
  <si>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</si>
  <si>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</si>
  <si>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</si>
  <si>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</si>
  <si>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</si>
  <si>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</si>
  <si>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</si>
  <si>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</si>
  <si>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</si>
  <si>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</si>
  <si>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</si>
  <si>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</si>
  <si>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</si>
  <si>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</si>
  <si>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</si>
  <si>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</si>
  <si>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</si>
  <si>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</si>
  <si>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</si>
  <si>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</si>
  <si>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</si>
  <si>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</si>
  <si>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</si>
  <si>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</si>
  <si>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</si>
  <si>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</si>
  <si>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</si>
  <si>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</si>
  <si>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</si>
  <si>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</si>
  <si>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</si>
  <si>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</si>
  <si>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</si>
  <si>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</si>
  <si>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</si>
  <si>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</si>
  <si>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</si>
  <si>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</si>
  <si>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</si>
  <si>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</si>
  <si>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</si>
  <si>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</si>
  <si>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</si>
  <si>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</si>
  <si>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</si>
  <si>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</si>
  <si>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</si>
  <si>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</si>
  <si>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</si>
  <si>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</si>
  <si>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</si>
  <si>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</si>
  <si>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</si>
  <si>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</si>
  <si>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</si>
  <si>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</si>
  <si>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</si>
  <si>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</si>
  <si>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</si>
  <si>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</si>
  <si>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</si>
  <si>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</si>
  <si>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</si>
  <si>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</si>
  <si>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</si>
  <si>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</si>
  <si>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</si>
  <si>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</si>
  <si>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</si>
  <si>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</si>
  <si>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</si>
  <si>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</si>
  <si>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</si>
  <si>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</si>
  <si>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</si>
  <si>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</si>
  <si>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</si>
  <si>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</si>
  <si>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</si>
  <si>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</si>
  <si>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</si>
  <si>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</si>
  <si>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</si>
  <si>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</si>
  <si>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</si>
  <si>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</si>
  <si>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</si>
  <si>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</si>
  <si>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</si>
  <si>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</si>
  <si>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</si>
  <si>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</si>
  <si>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</si>
  <si>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</si>
  <si>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</si>
  <si>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</si>
  <si>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</si>
  <si>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</si>
  <si>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</si>
  <si>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</si>
  <si>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</si>
  <si>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</si>
  <si>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</si>
  <si>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</si>
  <si>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</si>
  <si>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</si>
  <si>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</si>
  <si>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</si>
  <si>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</si>
  <si>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</si>
  <si>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</si>
  <si>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</si>
  <si>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</si>
  <si>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</si>
  <si>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</si>
  <si>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</si>
  <si>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</si>
  <si>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</si>
  <si>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</si>
  <si>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</si>
  <si>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</si>
  <si>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</si>
  <si>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</si>
  <si>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</si>
  <si>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</si>
  <si>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</si>
  <si>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</si>
  <si>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</si>
  <si>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</si>
  <si>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</si>
  <si>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</si>
  <si>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</si>
  <si>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</si>
  <si>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</si>
  <si>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</si>
  <si>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</si>
  <si>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</si>
  <si>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</si>
  <si>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</si>
  <si>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</si>
  <si>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</si>
  <si>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</si>
  <si>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</si>
  <si>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</si>
  <si>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</si>
  <si>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</si>
  <si>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</si>
  <si>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</si>
  <si>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</si>
  <si>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</si>
  <si>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</si>
  <si>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</si>
  <si>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</si>
  <si>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</si>
  <si>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</si>
  <si>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</si>
  <si>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</si>
  <si>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</si>
  <si>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</si>
  <si>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</si>
  <si>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</si>
  <si>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</si>
  <si>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</si>
  <si>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</si>
  <si>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</si>
  <si>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</si>
  <si>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</si>
  <si>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</si>
  <si>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</si>
  <si>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</si>
  <si>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</si>
  <si>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</si>
  <si>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</si>
  <si>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</si>
  <si>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</si>
  <si>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</si>
  <si>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</si>
  <si>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</si>
  <si>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</si>
  <si>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</si>
  <si>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</si>
  <si>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</si>
  <si>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</si>
  <si>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</si>
  <si>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</si>
  <si>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</si>
  <si>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</si>
  <si>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</si>
  <si>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</si>
  <si>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</si>
  <si>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</si>
  <si>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</si>
  <si>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</si>
  <si>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</si>
  <si>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</si>
  <si>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</si>
  <si>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</si>
  <si>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</si>
  <si>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</si>
  <si>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</si>
  <si>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</si>
  <si>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</si>
  <si>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</si>
  <si>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</si>
  <si>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</si>
  <si>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</si>
  <si>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</si>
  <si>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</si>
  <si>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</si>
  <si>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</si>
  <si>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</si>
  <si>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</si>
  <si>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</si>
  <si>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</si>
  <si>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</si>
  <si>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</si>
  <si>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</si>
  <si>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</si>
  <si>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</si>
  <si>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</si>
  <si>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</si>
  <si>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</si>
  <si>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</si>
  <si>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</si>
  <si>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</si>
  <si>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</si>
  <si>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</si>
  <si>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</si>
  <si>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</si>
  <si>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</si>
  <si>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</si>
  <si>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</si>
  <si>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</si>
  <si>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</si>
  <si>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</si>
  <si>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</si>
  <si>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</si>
  <si>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</si>
  <si>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</si>
  <si>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</si>
  <si>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</si>
  <si>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</si>
  <si>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outcomes</t>
  </si>
  <si>
    <t>(All)</t>
  </si>
  <si>
    <t>Row Labels</t>
  </si>
  <si>
    <t>Category</t>
  </si>
  <si>
    <t>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</si>
  <si>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</si>
  <si>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</si>
  <si>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</si>
  <si>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</si>
  <si>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</si>
  <si>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</si>
  <si>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</si>
  <si>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</si>
  <si>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</si>
  <si>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</si>
  <si>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</si>
  <si>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</si>
  <si>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</si>
  <si>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</si>
  <si>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</si>
  <si>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Cutting off Kate Bush</t>
  </si>
  <si>
    <t>Backers</t>
  </si>
  <si>
    <t>Year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</si>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</sst>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&quot;$&quot;#,##0.00"/>
    <numFmt numFmtId="165" formatCode="[$-F800]dddd\,\ mmmm\ dd\,\ yyyy"/>
    <numFmt numFmtId="166" formatCode="_(&quot;$&quot;* #,##0_);_(&quot;$&quot;* \(#,##0\);_(&quot;$&quot;* &quot;-&quot;??_);_(@_)"/>
    <numFmt numFmtId="167" formatCode="0.000"/>
    <numFmt numFmtId="170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2B2B2B"/>
      <name val="Arial"/>
      <family val="2"/>
    </font>
    <font>
      <sz val="10"/>
      <color rgb="FFA5030B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0" fontId="3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4" fillId="0" borderId="0" xfId="0" applyNumberFormat="1" applyFont="1"/>
    <xf numFmtId="165" fontId="4" fillId="0" borderId="0" xfId="0" applyNumberFormat="1" applyFont="1"/>
    <xf numFmtId="0" fontId="0" fillId="2" borderId="0" xfId="0" applyNumberFormat="1" applyFill="1"/>
    <xf numFmtId="14" fontId="0" fillId="0" borderId="0" xfId="0" applyNumberFormat="1" applyAlignment="1">
      <alignment horizontal="left"/>
    </xf>
    <xf numFmtId="167" fontId="0" fillId="0" borderId="0" xfId="0" applyNumberFormat="1"/>
    <xf numFmtId="165" fontId="0" fillId="0" borderId="0" xfId="0" applyNumberFormat="1" applyAlignment="1">
      <alignment horizontal="left"/>
    </xf>
    <xf numFmtId="170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[Kickstarter_Challenge_Submission.xlsx]Parent Categories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27470822397200345"/>
          <c:y val="3.499562554680665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Categories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Categories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Categories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12-49C6-8C72-D764D7B3C5E4}"/>
            </c:ext>
          </c:extLst>
        </c:ser>
        <c:ser>
          <c:idx val="1"/>
          <c:order val="1"/>
          <c:tx>
            <c:strRef>
              <c:f>'Parent Categories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Categories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Categories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12-49C6-8C72-D764D7B3C5E4}"/>
            </c:ext>
          </c:extLst>
        </c:ser>
        <c:ser>
          <c:idx val="2"/>
          <c:order val="2"/>
          <c:tx>
            <c:strRef>
              <c:f>'Parent Categories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Categories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Categories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12-49C6-8C72-D764D7B3C5E4}"/>
            </c:ext>
          </c:extLst>
        </c:ser>
        <c:ser>
          <c:idx val="3"/>
          <c:order val="3"/>
          <c:tx>
            <c:strRef>
              <c:f>'Parent Categories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Categories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Categories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12-49C6-8C72-D764D7B3C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3196272"/>
        <c:axId val="373196688"/>
      </c:barChart>
      <c:catAx>
        <c:axId val="373196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196688"/>
        <c:crosses val="autoZero"/>
        <c:auto val="1"/>
        <c:lblAlgn val="ctr"/>
        <c:lblOffset val="100"/>
        <c:noMultiLvlLbl val="0"/>
      </c:catAx>
      <c:valAx>
        <c:axId val="37319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196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[Kickstarter_Challenge_Submission.xlsx]Subcategories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'Subcategories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'Subcategories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'Subcategories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08-4636-9B70-B0800A8A056A}"/>
            </c:ext>
          </c:extLst>
        </c:ser>
        <c:ser>
          <c:idx val="1"/>
          <c:order val="1"/>
          <c:tx>
            <c:strRef>
              <c:f>'Subcategories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'Subcategories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'Subcategories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08-4636-9B70-B0800A8A056A}"/>
            </c:ext>
          </c:extLst>
        </c:ser>
        <c:ser>
          <c:idx val="2"/>
          <c:order val="2"/>
          <c:tx>
            <c:strRef>
              <c:f>'Subcategories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'Subcategories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'Subcategories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08-4636-9B70-B0800A8A0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3427120"/>
        <c:axId val="823427536"/>
      </c:barChart>
      <c:catAx>
        <c:axId val="82342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427536"/>
        <c:crosses val="autoZero"/>
        <c:auto val="1"/>
        <c:lblAlgn val="ctr"/>
        <c:lblOffset val="100"/>
        <c:noMultiLvlLbl val="0"/>
      </c:catAx>
      <c:valAx>
        <c:axId val="82342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42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[Kickstarter_Challenge_Submission.xlsx]Outcomes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9680906306630911"/>
          <c:y val="5.73711471906719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3995365316885863E-2"/>
          <c:y val="0.19748914129096695"/>
          <c:w val="0.74439369372233588"/>
          <c:h val="0.6551001091677699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49-4ED6-BE4D-102B52067BB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49-4ED6-BE4D-102B52067BB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49-4ED6-BE4D-102B52067BB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49-4ED6-BE4D-102B52067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1027504"/>
        <c:axId val="641021264"/>
      </c:lineChart>
      <c:catAx>
        <c:axId val="64102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021264"/>
        <c:crosses val="autoZero"/>
        <c:auto val="1"/>
        <c:lblAlgn val="ctr"/>
        <c:lblOffset val="100"/>
        <c:noMultiLvlLbl val="0"/>
      </c:catAx>
      <c:valAx>
        <c:axId val="64102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02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8711153138487867E-2"/>
          <c:y val="0.16460905349794239"/>
          <c:w val="0.93846833521756001"/>
          <c:h val="0.68370901785424965"/>
        </c:manualLayout>
      </c:layout>
      <c:lineChart>
        <c:grouping val="standard"/>
        <c:varyColors val="0"/>
        <c:ser>
          <c:idx val="1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Goals'!$F$2:$F$12</c:f>
              <c:numCache>
                <c:formatCode>0.0%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0.5</c:v>
                </c:pt>
                <c:pt idx="10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CC-4734-A074-4B4FF63C3F4E}"/>
            </c:ext>
          </c:extLst>
        </c:ser>
        <c:ser>
          <c:idx val="0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Goals'!$G$2:$G$12</c:f>
              <c:numCache>
                <c:formatCode>0.0%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0.5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FCC-4734-A074-4B4FF63C3F4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Goals'!$H$2:$H$12</c:f>
              <c:numCache>
                <c:formatCode>0.0%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FCC-4734-A074-4B4FF63C3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8551568"/>
        <c:axId val="538552400"/>
      </c:lineChart>
      <c:catAx>
        <c:axId val="53855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552400"/>
        <c:crosses val="autoZero"/>
        <c:auto val="1"/>
        <c:lblAlgn val="ctr"/>
        <c:lblOffset val="100"/>
        <c:noMultiLvlLbl val="0"/>
      </c:catAx>
      <c:valAx>
        <c:axId val="53855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551568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[Kickstarter_Challenge_Submission.xlsx]Theater Outcomes by Launchdate!PivotTable1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87-4CB7-B64E-D0F1B3DA3ECB}"/>
            </c:ext>
          </c:extLst>
        </c:ser>
        <c:ser>
          <c:idx val="1"/>
          <c:order val="1"/>
          <c:tx>
            <c:strRef>
              <c:f>'Theater Outcomes by Launchdate'!$C$4:$C$5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87-4CB7-B64E-D0F1B3DA3ECB}"/>
            </c:ext>
          </c:extLst>
        </c:ser>
        <c:ser>
          <c:idx val="2"/>
          <c:order val="2"/>
          <c:tx>
            <c:strRef>
              <c:f>'Theater Outcomes by Launchdate'!$D$4:$D$5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87-4CB7-B64E-D0F1B3DA3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0354352"/>
        <c:axId val="540355600"/>
      </c:lineChart>
      <c:catAx>
        <c:axId val="54035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355600"/>
        <c:crosses val="autoZero"/>
        <c:auto val="1"/>
        <c:lblAlgn val="ctr"/>
        <c:lblOffset val="100"/>
        <c:noMultiLvlLbl val="0"/>
      </c:catAx>
      <c:valAx>
        <c:axId val="54035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354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167640</xdr:rowOff>
    </xdr:from>
    <xdr:to>
      <xdr:col>6</xdr:col>
      <xdr:colOff>274320</xdr:colOff>
      <xdr:row>29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BA26E1-CC54-4763-9F09-B02C96400A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468630</xdr:colOff>
      <xdr:row>3</xdr:row>
      <xdr:rowOff>60960</xdr:rowOff>
    </xdr:from>
    <xdr:to>
      <xdr:col>14</xdr:col>
      <xdr:colOff>163830</xdr:colOff>
      <xdr:row>18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376C04-349B-4387-8DA0-813B3E92B1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160020</xdr:colOff>
      <xdr:row>2</xdr:row>
      <xdr:rowOff>175260</xdr:rowOff>
    </xdr:from>
    <xdr:to>
      <xdr:col>15</xdr:col>
      <xdr:colOff>335280</xdr:colOff>
      <xdr:row>21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7E6A27-9749-4218-A068-E1281447C4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314324</xdr:colOff>
      <xdr:row>14</xdr:row>
      <xdr:rowOff>28575</xdr:rowOff>
    </xdr:from>
    <xdr:to>
      <xdr:col>8</xdr:col>
      <xdr:colOff>133350</xdr:colOff>
      <xdr:row>35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80257E-2855-430F-BD26-EA3C6453D5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182880</xdr:colOff>
      <xdr:row>2</xdr:row>
      <xdr:rowOff>175260</xdr:rowOff>
    </xdr:from>
    <xdr:to>
      <xdr:col>12</xdr:col>
      <xdr:colOff>358140</xdr:colOff>
      <xdr:row>17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D56A3B-7556-46D4-AB0B-A02F75D157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liam" refreshedDate="44618.863938657407" createdVersion="7" refreshedVersion="7" minRefreshableVersion="3" recordCount="4114" xr:uid="{CBB66E78-E87A-4A50-B0F2-77B1F99A1F85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6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22">
      <sharedItems containsSemiMixedTypes="0" containsNonDate="0" containsDate="1" containsString="0" minDate="2009-08-10T19:26:00" maxDate="2017-05-03T19:12:00"/>
    </cacheField>
    <cacheField name="launched_at" numFmtId="22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liam" refreshedDate="44618.869370370368" createdVersion="7" refreshedVersion="7" minRefreshableVersion="3" recordCount="4114" xr:uid="{C5707EC1-6D26-4110-BE2B-158864028B2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6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22">
      <sharedItems containsSemiMixedTypes="0" containsNonDate="0" containsDate="1" containsString="0" minDate="2009-08-10T19:26:00" maxDate="2017-05-03T19:12:00"/>
    </cacheField>
    <cacheField name="launched_at" numFmtId="22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liam" refreshedDate="44618.880701388887" createdVersion="7" refreshedVersion="7" minRefreshableVersion="3" recordCount="4114" xr:uid="{08116519-F044-43C7-B01D-82D4929735B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6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ntainsMixedTypes="1" containsNumber="1" containsInteger="1" minValue="0" maxValue="0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liam" refreshedDate="44619.741379398147" createdVersion="7" refreshedVersion="7" minRefreshableVersion="3" recordCount="4114" xr:uid="{A0ECC641-84C8-4C87-9B51-7C2A8785422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6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ntainsMixedTypes="1" containsNumber="1" containsInteger="1" minValue="0" maxValue="0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d v="2015-07-23T03:00:00"/>
    <d v="2015-06-22T00:10:11"/>
    <b v="0"/>
    <n v="182"/>
    <b v="1"/>
    <x v="0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d v="2017-03-02T14:24:43"/>
    <d v="2017-01-31T14:24:43"/>
    <b v="0"/>
    <n v="79"/>
    <b v="1"/>
    <x v="0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d v="2016-02-15T16:51:23"/>
    <d v="2016-02-05T16:51:2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d v="2014-08-07T12:21:47"/>
    <d v="2014-07-08T12:21:47"/>
    <b v="0"/>
    <n v="150"/>
    <b v="1"/>
    <x v="0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d v="2015-12-19T20:01:19"/>
    <d v="2015-11-19T20:01:19"/>
    <b v="0"/>
    <n v="284"/>
    <b v="1"/>
    <x v="0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d v="2016-07-29T05:35:00"/>
    <d v="2016-07-12T22:23:27"/>
    <b v="0"/>
    <n v="47"/>
    <b v="1"/>
    <x v="0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d v="2014-06-14T01:44:10"/>
    <d v="2014-06-04T01:44:10"/>
    <b v="0"/>
    <n v="58"/>
    <b v="1"/>
    <x v="0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d v="2016-07-05T01:07:47"/>
    <d v="2016-05-26T01:07:47"/>
    <b v="0"/>
    <n v="57"/>
    <b v="1"/>
    <x v="0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d v="2016-04-15T21:00:00"/>
    <d v="2016-04-08T22:40:12"/>
    <b v="0"/>
    <n v="12"/>
    <b v="1"/>
    <x v="0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d v="2016-04-17T02:29:04"/>
    <d v="2016-03-18T02:29:04"/>
    <b v="0"/>
    <n v="20"/>
    <b v="1"/>
    <x v="0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d v="2014-06-25T01:37:59"/>
    <d v="2014-05-21T01:37:59"/>
    <b v="0"/>
    <n v="19"/>
    <b v="1"/>
    <x v="0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d v="2016-08-22T03:00:00"/>
    <d v="2016-07-21T18:41:02"/>
    <b v="0"/>
    <n v="75"/>
    <b v="1"/>
    <x v="0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d v="2014-07-16T03:00:00"/>
    <d v="2014-06-01T17:07:05"/>
    <b v="0"/>
    <n v="827"/>
    <b v="1"/>
    <x v="0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d v="2016-06-23T20:27:00"/>
    <d v="2016-05-18T16:15:09"/>
    <b v="0"/>
    <n v="51"/>
    <b v="1"/>
    <x v="0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d v="2014-07-13T13:59:00"/>
    <d v="2014-06-18T00:38:08"/>
    <b v="0"/>
    <n v="41"/>
    <b v="1"/>
    <x v="0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d v="2015-09-27T20:14:00"/>
    <d v="2015-09-09T09:24:18"/>
    <b v="0"/>
    <n v="98"/>
    <b v="1"/>
    <x v="0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d v="2014-06-16T05:30:00"/>
    <d v="2014-05-01T19:06:51"/>
    <b v="0"/>
    <n v="70"/>
    <b v="1"/>
    <x v="0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d v="2014-11-04T18:33:42"/>
    <d v="2014-10-05T17:33:42"/>
    <b v="0"/>
    <n v="36"/>
    <b v="1"/>
    <x v="0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d v="2014-09-17T13:00:56"/>
    <d v="2014-08-18T13:00:56"/>
    <b v="0"/>
    <n v="342"/>
    <b v="1"/>
    <x v="0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d v="2015-07-20T19:35:34"/>
    <d v="2015-06-20T19:35:34"/>
    <b v="0"/>
    <n v="22"/>
    <b v="1"/>
    <x v="0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d v="2015-09-13T18:11:52"/>
    <d v="2015-07-15T18:11:52"/>
    <b v="0"/>
    <n v="25"/>
    <b v="1"/>
    <x v="0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d v="2014-09-26T15:03:09"/>
    <d v="2014-08-27T15:03:09"/>
    <b v="0"/>
    <n v="101"/>
    <b v="1"/>
    <x v="0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d v="2015-01-01T07:59:00"/>
    <d v="2014-12-16T21:52:20"/>
    <b v="0"/>
    <n v="8"/>
    <b v="1"/>
    <x v="0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d v="2015-04-30T15:20:00"/>
    <d v="2015-04-03T18:41:41"/>
    <b v="0"/>
    <n v="23"/>
    <b v="1"/>
    <x v="0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d v="2015-09-15T19:39:00"/>
    <d v="2015-08-13T19:41:03"/>
    <b v="0"/>
    <n v="574"/>
    <b v="1"/>
    <x v="0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d v="2016-01-09T00:36:01"/>
    <d v="2015-11-10T00:36:01"/>
    <b v="0"/>
    <n v="14"/>
    <b v="1"/>
    <x v="0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d v="2014-08-17T12:22:24"/>
    <d v="2014-07-08T12:22:24"/>
    <b v="0"/>
    <n v="19"/>
    <b v="1"/>
    <x v="0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d v="2014-11-16T04:57:13"/>
    <d v="2014-10-17T03:57:13"/>
    <b v="0"/>
    <n v="150"/>
    <b v="1"/>
    <x v="0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d v="2015-12-16T23:08:04"/>
    <d v="2015-11-16T23:08:04"/>
    <b v="0"/>
    <n v="71"/>
    <b v="1"/>
    <x v="0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d v="2014-07-22T16:09:28"/>
    <d v="2014-06-22T16:09:28"/>
    <b v="0"/>
    <n v="117"/>
    <b v="1"/>
    <x v="0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d v="2014-08-21T07:01:55"/>
    <d v="2014-07-22T07:01:55"/>
    <b v="0"/>
    <n v="53"/>
    <b v="1"/>
    <x v="0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d v="2016-01-25T19:00:34"/>
    <d v="2016-01-07T19:00: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d v="2016-05-13T03:59:00"/>
    <d v="2016-04-01T15:03:37"/>
    <b v="0"/>
    <n v="89"/>
    <b v="1"/>
    <x v="0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d v="2015-11-08T16:51:41"/>
    <d v="2015-10-09T15:51:41"/>
    <b v="0"/>
    <n v="64"/>
    <b v="1"/>
    <x v="0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d v="2014-08-05T07:43:21"/>
    <d v="2014-07-21T07:43:21"/>
    <b v="0"/>
    <n v="68"/>
    <b v="1"/>
    <x v="0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d v="2015-04-28T00:00:00"/>
    <d v="2015-04-04T07:00:14"/>
    <b v="0"/>
    <n v="28"/>
    <b v="1"/>
    <x v="0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d v="2015-04-04T06:22:05"/>
    <d v="2015-03-05T07:22:05"/>
    <b v="0"/>
    <n v="44"/>
    <b v="1"/>
    <x v="0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d v="2015-02-27T16:37:59"/>
    <d v="2015-01-28T16:37:59"/>
    <b v="0"/>
    <n v="253"/>
    <b v="1"/>
    <x v="0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d v="2013-05-11T01:22:24"/>
    <d v="2013-04-11T01:22:24"/>
    <b v="0"/>
    <n v="66"/>
    <b v="1"/>
    <x v="0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d v="2014-05-25T22:59:00"/>
    <d v="2014-04-25T01:07:48"/>
    <b v="0"/>
    <n v="217"/>
    <b v="1"/>
    <x v="0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d v="2014-06-19T04:00:00"/>
    <d v="2014-05-30T05:08:08"/>
    <b v="0"/>
    <n v="16"/>
    <b v="1"/>
    <x v="0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d v="2014-10-05T13:39:14"/>
    <d v="2014-09-05T13:39:14"/>
    <b v="0"/>
    <n v="19"/>
    <b v="1"/>
    <x v="0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d v="2014-12-28T15:20:26"/>
    <d v="2014-11-28T15:20:26"/>
    <b v="0"/>
    <n v="169"/>
    <b v="1"/>
    <x v="0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d v="2014-07-13T00:00:00"/>
    <d v="2014-06-12T18:58:06"/>
    <b v="0"/>
    <n v="263"/>
    <b v="1"/>
    <x v="0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d v="2014-10-07T02:22:17"/>
    <d v="2014-08-23T02:22:17"/>
    <b v="0"/>
    <n v="15"/>
    <b v="1"/>
    <x v="0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d v="2016-04-27T14:58:27"/>
    <d v="2016-03-28T14:58:27"/>
    <b v="0"/>
    <n v="61"/>
    <b v="1"/>
    <x v="0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d v="2015-12-15T23:09:34"/>
    <d v="2015-11-15T23:09:34"/>
    <b v="0"/>
    <n v="45"/>
    <b v="1"/>
    <x v="0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d v="2014-12-19T20:40:07"/>
    <d v="2014-10-20T19:40:07"/>
    <b v="0"/>
    <n v="70"/>
    <b v="1"/>
    <x v="0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d v="2015-03-01T12:00:00"/>
    <d v="2015-01-29T12:24:20"/>
    <b v="0"/>
    <n v="38"/>
    <b v="1"/>
    <x v="0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d v="2015-10-24T04:14:05"/>
    <d v="2015-09-24T04:14:05"/>
    <b v="0"/>
    <n v="87"/>
    <b v="1"/>
    <x v="0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d v="2015-01-30T17:00:00"/>
    <d v="2014-12-22T18:04:18"/>
    <b v="0"/>
    <n v="22"/>
    <b v="1"/>
    <x v="0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d v="2015-08-10T22:17:17"/>
    <d v="2015-07-11T22:17:17"/>
    <b v="0"/>
    <n v="119"/>
    <b v="1"/>
    <x v="0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d v="2014-07-17T16:50:46"/>
    <d v="2014-06-17T16:50:46"/>
    <b v="0"/>
    <n v="52"/>
    <b v="1"/>
    <x v="0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d v="2014-04-04T22:00:00"/>
    <d v="2014-03-21T13:10:45"/>
    <b v="0"/>
    <n v="117"/>
    <b v="1"/>
    <x v="0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d v="2015-12-25T17:07:01"/>
    <d v="2015-11-25T17:07:01"/>
    <b v="0"/>
    <n v="52"/>
    <b v="1"/>
    <x v="0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d v="2016-05-27T23:15:16"/>
    <d v="2016-05-06T23:15:16"/>
    <b v="0"/>
    <n v="86"/>
    <b v="1"/>
    <x v="0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d v="2015-06-08T16:00:00"/>
    <d v="2015-05-25T13:10:24"/>
    <b v="0"/>
    <n v="174"/>
    <b v="1"/>
    <x v="0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d v="2015-04-25T19:59:22"/>
    <d v="2015-03-26T19:59:22"/>
    <b v="0"/>
    <n v="69"/>
    <b v="1"/>
    <x v="0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d v="2014-11-19T18:52:52"/>
    <d v="2014-10-20T17:52:52"/>
    <b v="0"/>
    <n v="75"/>
    <b v="1"/>
    <x v="0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d v="2015-09-14T21:00:00"/>
    <d v="2015-08-14T05:39:36"/>
    <b v="0"/>
    <n v="33"/>
    <b v="1"/>
    <x v="0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d v="2014-03-23T00:00:00"/>
    <d v="2014-03-03T21:38:37"/>
    <b v="0"/>
    <n v="108"/>
    <b v="1"/>
    <x v="1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d v="2013-06-06T19:32:37"/>
    <d v="2013-05-15T19:32:37"/>
    <b v="0"/>
    <n v="23"/>
    <b v="1"/>
    <x v="1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d v="2013-03-03T19:11:18"/>
    <d v="2013-02-06T19:11:18"/>
    <b v="0"/>
    <n v="48"/>
    <b v="1"/>
    <x v="1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d v="2013-12-28T04:59:00"/>
    <d v="2013-12-04T21:53:33"/>
    <b v="0"/>
    <n v="64"/>
    <b v="1"/>
    <x v="1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d v="2013-07-08T00:26:21"/>
    <d v="2013-06-08T00:26:21"/>
    <b v="0"/>
    <n v="24"/>
    <b v="1"/>
    <x v="1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d v="2014-08-11T05:59:00"/>
    <d v="2014-07-15T19:42:34"/>
    <b v="0"/>
    <n v="57"/>
    <b v="1"/>
    <x v="1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d v="2016-07-18T20:23:40"/>
    <d v="2016-06-18T20:23:40"/>
    <b v="0"/>
    <n v="26"/>
    <b v="1"/>
    <x v="1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d v="2012-07-15T14:00:04"/>
    <d v="2012-06-15T14:00:04"/>
    <b v="0"/>
    <n v="20"/>
    <b v="1"/>
    <x v="1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d v="2014-02-23T13:39:51"/>
    <d v="2014-01-24T13:39:51"/>
    <b v="0"/>
    <n v="36"/>
    <b v="1"/>
    <x v="1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d v="2011-10-02T06:59:00"/>
    <d v="2011-08-31T04:30:25"/>
    <b v="0"/>
    <n v="178"/>
    <b v="1"/>
    <x v="1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d v="2011-09-04T21:30:45"/>
    <d v="2011-07-06T21:30:45"/>
    <b v="0"/>
    <n v="17"/>
    <b v="1"/>
    <x v="1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d v="2012-05-28T06:30:57"/>
    <d v="2012-03-29T06:30:57"/>
    <b v="0"/>
    <n v="32"/>
    <b v="1"/>
    <x v="1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d v="2012-11-15T00:00:00"/>
    <d v="2012-10-26T00:14:41"/>
    <b v="0"/>
    <n v="41"/>
    <b v="1"/>
    <x v="1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d v="2011-05-03T03:59:00"/>
    <d v="2011-02-13T18:09:4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d v="2016-01-21T11:41:35"/>
    <d v="2015-12-22T11:41:35"/>
    <b v="0"/>
    <n v="29"/>
    <b v="1"/>
    <x v="1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d v="2013-04-23T05:01:12"/>
    <d v="2013-03-24T05:01:12"/>
    <b v="0"/>
    <n v="47"/>
    <b v="1"/>
    <x v="1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d v="2011-12-27T17:35:58"/>
    <d v="2011-10-28T16:35:58"/>
    <b v="0"/>
    <n v="15"/>
    <b v="1"/>
    <x v="1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d v="2012-05-21T02:59:00"/>
    <d v="2012-03-29T03:28:37"/>
    <b v="0"/>
    <n v="26"/>
    <b v="1"/>
    <x v="1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d v="2016-09-01T17:32:01"/>
    <d v="2016-08-22T17:32:01"/>
    <b v="0"/>
    <n v="35"/>
    <b v="1"/>
    <x v="1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d v="2014-04-25T18:38:13"/>
    <d v="2014-03-26T18:38:13"/>
    <b v="0"/>
    <n v="41"/>
    <b v="1"/>
    <x v="1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d v="2013-12-10T02:00:56"/>
    <d v="2013-11-05T02:00:56"/>
    <b v="0"/>
    <n v="47"/>
    <b v="1"/>
    <x v="1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d v="2012-07-14T03:02:00"/>
    <d v="2012-07-10T03:48:47"/>
    <b v="0"/>
    <n v="28"/>
    <b v="1"/>
    <x v="1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d v="2011-10-09T19:41:01"/>
    <d v="2011-09-09T19:41:01"/>
    <b v="0"/>
    <n v="100"/>
    <b v="1"/>
    <x v="1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d v="2015-02-22T11:30:00"/>
    <d v="2015-02-07T14:46:29"/>
    <b v="0"/>
    <n v="13"/>
    <b v="1"/>
    <x v="1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d v="2011-05-15T18:11:26"/>
    <d v="2011-04-15T18:11:26"/>
    <b v="0"/>
    <n v="7"/>
    <b v="1"/>
    <x v="1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d v="2011-09-23T03:00:37"/>
    <d v="2011-08-24T03:00:37"/>
    <b v="0"/>
    <n v="21"/>
    <b v="1"/>
    <x v="1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d v="2015-12-27T14:20:45"/>
    <d v="2015-10-14T13:20:45"/>
    <b v="0"/>
    <n v="17"/>
    <b v="1"/>
    <x v="1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d v="2010-06-03T01:41:00"/>
    <d v="2010-05-24T12:56:43"/>
    <b v="0"/>
    <n v="25"/>
    <b v="1"/>
    <x v="1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d v="2014-06-22T15:48:51"/>
    <d v="2014-05-27T15:48:51"/>
    <b v="0"/>
    <n v="60"/>
    <b v="1"/>
    <x v="1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d v="2013-06-02T18:03:12"/>
    <d v="2013-05-08T18:03:12"/>
    <b v="0"/>
    <n v="56"/>
    <b v="1"/>
    <x v="1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d v="2011-07-12T07:08:19"/>
    <d v="2011-06-12T07:08:19"/>
    <b v="0"/>
    <n v="16"/>
    <b v="1"/>
    <x v="1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d v="2011-05-17T09:39:24"/>
    <d v="2011-03-17T09:39:24"/>
    <b v="0"/>
    <n v="46"/>
    <b v="1"/>
    <x v="1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d v="2017-02-01T08:00:00"/>
    <d v="2016-12-17T04:46:23"/>
    <b v="0"/>
    <n v="43"/>
    <b v="1"/>
    <x v="1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d v="2012-07-03T21:00:00"/>
    <d v="2012-06-05T20:35:37"/>
    <b v="0"/>
    <n v="15"/>
    <b v="1"/>
    <x v="1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d v="2014-04-07T17:13:42"/>
    <d v="2014-03-18T17:13:42"/>
    <b v="0"/>
    <n v="12"/>
    <b v="1"/>
    <x v="1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d v="2012-02-26T00:07:21"/>
    <d v="2012-01-27T00:07:21"/>
    <b v="0"/>
    <n v="21"/>
    <b v="1"/>
    <x v="1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d v="2010-08-01T03:00:00"/>
    <d v="2010-05-26T15:54:01"/>
    <b v="0"/>
    <n v="34"/>
    <b v="1"/>
    <x v="1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d v="2011-07-12T03:14:42"/>
    <d v="2011-06-12T03:14:42"/>
    <b v="0"/>
    <n v="8"/>
    <b v="1"/>
    <x v="1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d v="2012-12-07T23:30:00"/>
    <d v="2012-11-01T19:04:34"/>
    <b v="0"/>
    <n v="60"/>
    <b v="1"/>
    <x v="1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d v="2014-01-22T21:39:59"/>
    <d v="2013-12-23T21:39:59"/>
    <b v="0"/>
    <n v="39"/>
    <b v="1"/>
    <x v="1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d v="2012-11-04T19:04:46"/>
    <d v="2012-10-15T18:04:46"/>
    <b v="0"/>
    <n v="26"/>
    <b v="1"/>
    <x v="1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d v="2013-01-24T18:38:30"/>
    <d v="2012-12-31T18:38:30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d v="2010-12-23T03:08:53"/>
    <d v="2010-11-23T03:08:53"/>
    <b v="0"/>
    <n v="65"/>
    <b v="1"/>
    <x v="1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d v="2014-03-07T19:20:30"/>
    <d v="2014-02-12T19:20:30"/>
    <b v="0"/>
    <n v="49"/>
    <b v="1"/>
    <x v="1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d v="2011-04-03T01:00:00"/>
    <d v="2011-03-10T16:41:06"/>
    <b v="0"/>
    <n v="10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d v="2016-05-14T00:00:00"/>
    <d v="2016-04-25T17:23:40"/>
    <b v="0"/>
    <n v="60"/>
    <b v="1"/>
    <x v="1"/>
    <n v="107"/>
    <n v="39.380000000000003"/>
    <x v="0"/>
  </r>
  <r>
    <n v="106"/>
    <s v="LOST WEEKEND"/>
    <s v="A Boy. A Girl. A Car. A Serial Killer."/>
    <n v="5000"/>
    <n v="5025"/>
    <x v="0"/>
    <x v="0"/>
    <s v="USD"/>
    <d v="2012-04-02T18:38:21"/>
    <d v="2012-03-19T18:38:21"/>
    <b v="0"/>
    <n v="27"/>
    <b v="1"/>
    <x v="1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d v="2011-04-24T23:34:47"/>
    <d v="2011-04-02T23:34:47"/>
    <b v="0"/>
    <n v="69"/>
    <b v="1"/>
    <x v="1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d v="2013-05-31T14:42:50"/>
    <d v="2013-04-01T14:42:50"/>
    <b v="0"/>
    <n v="47"/>
    <b v="1"/>
    <x v="1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d v="2011-02-26T00:37:10"/>
    <d v="2011-01-27T00:37:10"/>
    <b v="0"/>
    <n v="47"/>
    <b v="1"/>
    <x v="1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d v="2013-11-14T05:59:00"/>
    <d v="2013-10-10T22:47:33"/>
    <b v="0"/>
    <n v="26"/>
    <b v="1"/>
    <x v="1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d v="2015-05-31T07:59:47"/>
    <d v="2015-05-01T07:59:47"/>
    <b v="0"/>
    <n v="53"/>
    <b v="1"/>
    <x v="1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d v="2014-04-13T02:00:00"/>
    <d v="2014-03-20T01:01:58"/>
    <b v="0"/>
    <n v="81"/>
    <b v="1"/>
    <x v="1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d v="2011-08-06T15:00:00"/>
    <d v="2011-07-29T18:12:08"/>
    <b v="0"/>
    <n v="78"/>
    <b v="1"/>
    <x v="1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d v="2012-01-13T06:34:48"/>
    <d v="2011-11-14T06:34:48"/>
    <b v="0"/>
    <n v="35"/>
    <b v="1"/>
    <x v="1"/>
    <n v="103"/>
    <n v="88.57"/>
    <x v="0"/>
  </r>
  <r>
    <n v="115"/>
    <s v="The World's Greatest Lover"/>
    <s v="Never judge a book (or a lover) by their cover."/>
    <n v="450"/>
    <n v="632"/>
    <x v="0"/>
    <x v="0"/>
    <s v="USD"/>
    <d v="2012-02-04T17:44:04"/>
    <d v="2012-01-10T17:44:04"/>
    <b v="0"/>
    <n v="22"/>
    <b v="1"/>
    <x v="1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d v="2011-04-08T10:55:55"/>
    <d v="2011-02-21T11:55:55"/>
    <b v="0"/>
    <n v="57"/>
    <b v="1"/>
    <x v="1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d v="2010-06-09T19:00:00"/>
    <d v="2010-03-11T20:02:24"/>
    <b v="0"/>
    <n v="27"/>
    <b v="1"/>
    <x v="1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d v="2011-07-29T01:17:16"/>
    <d v="2011-06-29T01:17:16"/>
    <b v="0"/>
    <n v="39"/>
    <b v="1"/>
    <x v="1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d v="2011-08-13T23:00:00"/>
    <d v="2011-07-15T01:39:46"/>
    <b v="0"/>
    <n v="37"/>
    <b v="1"/>
    <x v="1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d v="2016-10-03T01:11:47"/>
    <d v="2016-09-03T01:11:47"/>
    <b v="0"/>
    <n v="1"/>
    <b v="0"/>
    <x v="2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d v="2015-04-18T10:16:00"/>
    <d v="2015-04-02T16:55:10"/>
    <b v="0"/>
    <n v="1"/>
    <b v="0"/>
    <x v="2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d v="2016-10-10T10:21:47"/>
    <d v="2016-08-11T10:21:47"/>
    <b v="0"/>
    <n v="0"/>
    <b v="0"/>
    <x v="2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d v="2014-10-28T22:00:00"/>
    <d v="2014-09-22T18:46:04"/>
    <b v="0"/>
    <n v="6"/>
    <b v="0"/>
    <x v="2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d v="2015-05-15T22:17:22"/>
    <d v="2015-04-20T22:17:22"/>
    <b v="0"/>
    <n v="0"/>
    <b v="0"/>
    <x v="2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d v="2017-02-03T23:51:20"/>
    <d v="2016-12-05T23:51:20"/>
    <b v="0"/>
    <n v="6"/>
    <b v="0"/>
    <x v="2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d v="2015-06-11T02:00:00"/>
    <d v="2015-05-11T14:08:57"/>
    <b v="0"/>
    <n v="13"/>
    <b v="0"/>
    <x v="2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d v="2015-04-03T13:59:01"/>
    <d v="2015-03-04T14:59:01"/>
    <b v="0"/>
    <n v="4"/>
    <b v="0"/>
    <x v="2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d v="2016-10-20T05:28:13"/>
    <d v="2016-09-15T05:28:13"/>
    <b v="0"/>
    <n v="6"/>
    <b v="0"/>
    <x v="2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d v="2014-10-30T22:29:43"/>
    <d v="2014-08-31T22:29:43"/>
    <b v="0"/>
    <n v="0"/>
    <b v="0"/>
    <x v="2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d v="2014-06-16T20:16:00"/>
    <d v="2014-05-19T21:58:12"/>
    <b v="0"/>
    <n v="0"/>
    <b v="0"/>
    <x v="2"/>
    <n v="0"/>
    <n v="0"/>
    <x v="0"/>
  </r>
  <r>
    <n v="131"/>
    <s v="I (Canceled)"/>
    <s v="I"/>
    <n v="1200"/>
    <n v="0"/>
    <x v="1"/>
    <x v="0"/>
    <s v="USD"/>
    <d v="2016-07-06T00:00:00"/>
    <d v="2016-06-20T20:06:01"/>
    <b v="0"/>
    <n v="0"/>
    <b v="0"/>
    <x v="2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d v="2014-11-07T20:30:07"/>
    <d v="2014-09-23T19:30:07"/>
    <b v="0"/>
    <n v="81"/>
    <b v="0"/>
    <x v="2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d v="2016-05-31T17:31:00"/>
    <d v="2016-05-01T19:23:04"/>
    <b v="0"/>
    <n v="0"/>
    <b v="0"/>
    <x v="2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d v="2015-09-04T17:00:00"/>
    <d v="2015-08-05T21:50:18"/>
    <b v="0"/>
    <n v="0"/>
    <b v="0"/>
    <x v="2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d v="2014-07-01T19:00:00"/>
    <d v="2014-05-29T09:09:57"/>
    <b v="0"/>
    <n v="5"/>
    <b v="0"/>
    <x v="2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d v="2015-05-16T10:16:00"/>
    <d v="2015-04-02T09:50:34"/>
    <b v="0"/>
    <n v="0"/>
    <b v="0"/>
    <x v="2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d v="2015-10-12T13:46:33"/>
    <d v="2015-08-23T13:46:33"/>
    <b v="0"/>
    <n v="0"/>
    <b v="0"/>
    <x v="2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d v="2015-08-01T04:59:00"/>
    <d v="2015-07-01T06:10:41"/>
    <b v="0"/>
    <n v="58"/>
    <b v="0"/>
    <x v="2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d v="2015-07-12T22:06:12"/>
    <d v="2015-07-02T22:06:1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d v="2015-03-20T03:45:32"/>
    <d v="2015-02-18T04:45:32"/>
    <b v="0"/>
    <n v="0"/>
    <b v="0"/>
    <x v="2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d v="2015-05-31T03:40:23"/>
    <d v="2015-04-16T03:40:23"/>
    <b v="0"/>
    <n v="28"/>
    <b v="0"/>
    <x v="2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d v="2014-11-16T22:26:18"/>
    <d v="2014-10-26T21:26:18"/>
    <b v="0"/>
    <n v="1"/>
    <b v="0"/>
    <x v="2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d v="2016-09-03T05:55:00"/>
    <d v="2016-07-08T01:32:22"/>
    <b v="0"/>
    <n v="0"/>
    <b v="0"/>
    <x v="2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d v="2015-04-13T17:17:52"/>
    <d v="2015-02-12T18:17:52"/>
    <b v="0"/>
    <n v="37"/>
    <b v="0"/>
    <x v="2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d v="2015-08-11T13:00:52"/>
    <d v="2015-07-15T13:00:52"/>
    <b v="0"/>
    <n v="9"/>
    <b v="0"/>
    <x v="2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d v="2017-01-18T00:23:18"/>
    <d v="2016-11-19T00:23:18"/>
    <b v="0"/>
    <n v="3"/>
    <b v="0"/>
    <x v="2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d v="2015-01-08T18:18:00"/>
    <d v="2014-11-26T18:25:40"/>
    <b v="0"/>
    <n v="0"/>
    <b v="0"/>
    <x v="2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d v="2016-02-27T06:45:36"/>
    <d v="2016-01-28T06:45:36"/>
    <b v="0"/>
    <n v="2"/>
    <b v="0"/>
    <x v="2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d v="2014-12-25T08:00:00"/>
    <d v="2014-11-25T04:07:50"/>
    <b v="0"/>
    <n v="6"/>
    <b v="0"/>
    <x v="2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d v="2015-05-26T03:53:02"/>
    <d v="2015-03-27T03:53:02"/>
    <b v="0"/>
    <n v="67"/>
    <b v="0"/>
    <x v="2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d v="2015-06-18T13:13:11"/>
    <d v="2015-04-19T13:13:11"/>
    <b v="0"/>
    <n v="5"/>
    <b v="0"/>
    <x v="2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d v="2014-09-23T01:51:40"/>
    <d v="2014-08-24T01:51:40"/>
    <b v="0"/>
    <n v="2"/>
    <b v="0"/>
    <x v="2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d v="2014-12-02T15:04:04"/>
    <d v="2014-10-21T14:04:04"/>
    <b v="0"/>
    <n v="10"/>
    <b v="0"/>
    <x v="2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d v="2015-06-03T13:08:15"/>
    <d v="2015-04-21T13:08:15"/>
    <b v="0"/>
    <n v="3"/>
    <b v="0"/>
    <x v="2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d v="2015-07-23T13:25:35"/>
    <d v="2015-06-13T13:25:35"/>
    <b v="0"/>
    <n v="4"/>
    <b v="0"/>
    <x v="2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d v="2014-08-03T02:59:56"/>
    <d v="2014-06-04T02:59:56"/>
    <b v="0"/>
    <n v="15"/>
    <b v="0"/>
    <x v="2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d v="2016-02-26T21:52:52"/>
    <d v="2016-01-27T21:52:52"/>
    <b v="0"/>
    <n v="2"/>
    <b v="0"/>
    <x v="2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d v="2014-10-22T01:50:28"/>
    <d v="2014-09-22T01:50:28"/>
    <b v="0"/>
    <n v="0"/>
    <b v="0"/>
    <x v="2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d v="2016-07-03T10:25:45"/>
    <d v="2016-05-24T10:25:45"/>
    <b v="0"/>
    <n v="1"/>
    <b v="0"/>
    <x v="2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d v="2015-08-15T21:54:51"/>
    <d v="2015-06-16T21:54:51"/>
    <b v="0"/>
    <n v="0"/>
    <b v="0"/>
    <x v="3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d v="2014-07-02T16:29:55"/>
    <d v="2014-06-02T16:29:55"/>
    <b v="0"/>
    <n v="1"/>
    <b v="0"/>
    <x v="3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d v="2014-08-16T23:42:00"/>
    <d v="2014-07-15T03:02:36"/>
    <b v="0"/>
    <n v="10"/>
    <b v="0"/>
    <x v="3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d v="2015-10-01T00:00:00"/>
    <d v="2015-08-27T23:04:14"/>
    <b v="0"/>
    <n v="0"/>
    <b v="0"/>
    <x v="3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d v="2014-09-19T18:18:21"/>
    <d v="2014-07-21T18:18:21"/>
    <b v="0"/>
    <n v="7"/>
    <b v="0"/>
    <x v="3"/>
    <n v="1"/>
    <n v="91.43"/>
    <x v="0"/>
  </r>
  <r>
    <n v="165"/>
    <s v="NET"/>
    <s v="A teacher. A boy. The beach and a heatwave that drove them all insane."/>
    <n v="17000"/>
    <n v="0"/>
    <x v="2"/>
    <x v="1"/>
    <s v="GBP"/>
    <d v="2016-01-12T15:48:44"/>
    <d v="2015-12-13T15:48:44"/>
    <b v="0"/>
    <n v="0"/>
    <b v="0"/>
    <x v="3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d v="2017-01-16T01:49:22"/>
    <d v="2016-12-17T01:49:22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d v="2015-08-04T22:15:35"/>
    <d v="2015-06-05T22:15:35"/>
    <b v="0"/>
    <n v="2"/>
    <b v="0"/>
    <x v="3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d v="2015-03-19T19:02:50"/>
    <d v="2015-02-17T20:02:50"/>
    <b v="0"/>
    <n v="3"/>
    <b v="0"/>
    <x v="3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d v="2014-10-18T12:07:39"/>
    <d v="2014-09-18T12:07:39"/>
    <b v="0"/>
    <n v="10"/>
    <b v="0"/>
    <x v="3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d v="2015-08-30T05:28:00"/>
    <d v="2015-07-31T23:28:03"/>
    <b v="0"/>
    <n v="10"/>
    <b v="0"/>
    <x v="3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d v="2016-08-12T04:20:14"/>
    <d v="2016-06-13T04:20:14"/>
    <b v="0"/>
    <n v="1"/>
    <b v="0"/>
    <x v="3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d v="2015-03-19T08:28:43"/>
    <d v="2015-02-12T09:28:43"/>
    <b v="0"/>
    <n v="0"/>
    <b v="0"/>
    <x v="3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d v="2015-02-28T13:45:08"/>
    <d v="2015-01-29T13:45:08"/>
    <b v="0"/>
    <n v="0"/>
    <b v="0"/>
    <x v="3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d v="2015-05-08T18:12:56"/>
    <d v="2015-03-09T18:12:56"/>
    <b v="0"/>
    <n v="0"/>
    <b v="0"/>
    <x v="3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d v="2014-08-29T18:40:11"/>
    <d v="2014-08-04T18:40:11"/>
    <b v="0"/>
    <n v="26"/>
    <b v="0"/>
    <x v="3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d v="2015-08-05T19:46:39"/>
    <d v="2015-07-06T19:46:39"/>
    <b v="0"/>
    <n v="0"/>
    <b v="0"/>
    <x v="3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d v="2015-03-24T00:08:46"/>
    <d v="2015-03-07T01:08:46"/>
    <b v="0"/>
    <n v="7"/>
    <b v="0"/>
    <x v="3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d v="2015-11-26T23:55:45"/>
    <d v="2015-10-27T22:55:45"/>
    <b v="0"/>
    <n v="0"/>
    <b v="0"/>
    <x v="3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d v="2016-03-04T01:55:55"/>
    <d v="2016-02-03T01:55:55"/>
    <b v="0"/>
    <n v="2"/>
    <b v="0"/>
    <x v="3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d v="2015-04-13T19:00:00"/>
    <d v="2015-03-04T23:47:23"/>
    <b v="0"/>
    <n v="13"/>
    <b v="0"/>
    <x v="3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d v="2015-06-22T17:48:15"/>
    <d v="2015-05-23T17:48:15"/>
    <b v="0"/>
    <n v="4"/>
    <b v="0"/>
    <x v="3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d v="2017-01-07T00:17:12"/>
    <d v="2016-12-08T00:17:12"/>
    <b v="0"/>
    <n v="0"/>
    <b v="0"/>
    <x v="3"/>
    <n v="0"/>
    <n v="0"/>
    <x v="0"/>
  </r>
  <r>
    <n v="183"/>
    <s v="Three Little Words"/>
    <s v="Don't kill me until I meet my Dad"/>
    <n v="12500"/>
    <n v="4482"/>
    <x v="2"/>
    <x v="1"/>
    <s v="GBP"/>
    <d v="2014-11-26T20:26:50"/>
    <d v="2014-10-27T19:26:50"/>
    <b v="0"/>
    <n v="12"/>
    <b v="0"/>
    <x v="3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d v="2014-09-01T03:59:00"/>
    <d v="2014-07-05T18:59:22"/>
    <b v="0"/>
    <n v="2"/>
    <b v="0"/>
    <x v="3"/>
    <n v="3"/>
    <n v="25.5"/>
    <x v="0"/>
  </r>
  <r>
    <n v="185"/>
    <s v="BLANK Short Movie"/>
    <s v="Love has no boundaries!"/>
    <n v="40000"/>
    <n v="2200"/>
    <x v="2"/>
    <x v="10"/>
    <s v="NOK"/>
    <d v="2016-08-18T21:52:19"/>
    <d v="2016-07-19T21:52:19"/>
    <b v="0"/>
    <n v="10"/>
    <b v="0"/>
    <x v="3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d v="2017-03-03T20:00:00"/>
    <d v="2017-02-01T19:30:34"/>
    <b v="0"/>
    <n v="0"/>
    <b v="0"/>
    <x v="3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d v="2015-07-21T06:59:00"/>
    <d v="2015-06-27T05:37:3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d v="2014-09-05T04:23:35"/>
    <d v="2014-08-06T04:23:35"/>
    <b v="0"/>
    <n v="0"/>
    <b v="0"/>
    <x v="3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d v="2016-09-03T16:34:37"/>
    <d v="2016-07-05T16:34:37"/>
    <b v="0"/>
    <n v="5"/>
    <b v="0"/>
    <x v="3"/>
    <n v="0"/>
    <n v="69"/>
    <x v="0"/>
  </r>
  <r>
    <n v="190"/>
    <s v="REGIONRAT, the movie"/>
    <s v="Because hope can be a 4 letter word"/>
    <n v="12000"/>
    <n v="50"/>
    <x v="2"/>
    <x v="0"/>
    <s v="USD"/>
    <d v="2016-06-16T15:37:26"/>
    <d v="2016-06-06T15:37:26"/>
    <b v="0"/>
    <n v="1"/>
    <b v="0"/>
    <x v="3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d v="2015-10-02T10:35:38"/>
    <d v="2015-08-23T10:35:38"/>
    <b v="0"/>
    <n v="3"/>
    <b v="0"/>
    <x v="3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d v="2014-10-17T19:00:32"/>
    <d v="2014-09-17T19:00:32"/>
    <b v="0"/>
    <n v="3"/>
    <b v="0"/>
    <x v="3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d v="2014-11-28T23:26:06"/>
    <d v="2014-09-29T22:26:06"/>
    <b v="0"/>
    <n v="0"/>
    <b v="0"/>
    <x v="3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d v="2016-03-06T23:55:31"/>
    <d v="2016-01-06T23:55:31"/>
    <b v="0"/>
    <n v="3"/>
    <b v="0"/>
    <x v="3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d v="2015-07-10T16:05:32"/>
    <d v="2015-05-11T16:05:32"/>
    <b v="0"/>
    <n v="0"/>
    <b v="0"/>
    <x v="3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d v="2015-10-10T21:00:00"/>
    <d v="2015-09-12T13:01:38"/>
    <b v="0"/>
    <n v="19"/>
    <b v="0"/>
    <x v="3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d v="2017-02-17T21:00:00"/>
    <d v="2017-01-06T20:21:40"/>
    <b v="0"/>
    <n v="8"/>
    <b v="0"/>
    <x v="3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d v="2014-10-05T09:12:02"/>
    <d v="2014-09-05T09:12:02"/>
    <b v="0"/>
    <n v="6"/>
    <b v="0"/>
    <x v="3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d v="2016-09-01T02:58:22"/>
    <d v="2016-08-02T02:58:22"/>
    <b v="0"/>
    <n v="0"/>
    <b v="0"/>
    <x v="3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d v="2014-09-15T02:00:03"/>
    <d v="2014-08-16T02:00:03"/>
    <b v="0"/>
    <n v="18"/>
    <b v="0"/>
    <x v="3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d v="2015-02-08T19:38:49"/>
    <d v="2015-01-19T19:38:49"/>
    <b v="0"/>
    <n v="7"/>
    <b v="0"/>
    <x v="3"/>
    <n v="58"/>
    <n v="54.29"/>
    <x v="0"/>
  </r>
  <r>
    <n v="202"/>
    <s v="Modern Gangsters"/>
    <s v="new web series created by jonney terry"/>
    <n v="6000"/>
    <n v="0"/>
    <x v="2"/>
    <x v="0"/>
    <s v="USD"/>
    <d v="2015-10-08T20:59:00"/>
    <d v="2015-09-08T22:16:04"/>
    <b v="0"/>
    <n v="0"/>
    <b v="0"/>
    <x v="3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d v="2015-01-29T20:21:04"/>
    <d v="2014-11-30T20:21:04"/>
    <b v="0"/>
    <n v="8"/>
    <b v="0"/>
    <x v="3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d v="2016-08-04T14:00:03"/>
    <d v="2016-07-05T14:00:03"/>
    <b v="0"/>
    <n v="1293"/>
    <b v="0"/>
    <x v="3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d v="2015-10-06T15:10:22"/>
    <d v="2015-09-01T15:10:22"/>
    <b v="0"/>
    <n v="17"/>
    <b v="0"/>
    <x v="3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d v="2016-08-06T00:06:23"/>
    <d v="2016-07-16T00:06:23"/>
    <b v="0"/>
    <n v="0"/>
    <b v="0"/>
    <x v="3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d v="2015-01-04T04:43:58"/>
    <d v="2014-12-05T04:43:58"/>
    <b v="0"/>
    <n v="13"/>
    <b v="0"/>
    <x v="3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d v="2014-12-16T08:52:47"/>
    <d v="2014-11-16T08:52:47"/>
    <b v="0"/>
    <n v="0"/>
    <b v="0"/>
    <x v="3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d v="2015-07-10T22:08:55"/>
    <d v="2015-06-10T22:08:55"/>
    <b v="0"/>
    <n v="0"/>
    <b v="0"/>
    <x v="3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d v="2015-10-01T05:00:00"/>
    <d v="2015-09-02T01:33:12"/>
    <b v="0"/>
    <n v="33"/>
    <b v="0"/>
    <x v="3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d v="2015-09-19T03:50:17"/>
    <d v="2015-08-20T03:50:17"/>
    <b v="0"/>
    <n v="12"/>
    <b v="0"/>
    <x v="3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d v="2016-04-16T20:08:40"/>
    <d v="2016-02-16T21:08:40"/>
    <b v="0"/>
    <n v="1"/>
    <b v="0"/>
    <x v="3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d v="2015-08-16T14:06:41"/>
    <d v="2015-07-17T14:15:47"/>
    <b v="0"/>
    <n v="1"/>
    <b v="0"/>
    <x v="3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d v="2015-03-06T15:22:29"/>
    <d v="2015-01-05T15:22:29"/>
    <b v="0"/>
    <n v="1"/>
    <b v="0"/>
    <x v="3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d v="2016-02-17T23:59:00"/>
    <d v="2016-01-06T05:31:22"/>
    <b v="0"/>
    <n v="1"/>
    <b v="0"/>
    <x v="3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d v="2015-04-22T22:00:37"/>
    <d v="2015-03-03T23:00:37"/>
    <b v="0"/>
    <n v="84"/>
    <b v="0"/>
    <x v="3"/>
    <n v="56"/>
    <n v="331.54"/>
    <x v="0"/>
  </r>
  <r>
    <n v="217"/>
    <s v="Bitch"/>
    <s v="A roadmovie by paw"/>
    <n v="100000"/>
    <n v="11943"/>
    <x v="2"/>
    <x v="11"/>
    <s v="SEK"/>
    <d v="2014-12-28T15:22:29"/>
    <d v="2014-11-27T15:22:29"/>
    <b v="0"/>
    <n v="38"/>
    <b v="0"/>
    <x v="3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d v="2015-05-15T15:04:49"/>
    <d v="2015-03-16T15:04:49"/>
    <b v="0"/>
    <n v="1"/>
    <b v="0"/>
    <x v="3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d v="2016-04-01T06:59:00"/>
    <d v="2016-02-29T07:50:25"/>
    <b v="0"/>
    <n v="76"/>
    <b v="0"/>
    <x v="3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d v="2015-08-20T20:06:00"/>
    <d v="2015-07-10T15:27:10"/>
    <b v="0"/>
    <n v="3"/>
    <b v="0"/>
    <x v="3"/>
    <n v="1"/>
    <n v="120"/>
    <x v="0"/>
  </r>
  <r>
    <n v="221"/>
    <s v="Archetypes"/>
    <s v="Film about Schizophrenia with Surreal Twists!"/>
    <n v="50000"/>
    <n v="0"/>
    <x v="2"/>
    <x v="0"/>
    <s v="USD"/>
    <d v="2015-03-28T19:06:04"/>
    <d v="2015-01-27T20:06:04"/>
    <b v="0"/>
    <n v="0"/>
    <b v="0"/>
    <x v="3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d v="2015-03-27T02:39:00"/>
    <d v="2015-01-27T18:28:38"/>
    <b v="0"/>
    <n v="2"/>
    <b v="0"/>
    <x v="3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d v="2016-05-22T01:05:00"/>
    <d v="2016-04-22T01:09:10"/>
    <b v="0"/>
    <n v="0"/>
    <b v="0"/>
    <x v="3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d v="2015-07-10T05:38:46"/>
    <d v="2015-05-11T05:38:46"/>
    <b v="0"/>
    <n v="0"/>
    <b v="0"/>
    <x v="3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d v="2016-04-08T22:04:14"/>
    <d v="2016-03-09T23:04:14"/>
    <b v="0"/>
    <n v="0"/>
    <b v="0"/>
    <x v="3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d v="2015-05-31T09:29:00"/>
    <d v="2015-04-12T15:59:04"/>
    <b v="0"/>
    <n v="2"/>
    <b v="0"/>
    <x v="3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d v="2015-07-09T21:27:21"/>
    <d v="2015-06-09T21:27:21"/>
    <b v="0"/>
    <n v="0"/>
    <b v="0"/>
    <x v="3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d v="2015-06-01T16:28:25"/>
    <d v="2015-04-02T16:28:25"/>
    <b v="0"/>
    <n v="0"/>
    <b v="0"/>
    <x v="3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d v="2016-02-13T22:24:57"/>
    <d v="2016-01-14T22:24:57"/>
    <b v="0"/>
    <n v="0"/>
    <b v="0"/>
    <x v="3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d v="2015-06-04T18:39:11"/>
    <d v="2015-05-05T18:39:11"/>
    <b v="0"/>
    <n v="2"/>
    <b v="0"/>
    <x v="3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d v="2016-01-02T23:00:51"/>
    <d v="2015-12-03T23:00:51"/>
    <b v="0"/>
    <n v="0"/>
    <b v="0"/>
    <x v="3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d v="2015-02-27T19:49:06"/>
    <d v="2015-01-28T19:49:06"/>
    <b v="0"/>
    <n v="7"/>
    <b v="0"/>
    <x v="3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d v="2016-09-29T21:52:52"/>
    <d v="2016-08-30T21:52:52"/>
    <b v="0"/>
    <n v="0"/>
    <b v="0"/>
    <x v="3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d v="2015-06-21T00:50:59"/>
    <d v="2015-05-12T00:50:59"/>
    <b v="0"/>
    <n v="5"/>
    <b v="0"/>
    <x v="3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d v="2015-07-09T21:48:17"/>
    <d v="2015-06-09T21:48:17"/>
    <b v="0"/>
    <n v="0"/>
    <b v="0"/>
    <x v="3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d v="2016-01-05T00:00:00"/>
    <d v="2015-11-13T02:01:39"/>
    <b v="0"/>
    <n v="0"/>
    <b v="0"/>
    <x v="3"/>
    <n v="0"/>
    <n v="0"/>
    <x v="0"/>
  </r>
  <r>
    <n v="237"/>
    <s v="Making The Choice"/>
    <s v="Making The Choice is a christian short film series."/>
    <n v="15000"/>
    <n v="50"/>
    <x v="2"/>
    <x v="0"/>
    <s v="USD"/>
    <d v="2016-03-08T13:51:09"/>
    <d v="2016-01-08T13:51:09"/>
    <b v="0"/>
    <n v="1"/>
    <b v="0"/>
    <x v="3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d v="2016-12-30T09:00:00"/>
    <d v="2016-12-09T23:06:00"/>
    <b v="0"/>
    <n v="0"/>
    <b v="0"/>
    <x v="3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d v="2015-11-08T12:00:00"/>
    <d v="2015-10-20T02:38:50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d v="2013-05-05T17:00:11"/>
    <d v="2013-03-21T17:00:11"/>
    <b v="1"/>
    <n v="137"/>
    <b v="1"/>
    <x v="4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d v="2014-12-21T16:45:04"/>
    <d v="2014-11-06T16:45:04"/>
    <b v="1"/>
    <n v="376"/>
    <b v="1"/>
    <x v="4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d v="2011-12-20T11:49:50"/>
    <d v="2011-11-15T11:49:50"/>
    <b v="1"/>
    <n v="202"/>
    <b v="1"/>
    <x v="4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d v="2014-02-22T01:08:24"/>
    <d v="2014-01-23T01:08:24"/>
    <b v="1"/>
    <n v="328"/>
    <b v="1"/>
    <x v="4"/>
    <n v="103"/>
    <n v="78.2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d v="2010-03-16T07:06:00"/>
    <d v="2010-02-04T07:45:59"/>
    <b v="1"/>
    <n v="84"/>
    <b v="1"/>
    <x v="4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d v="2012-08-16T01:16:25"/>
    <d v="2012-07-17T01:16:25"/>
    <b v="1"/>
    <n v="96"/>
    <b v="1"/>
    <x v="4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d v="2010-12-18T09:43:25"/>
    <d v="2010-10-29T08:43:25"/>
    <b v="1"/>
    <n v="223"/>
    <b v="1"/>
    <x v="4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d v="2010-10-16T03:39:00"/>
    <d v="2010-09-09T14:30:14"/>
    <b v="1"/>
    <n v="62"/>
    <b v="1"/>
    <x v="4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d v="2012-01-07T18:35:09"/>
    <d v="2011-11-23T18:35:09"/>
    <b v="1"/>
    <n v="146"/>
    <b v="1"/>
    <x v="4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d v="2010-08-22T17:40:00"/>
    <d v="2010-06-03T22:10:20"/>
    <b v="1"/>
    <n v="235"/>
    <b v="1"/>
    <x v="4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d v="2013-06-06T13:34:51"/>
    <d v="2013-05-07T13:34:51"/>
    <b v="1"/>
    <n v="437"/>
    <b v="1"/>
    <x v="4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d v="2012-05-16T19:00:00"/>
    <d v="2012-04-14T18:54:06"/>
    <b v="1"/>
    <n v="77"/>
    <b v="1"/>
    <x v="4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d v="2010-06-01T03:59:00"/>
    <d v="2010-03-29T15:54:18"/>
    <b v="1"/>
    <n v="108"/>
    <b v="1"/>
    <x v="4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d v="2012-02-15T15:37:15"/>
    <d v="2012-01-16T15:37:15"/>
    <b v="1"/>
    <n v="7"/>
    <b v="1"/>
    <x v="4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d v="2015-10-17T02:00:00"/>
    <d v="2015-09-16T22:51:50"/>
    <b v="1"/>
    <n v="314"/>
    <b v="1"/>
    <x v="4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d v="2011-03-16T11:38:02"/>
    <d v="2011-02-14T12:38:02"/>
    <b v="1"/>
    <n v="188"/>
    <b v="1"/>
    <x v="4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d v="2013-03-16T18:27:47"/>
    <d v="2013-02-14T18:27:47"/>
    <b v="1"/>
    <n v="275"/>
    <b v="1"/>
    <x v="4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d v="2016-05-19T15:02:42"/>
    <d v="2016-04-19T15:02:42"/>
    <b v="1"/>
    <n v="560"/>
    <b v="1"/>
    <x v="4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d v="2011-06-18T01:14:26"/>
    <d v="2011-05-19T01:14:26"/>
    <b v="1"/>
    <n v="688"/>
    <b v="1"/>
    <x v="4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d v="2015-04-08T17:42:49"/>
    <d v="2015-03-09T17:42:49"/>
    <b v="1"/>
    <n v="942"/>
    <b v="1"/>
    <x v="4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d v="2010-07-17T09:59:00"/>
    <d v="2010-06-01T18:07:59"/>
    <b v="1"/>
    <n v="88"/>
    <b v="1"/>
    <x v="4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d v="2012-06-07T14:55:00"/>
    <d v="2012-04-18T21:15:04"/>
    <b v="1"/>
    <n v="220"/>
    <b v="1"/>
    <x v="4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d v="2011-02-26T05:57:08"/>
    <d v="2011-01-12T05:57:08"/>
    <b v="1"/>
    <n v="145"/>
    <b v="1"/>
    <x v="4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d v="2012-09-27T22:54:54"/>
    <d v="2012-08-28T22:54:54"/>
    <b v="1"/>
    <n v="963"/>
    <b v="1"/>
    <x v="4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d v="2012-05-11T14:53:15"/>
    <d v="2012-04-11T14:53:15"/>
    <b v="1"/>
    <n v="91"/>
    <b v="1"/>
    <x v="4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d v="2010-05-10T20:16:00"/>
    <d v="2010-03-30T05:53:50"/>
    <b v="1"/>
    <n v="58"/>
    <b v="1"/>
    <x v="4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d v="2010-04-23T03:51:00"/>
    <d v="2010-01-27T04:11:47"/>
    <b v="1"/>
    <n v="36"/>
    <b v="1"/>
    <x v="4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d v="2014-06-25T10:51:39"/>
    <d v="2014-05-26T10:51:39"/>
    <b v="1"/>
    <n v="165"/>
    <b v="1"/>
    <x v="4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d v="2011-11-07T04:39:38"/>
    <d v="2011-09-23T03:39:38"/>
    <b v="1"/>
    <n v="111"/>
    <b v="1"/>
    <x v="4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d v="2017-02-22T04:43:42"/>
    <d v="2017-01-23T04:43:42"/>
    <b v="1"/>
    <n v="1596"/>
    <b v="1"/>
    <x v="4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d v="2011-05-25T04:00:00"/>
    <d v="2011-04-04T20:47:50"/>
    <b v="1"/>
    <n v="61"/>
    <b v="1"/>
    <x v="4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d v="2014-01-02T08:00:00"/>
    <d v="2013-12-04T02:24:21"/>
    <b v="1"/>
    <n v="287"/>
    <b v="1"/>
    <x v="4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d v="2010-04-28T18:49:00"/>
    <d v="2010-02-26T21:36:31"/>
    <b v="1"/>
    <n v="65"/>
    <b v="1"/>
    <x v="4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d v="2011-07-03T11:57:46"/>
    <d v="2011-06-03T11:57:46"/>
    <b v="1"/>
    <n v="118"/>
    <b v="1"/>
    <x v="4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d v="2012-04-05T06:59:00"/>
    <d v="2012-03-01T21:53:49"/>
    <b v="1"/>
    <n v="113"/>
    <b v="1"/>
    <x v="4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d v="2012-11-10T01:46:06"/>
    <d v="2012-10-11T00:46:06"/>
    <b v="1"/>
    <n v="332"/>
    <b v="1"/>
    <x v="4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d v="2012-04-28T00:57:54"/>
    <d v="2012-02-28T01:57:54"/>
    <b v="1"/>
    <n v="62"/>
    <b v="1"/>
    <x v="4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d v="2015-05-23T21:23:39"/>
    <d v="2015-04-23T21:23:39"/>
    <b v="1"/>
    <n v="951"/>
    <b v="1"/>
    <x v="4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d v="2012-10-12T00:58:59"/>
    <d v="2012-09-12T00:58:59"/>
    <b v="1"/>
    <n v="415"/>
    <b v="1"/>
    <x v="4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d v="2017-02-27T02:01:00"/>
    <d v="2017-01-24T05:51:36"/>
    <b v="1"/>
    <n v="305"/>
    <b v="1"/>
    <x v="4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d v="2014-05-30T14:10:35"/>
    <d v="2014-04-15T14:10:35"/>
    <b v="1"/>
    <n v="2139"/>
    <b v="1"/>
    <x v="4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d v="2009-08-10T19:26:00"/>
    <d v="2009-05-17T03:55:13"/>
    <b v="1"/>
    <n v="79"/>
    <b v="1"/>
    <x v="4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d v="2010-02-22T22:00:00"/>
    <d v="2010-01-16T22:04:52"/>
    <b v="1"/>
    <n v="179"/>
    <b v="1"/>
    <x v="4"/>
    <n v="101"/>
    <n v="254.39"/>
    <x v="0"/>
  </r>
  <r>
    <n v="283"/>
    <s v="SOLE SURVIVOR"/>
    <s v="What is the impact of survivorship on the human condition?"/>
    <n v="18000"/>
    <n v="20569.05"/>
    <x v="0"/>
    <x v="0"/>
    <s v="USD"/>
    <d v="2011-06-01T04:59:00"/>
    <d v="2011-05-12T17:02:24"/>
    <b v="1"/>
    <n v="202"/>
    <b v="1"/>
    <x v="4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d v="2012-01-21T17:43:00"/>
    <d v="2011-12-27T17:43:00"/>
    <b v="1"/>
    <n v="760"/>
    <b v="1"/>
    <x v="4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d v="2013-09-19T18:08:48"/>
    <d v="2013-08-20T18:08:48"/>
    <b v="1"/>
    <n v="563"/>
    <b v="1"/>
    <x v="4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d v="2013-03-25T18:35:24"/>
    <d v="2013-02-08T19:35:24"/>
    <b v="1"/>
    <n v="135"/>
    <b v="1"/>
    <x v="4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d v="2012-11-02T04:00:00"/>
    <d v="2012-10-02T06:40:18"/>
    <b v="1"/>
    <n v="290"/>
    <b v="1"/>
    <x v="4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d v="2012-06-26T04:03:13"/>
    <d v="2012-05-22T04:03:13"/>
    <b v="1"/>
    <n v="447"/>
    <b v="1"/>
    <x v="4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d v="2013-11-02T10:57:14"/>
    <d v="2013-10-03T10:57:14"/>
    <b v="1"/>
    <n v="232"/>
    <b v="1"/>
    <x v="4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d v="2011-02-02T07:59:00"/>
    <d v="2010-12-14T08:51:37"/>
    <b v="1"/>
    <n v="168"/>
    <b v="1"/>
    <x v="4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d v="2013-05-01T00:01:00"/>
    <d v="2013-04-12T18:27:26"/>
    <b v="1"/>
    <n v="128"/>
    <b v="1"/>
    <x v="4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d v="2011-10-29T03:59:00"/>
    <d v="2011-09-26T19:16:39"/>
    <b v="1"/>
    <n v="493"/>
    <b v="1"/>
    <x v="4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d v="2014-04-20T16:01:54"/>
    <d v="2014-03-21T16:01:54"/>
    <b v="1"/>
    <n v="131"/>
    <b v="1"/>
    <x v="4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d v="2010-07-19T16:00:00"/>
    <d v="2010-06-14T02:01:3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d v="2013-11-01T00:00:00"/>
    <d v="2013-09-02T00:06:49"/>
    <b v="1"/>
    <n v="665"/>
    <b v="1"/>
    <x v="4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d v="2012-09-07T11:24:43"/>
    <d v="2012-08-13T11:24:43"/>
    <b v="1"/>
    <n v="129"/>
    <b v="1"/>
    <x v="4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d v="2015-05-01T03:59:00"/>
    <d v="2015-03-26T17:28:21"/>
    <b v="1"/>
    <n v="142"/>
    <b v="1"/>
    <x v="4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d v="2014-05-09T21:00:00"/>
    <d v="2014-03-11T11:07:28"/>
    <b v="1"/>
    <n v="2436"/>
    <b v="1"/>
    <x v="4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d v="2010-11-17T06:24:20"/>
    <d v="2010-10-18T05:24:20"/>
    <b v="1"/>
    <n v="244"/>
    <b v="1"/>
    <x v="4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d v="2011-04-24T23:02:18"/>
    <d v="2011-03-24T23:02:18"/>
    <b v="1"/>
    <n v="298"/>
    <b v="1"/>
    <x v="4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d v="2013-03-19T16:42:15"/>
    <d v="2013-02-07T17:42:15"/>
    <b v="1"/>
    <n v="251"/>
    <b v="1"/>
    <x v="4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d v="2012-02-24T20:33:58"/>
    <d v="2012-01-25T20:33:58"/>
    <b v="1"/>
    <n v="108"/>
    <b v="1"/>
    <x v="4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d v="2012-06-02T01:42:26"/>
    <d v="2012-05-03T01:42:26"/>
    <b v="1"/>
    <n v="82"/>
    <b v="1"/>
    <x v="4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d v="2012-09-01T02:00:00"/>
    <d v="2012-07-24T02:16:37"/>
    <b v="1"/>
    <n v="74"/>
    <b v="1"/>
    <x v="4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d v="2012-03-10T15:07:29"/>
    <d v="2012-02-09T15:07:29"/>
    <b v="1"/>
    <n v="189"/>
    <b v="1"/>
    <x v="4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d v="2013-03-20T19:05:33"/>
    <d v="2013-02-28T20:05:33"/>
    <b v="1"/>
    <n v="80"/>
    <b v="1"/>
    <x v="4"/>
    <n v="293"/>
    <n v="36.61"/>
    <x v="0"/>
  </r>
  <r>
    <n v="307"/>
    <s v="Grammar Revolution"/>
    <s v="Why is grammar important?"/>
    <n v="22000"/>
    <n v="24490"/>
    <x v="0"/>
    <x v="0"/>
    <s v="USD"/>
    <d v="2013-02-07T22:40:01"/>
    <d v="2013-01-08T22:40:01"/>
    <b v="1"/>
    <n v="576"/>
    <b v="1"/>
    <x v="4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d v="2011-03-10T16:40:10"/>
    <d v="2011-01-24T16:40:10"/>
    <b v="1"/>
    <n v="202"/>
    <b v="1"/>
    <x v="4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d v="2012-09-03T18:02:14"/>
    <d v="2012-08-13T18:02:14"/>
    <b v="1"/>
    <n v="238"/>
    <b v="1"/>
    <x v="4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d v="2011-10-20T02:00:00"/>
    <d v="2011-10-05T04:23:43"/>
    <b v="1"/>
    <n v="36"/>
    <b v="1"/>
    <x v="4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d v="2012-01-01T07:59:00"/>
    <d v="2011-11-21T05:16:32"/>
    <b v="1"/>
    <n v="150"/>
    <b v="1"/>
    <x v="4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d v="2013-04-14T21:03:52"/>
    <d v="2013-03-15T21:03:52"/>
    <b v="1"/>
    <n v="146"/>
    <b v="1"/>
    <x v="4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d v="2010-08-11T15:59:00"/>
    <d v="2010-06-28T05:28:14"/>
    <b v="1"/>
    <n v="222"/>
    <b v="1"/>
    <x v="4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d v="2013-03-01T19:59:48"/>
    <d v="2013-01-30T19:59:48"/>
    <b v="1"/>
    <n v="120"/>
    <b v="1"/>
    <x v="4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d v="2012-08-22T18:32:14"/>
    <d v="2012-07-23T18:32:14"/>
    <b v="1"/>
    <n v="126"/>
    <b v="1"/>
    <x v="4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d v="2014-12-11T04:59:00"/>
    <d v="2014-11-07T22:09:57"/>
    <b v="1"/>
    <n v="158"/>
    <b v="1"/>
    <x v="4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d v="2013-12-11T16:14:43"/>
    <d v="2013-11-11T16:14:43"/>
    <b v="1"/>
    <n v="316"/>
    <b v="1"/>
    <x v="4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d v="2013-03-26T23:55:51"/>
    <d v="2013-02-25T00:55:51"/>
    <b v="1"/>
    <n v="284"/>
    <b v="1"/>
    <x v="4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d v="2010-02-02T07:59:00"/>
    <d v="2009-11-06T20:07:09"/>
    <b v="1"/>
    <n v="51"/>
    <b v="1"/>
    <x v="4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d v="2015-12-22T23:00:00"/>
    <d v="2015-11-23T13:13:53"/>
    <b v="1"/>
    <n v="158"/>
    <b v="1"/>
    <x v="4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d v="2016-11-08T11:43:06"/>
    <d v="2016-10-04T10:43:06"/>
    <b v="1"/>
    <n v="337"/>
    <b v="1"/>
    <x v="4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d v="2016-05-13T13:40:48"/>
    <d v="2016-04-13T13:40:48"/>
    <b v="1"/>
    <n v="186"/>
    <b v="1"/>
    <x v="4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d v="2016-12-21T07:59:00"/>
    <d v="2016-11-23T07:42:46"/>
    <b v="1"/>
    <n v="58"/>
    <b v="1"/>
    <x v="4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d v="2015-08-01T15:01:48"/>
    <d v="2015-06-29T15:01:48"/>
    <b v="1"/>
    <n v="82"/>
    <b v="1"/>
    <x v="4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d v="2016-12-20T04:30:33"/>
    <d v="2016-11-15T04:30:33"/>
    <b v="1"/>
    <n v="736"/>
    <b v="1"/>
    <x v="4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d v="2017-03-14T22:57:00"/>
    <d v="2017-02-09T07:33:26"/>
    <b v="1"/>
    <n v="1151"/>
    <b v="1"/>
    <x v="4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d v="2015-03-22T08:00:00"/>
    <d v="2015-02-23T05:38:49"/>
    <b v="1"/>
    <n v="34"/>
    <b v="1"/>
    <x v="4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d v="2015-11-01T04:00:00"/>
    <d v="2015-10-01T22:43:08"/>
    <b v="1"/>
    <n v="498"/>
    <b v="1"/>
    <x v="4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d v="2015-11-07T04:00:00"/>
    <d v="2015-10-14T11:12:07"/>
    <b v="1"/>
    <n v="167"/>
    <b v="1"/>
    <x v="4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d v="2013-05-17T03:59:00"/>
    <d v="2013-04-15T12:22:43"/>
    <b v="1"/>
    <n v="340"/>
    <b v="1"/>
    <x v="4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d v="2016-06-17T13:57:14"/>
    <d v="2016-05-17T13:57:14"/>
    <b v="1"/>
    <n v="438"/>
    <b v="1"/>
    <x v="4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d v="2015-10-28T08:00:00"/>
    <d v="2015-09-16T16:19:37"/>
    <b v="1"/>
    <n v="555"/>
    <b v="1"/>
    <x v="4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d v="2016-04-07T14:16:31"/>
    <d v="2016-03-08T15:16:31"/>
    <b v="1"/>
    <n v="266"/>
    <b v="1"/>
    <x v="4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d v="2015-05-15T19:00:00"/>
    <d v="2015-04-07T16:22:37"/>
    <b v="1"/>
    <n v="69"/>
    <b v="1"/>
    <x v="4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d v="2015-05-08T22:00:00"/>
    <d v="2015-04-07T17:41:55"/>
    <b v="1"/>
    <n v="80"/>
    <b v="1"/>
    <x v="4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d v="2015-11-13T15:18:38"/>
    <d v="2015-10-14T14:18:38"/>
    <b v="1"/>
    <n v="493"/>
    <b v="1"/>
    <x v="4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d v="2015-03-14T02:05:08"/>
    <d v="2015-02-12T03:05:08"/>
    <b v="1"/>
    <n v="31"/>
    <b v="1"/>
    <x v="4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d v="2016-09-03T01:00:00"/>
    <d v="2016-07-08T18:08:10"/>
    <b v="1"/>
    <n v="236"/>
    <b v="1"/>
    <x v="4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d v="2015-04-29T18:14:28"/>
    <d v="2015-03-30T18:14:28"/>
    <b v="1"/>
    <n v="89"/>
    <b v="1"/>
    <x v="4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d v="2017-03-08T21:00:00"/>
    <d v="2017-02-06T16:03:27"/>
    <b v="1"/>
    <n v="299"/>
    <b v="1"/>
    <x v="4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d v="2014-10-01T03:59:00"/>
    <d v="2014-09-12T21:06:38"/>
    <b v="1"/>
    <n v="55"/>
    <b v="1"/>
    <x v="4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d v="2016-04-29T18:44:25"/>
    <d v="2016-03-30T18:44:25"/>
    <b v="1"/>
    <n v="325"/>
    <b v="1"/>
    <x v="4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d v="2014-11-14T03:00:00"/>
    <d v="2014-10-14T17:42:25"/>
    <b v="1"/>
    <n v="524"/>
    <b v="1"/>
    <x v="4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d v="2015-06-01T02:20:00"/>
    <d v="2015-04-17T23:18:14"/>
    <b v="1"/>
    <n v="285"/>
    <b v="1"/>
    <x v="4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d v="2015-05-20T22:39:50"/>
    <d v="2015-04-20T22:39:50"/>
    <b v="1"/>
    <n v="179"/>
    <b v="1"/>
    <x v="4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d v="2015-10-14T12:00:21"/>
    <d v="2015-09-14T12:00:21"/>
    <b v="1"/>
    <n v="188"/>
    <b v="1"/>
    <x v="4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d v="2015-11-14T12:53:29"/>
    <d v="2015-10-15T11:53:29"/>
    <b v="1"/>
    <n v="379"/>
    <b v="1"/>
    <x v="4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d v="2015-08-21T14:05:16"/>
    <d v="2015-07-22T14:05:16"/>
    <b v="1"/>
    <n v="119"/>
    <b v="1"/>
    <x v="4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d v="2017-02-24T11:58:28"/>
    <d v="2017-01-25T11:58:28"/>
    <b v="1"/>
    <n v="167"/>
    <b v="1"/>
    <x v="4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d v="2016-09-11T03:59:00"/>
    <d v="2016-08-04T01:35:09"/>
    <b v="1"/>
    <n v="221"/>
    <b v="1"/>
    <x v="4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d v="2016-04-07T22:09:14"/>
    <d v="2016-02-27T23:09:14"/>
    <b v="1"/>
    <n v="964"/>
    <b v="1"/>
    <x v="4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d v="2014-10-08T04:01:08"/>
    <d v="2014-09-08T04:01:08"/>
    <b v="1"/>
    <n v="286"/>
    <b v="1"/>
    <x v="4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d v="2015-11-19T20:00:19"/>
    <d v="2015-10-20T19:00:19"/>
    <b v="1"/>
    <n v="613"/>
    <b v="1"/>
    <x v="4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d v="2016-04-08T18:52:01"/>
    <d v="2016-03-09T19:52:01"/>
    <b v="1"/>
    <n v="29"/>
    <b v="1"/>
    <x v="4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d v="2014-12-01T08:03:14"/>
    <d v="2014-10-31T07:03:14"/>
    <b v="1"/>
    <n v="165"/>
    <b v="1"/>
    <x v="4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d v="2016-03-16T18:16:33"/>
    <d v="2016-02-15T19:16:33"/>
    <b v="1"/>
    <n v="97"/>
    <b v="1"/>
    <x v="4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d v="2015-04-24T05:19:57"/>
    <d v="2015-03-15T05:19:57"/>
    <b v="1"/>
    <n v="303"/>
    <b v="1"/>
    <x v="4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d v="2016-06-15T15:00:00"/>
    <d v="2016-05-17T20:38:41"/>
    <b v="1"/>
    <n v="267"/>
    <b v="1"/>
    <x v="4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d v="2014-11-14T05:12:00"/>
    <d v="2014-10-23T01:41:30"/>
    <b v="1"/>
    <n v="302"/>
    <b v="1"/>
    <x v="4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d v="2015-07-23T03:11:00"/>
    <d v="2015-06-08T21:33:00"/>
    <b v="0"/>
    <n v="87"/>
    <b v="1"/>
    <x v="4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d v="2014-11-23T01:01:46"/>
    <d v="2014-10-24T00:01:46"/>
    <b v="0"/>
    <n v="354"/>
    <b v="1"/>
    <x v="4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d v="2014-08-08T00:00:00"/>
    <d v="2014-07-17T05:03:11"/>
    <b v="0"/>
    <n v="86"/>
    <b v="1"/>
    <x v="4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d v="2010-05-02T19:22:00"/>
    <d v="2010-03-18T17:52:16"/>
    <b v="0"/>
    <n v="26"/>
    <b v="1"/>
    <x v="4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d v="2014-06-21T03:59:00"/>
    <d v="2014-05-21T20:37:52"/>
    <b v="0"/>
    <n v="113"/>
    <b v="1"/>
    <x v="4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d v="2014-02-28T14:33:19"/>
    <d v="2014-01-29T14:33:19"/>
    <b v="0"/>
    <n v="65"/>
    <b v="1"/>
    <x v="4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d v="2012-05-20T19:01:58"/>
    <d v="2012-04-20T19:01:58"/>
    <b v="0"/>
    <n v="134"/>
    <b v="1"/>
    <x v="4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d v="2013-05-01T04:59:00"/>
    <d v="2013-03-22T13:51:18"/>
    <b v="0"/>
    <n v="119"/>
    <b v="1"/>
    <x v="4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d v="2015-03-15T13:32:02"/>
    <d v="2015-02-08T14:32:02"/>
    <b v="0"/>
    <n v="159"/>
    <b v="1"/>
    <x v="4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d v="2012-01-15T13:14:29"/>
    <d v="2011-12-16T13:14:29"/>
    <b v="0"/>
    <n v="167"/>
    <b v="1"/>
    <x v="4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d v="2017-01-06T19:05:00"/>
    <d v="2016-12-07T19:05:00"/>
    <b v="0"/>
    <n v="43"/>
    <b v="1"/>
    <x v="4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d v="2013-02-01T18:25:39"/>
    <d v="2012-12-18T18:25:39"/>
    <b v="0"/>
    <n v="1062"/>
    <b v="1"/>
    <x v="4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d v="2016-04-05T16:00:00"/>
    <d v="2016-02-25T13:50:44"/>
    <b v="0"/>
    <n v="9"/>
    <b v="1"/>
    <x v="4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d v="2012-07-18T21:53:18"/>
    <d v="2012-06-18T21:53:18"/>
    <b v="0"/>
    <n v="89"/>
    <b v="1"/>
    <x v="4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d v="2011-09-16T21:20:31"/>
    <d v="2011-08-02T21:20:31"/>
    <b v="0"/>
    <n v="174"/>
    <b v="1"/>
    <x v="4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d v="2014-03-01T17:18:00"/>
    <d v="2014-01-18T23:38:31"/>
    <b v="0"/>
    <n v="14"/>
    <b v="1"/>
    <x v="4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d v="2016-08-25T10:51:56"/>
    <d v="2016-07-25T10:51:56"/>
    <b v="0"/>
    <n v="48"/>
    <b v="1"/>
    <x v="4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d v="2015-11-14T07:01:00"/>
    <d v="2015-10-15T06:01:08"/>
    <b v="0"/>
    <n v="133"/>
    <b v="1"/>
    <x v="4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d v="2016-01-25T23:52:00"/>
    <d v="2016-01-01T13:43:28"/>
    <b v="0"/>
    <n v="83"/>
    <b v="1"/>
    <x v="4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d v="2012-05-03T16:31:12"/>
    <d v="2012-03-19T16:31:12"/>
    <b v="0"/>
    <n v="149"/>
    <b v="1"/>
    <x v="4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d v="2016-01-23T17:16:32"/>
    <d v="2015-12-29T17:16:32"/>
    <b v="0"/>
    <n v="49"/>
    <b v="1"/>
    <x v="4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d v="2012-07-30T05:00:00"/>
    <d v="2012-06-25T16:45:17"/>
    <b v="0"/>
    <n v="251"/>
    <b v="1"/>
    <x v="4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d v="2012-09-06T17:01:40"/>
    <d v="2012-08-23T17:01:40"/>
    <b v="0"/>
    <n v="22"/>
    <b v="1"/>
    <x v="4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d v="2014-05-19T02:49:19"/>
    <d v="2014-04-26T02:49:19"/>
    <b v="0"/>
    <n v="48"/>
    <b v="1"/>
    <x v="4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d v="2015-01-06T18:45:47"/>
    <d v="2014-12-07T18:45:47"/>
    <b v="0"/>
    <n v="383"/>
    <b v="1"/>
    <x v="4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d v="2014-11-21T15:01:41"/>
    <d v="2014-10-22T14:01:41"/>
    <b v="0"/>
    <n v="237"/>
    <b v="1"/>
    <x v="4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d v="2015-08-10T22:49:51"/>
    <d v="2015-07-26T22:49:51"/>
    <b v="0"/>
    <n v="13"/>
    <b v="1"/>
    <x v="4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d v="2015-08-15T06:00:00"/>
    <d v="2015-07-15T16:14:18"/>
    <b v="0"/>
    <n v="562"/>
    <b v="1"/>
    <x v="4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d v="2016-07-28T01:49:40"/>
    <d v="2016-06-28T01:49:40"/>
    <b v="0"/>
    <n v="71"/>
    <b v="1"/>
    <x v="4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d v="2014-03-07T22:59:00"/>
    <d v="2014-02-04T01:30:50"/>
    <b v="0"/>
    <n v="1510"/>
    <b v="1"/>
    <x v="4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d v="2015-05-08T00:52:52"/>
    <d v="2015-04-18T00:52:52"/>
    <b v="0"/>
    <n v="14"/>
    <b v="1"/>
    <x v="4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d v="2011-12-18T00:59:00"/>
    <d v="2011-11-18T01:00:51"/>
    <b v="0"/>
    <n v="193"/>
    <b v="1"/>
    <x v="4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d v="2011-09-08T03:00:00"/>
    <d v="2011-08-08T17:12:51"/>
    <b v="0"/>
    <n v="206"/>
    <b v="1"/>
    <x v="4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d v="2013-10-10T17:00:52"/>
    <d v="2013-09-09T17:00:52"/>
    <b v="0"/>
    <n v="351"/>
    <b v="1"/>
    <x v="4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d v="2016-04-17T18:38:02"/>
    <d v="2016-02-17T19:38:02"/>
    <b v="0"/>
    <n v="50"/>
    <b v="1"/>
    <x v="4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d v="2012-04-27T21:32:00"/>
    <d v="2012-03-22T21:49:20"/>
    <b v="0"/>
    <n v="184"/>
    <b v="1"/>
    <x v="4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d v="2012-07-07T13:33:26"/>
    <d v="2012-06-22T13:33:26"/>
    <b v="0"/>
    <n v="196"/>
    <b v="1"/>
    <x v="4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d v="2010-09-01T03:44:00"/>
    <d v="2010-07-20T18:38:04"/>
    <b v="0"/>
    <n v="229"/>
    <b v="1"/>
    <x v="4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d v="2015-04-29T19:02:06"/>
    <d v="2015-03-15T19:02:06"/>
    <b v="0"/>
    <n v="67"/>
    <b v="1"/>
    <x v="4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d v="2016-12-14T12:00:00"/>
    <d v="2016-11-13T21:01:07"/>
    <b v="0"/>
    <n v="95"/>
    <b v="1"/>
    <x v="4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d v="2014-05-17T03:30:00"/>
    <d v="2014-04-16T15:15:47"/>
    <b v="0"/>
    <n v="62"/>
    <b v="1"/>
    <x v="4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d v="2011-08-07T20:12:50"/>
    <d v="2011-07-08T20:12:50"/>
    <b v="0"/>
    <n v="73"/>
    <b v="1"/>
    <x v="4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d v="2015-11-05T13:56:57"/>
    <d v="2015-10-15T12:56:57"/>
    <b v="0"/>
    <n v="43"/>
    <b v="1"/>
    <x v="4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d v="2011-08-10T07:08:00"/>
    <d v="2011-06-24T07:27:21"/>
    <b v="0"/>
    <n v="70"/>
    <b v="1"/>
    <x v="4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d v="2014-02-05T23:04:00"/>
    <d v="2014-01-07T15:04:22"/>
    <b v="0"/>
    <n v="271"/>
    <b v="1"/>
    <x v="4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d v="2014-03-06T02:02:19"/>
    <d v="2014-02-04T02:02:19"/>
    <b v="0"/>
    <n v="55"/>
    <b v="1"/>
    <x v="4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d v="2011-05-09T05:59:00"/>
    <d v="2011-04-05T03:53:57"/>
    <b v="0"/>
    <n v="35"/>
    <b v="1"/>
    <x v="4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d v="2011-11-19T21:54:10"/>
    <d v="2011-09-20T20:54:10"/>
    <b v="0"/>
    <n v="22"/>
    <b v="1"/>
    <x v="4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d v="2013-11-05T18:39:50"/>
    <d v="2013-09-26T17:39:50"/>
    <b v="0"/>
    <n v="38"/>
    <b v="1"/>
    <x v="4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d v="2016-07-22T20:42:24"/>
    <d v="2016-06-22T20:42:24"/>
    <b v="0"/>
    <n v="15"/>
    <b v="1"/>
    <x v="4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d v="2015-06-18T23:33:17"/>
    <d v="2015-04-19T23:33:17"/>
    <b v="0"/>
    <n v="7"/>
    <b v="1"/>
    <x v="4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d v="2013-12-22T05:00:00"/>
    <d v="2013-11-20T04:13:24"/>
    <b v="0"/>
    <n v="241"/>
    <b v="1"/>
    <x v="4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d v="2012-07-25T17:49:38"/>
    <d v="2012-07-09T17:49:38"/>
    <b v="0"/>
    <n v="55"/>
    <b v="1"/>
    <x v="4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d v="2012-07-19T21:03:31"/>
    <d v="2012-06-19T21:03:31"/>
    <b v="0"/>
    <n v="171"/>
    <b v="1"/>
    <x v="4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d v="2013-10-12T01:31:05"/>
    <d v="2013-09-12T01:31:05"/>
    <b v="0"/>
    <n v="208"/>
    <b v="1"/>
    <x v="4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d v="2014-10-17T12:00:00"/>
    <d v="2014-09-22T20:26:42"/>
    <b v="0"/>
    <n v="21"/>
    <b v="1"/>
    <x v="4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d v="2014-02-08T09:30:31"/>
    <d v="2014-01-09T09:30:31"/>
    <b v="0"/>
    <n v="25"/>
    <b v="1"/>
    <x v="4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d v="2013-04-08T04:33:00"/>
    <d v="2013-03-27T23:17:40"/>
    <b v="0"/>
    <n v="52"/>
    <b v="1"/>
    <x v="4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d v="2015-07-23T06:46:37"/>
    <d v="2015-06-23T06:46:37"/>
    <b v="0"/>
    <n v="104"/>
    <b v="1"/>
    <x v="4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d v="2013-06-29T20:13:07"/>
    <d v="2013-04-30T20:13:07"/>
    <b v="0"/>
    <n v="73"/>
    <b v="1"/>
    <x v="4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d v="2014-03-14T04:40:31"/>
    <d v="2014-02-12T05:40:31"/>
    <b v="0"/>
    <n v="3"/>
    <b v="0"/>
    <x v="5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d v="2015-08-21T11:47:36"/>
    <d v="2015-06-22T11:47:36"/>
    <b v="0"/>
    <n v="6"/>
    <b v="0"/>
    <x v="5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d v="2014-09-11T06:14:57"/>
    <d v="2014-08-12T06:14:57"/>
    <b v="0"/>
    <n v="12"/>
    <b v="0"/>
    <x v="5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d v="2013-06-05T22:13:50"/>
    <d v="2013-05-06T22:13:50"/>
    <b v="0"/>
    <n v="13"/>
    <b v="0"/>
    <x v="5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d v="2012-03-26T08:01:39"/>
    <d v="2012-01-26T09:01:39"/>
    <b v="0"/>
    <n v="5"/>
    <b v="0"/>
    <x v="5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d v="2015-11-27T21:40:04"/>
    <d v="2015-09-28T20:40:04"/>
    <b v="0"/>
    <n v="2"/>
    <b v="0"/>
    <x v="5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d v="2016-03-01T17:05:14"/>
    <d v="2016-01-31T17:05:14"/>
    <b v="0"/>
    <n v="8"/>
    <b v="0"/>
    <x v="5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d v="2015-10-22T18:59:00"/>
    <d v="2015-10-08T21:49:00"/>
    <b v="0"/>
    <n v="0"/>
    <b v="0"/>
    <x v="5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d v="2014-06-16T22:00:00"/>
    <d v="2014-05-19T18:24:05"/>
    <b v="0"/>
    <n v="13"/>
    <b v="0"/>
    <x v="5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d v="2009-11-27T04:59:00"/>
    <d v="2009-09-14T21:38:02"/>
    <b v="0"/>
    <n v="0"/>
    <b v="0"/>
    <x v="5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d v="2013-09-11T02:34:27"/>
    <d v="2013-08-27T02:34:27"/>
    <b v="0"/>
    <n v="5"/>
    <b v="0"/>
    <x v="5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d v="2016-07-05T20:54:43"/>
    <d v="2016-06-05T20:54:43"/>
    <b v="0"/>
    <n v="8"/>
    <b v="0"/>
    <x v="5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d v="2015-10-21T17:26:21"/>
    <d v="2015-08-22T17:26:21"/>
    <b v="0"/>
    <n v="8"/>
    <b v="0"/>
    <x v="5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d v="2015-10-11T15:07:02"/>
    <d v="2015-08-12T15:07:02"/>
    <b v="0"/>
    <n v="0"/>
    <b v="0"/>
    <x v="5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d v="2013-12-01T21:01:42"/>
    <d v="2013-10-29T20:01:42"/>
    <b v="0"/>
    <n v="2"/>
    <b v="0"/>
    <x v="5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d v="2013-09-13T17:56:20"/>
    <d v="2013-08-14T17:56:20"/>
    <b v="0"/>
    <n v="3"/>
    <b v="0"/>
    <x v="5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d v="2013-07-31T08:41:53"/>
    <d v="2013-07-01T08:41:53"/>
    <b v="0"/>
    <n v="0"/>
    <b v="0"/>
    <x v="5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d v="2016-10-08T07:38:46"/>
    <d v="2016-08-09T07:38:46"/>
    <b v="0"/>
    <n v="0"/>
    <b v="0"/>
    <x v="5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d v="2015-11-18T07:15:58"/>
    <d v="2015-10-19T06:15:58"/>
    <b v="0"/>
    <n v="11"/>
    <b v="0"/>
    <x v="5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d v="2014-10-17T18:16:58"/>
    <d v="2014-10-07T18:16:58"/>
    <b v="0"/>
    <n v="0"/>
    <b v="0"/>
    <x v="5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d v="2016-03-24T22:39:13"/>
    <d v="2016-02-23T23:39:13"/>
    <b v="0"/>
    <n v="1"/>
    <b v="0"/>
    <x v="5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d v="2013-11-02T19:03:16"/>
    <d v="2013-10-03T19:03:16"/>
    <b v="0"/>
    <n v="0"/>
    <b v="0"/>
    <x v="5"/>
    <n v="0"/>
    <n v="0"/>
    <x v="0"/>
  </r>
  <r>
    <n v="442"/>
    <s v="The Paranormal Idiot"/>
    <s v="Doomsday is here"/>
    <n v="17000"/>
    <n v="6691"/>
    <x v="2"/>
    <x v="0"/>
    <s v="USD"/>
    <d v="2015-02-19T21:19:43"/>
    <d v="2015-01-20T21:19:43"/>
    <b v="0"/>
    <n v="17"/>
    <b v="0"/>
    <x v="5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d v="2014-02-10T00:21:41"/>
    <d v="2014-01-11T00:21:41"/>
    <b v="0"/>
    <n v="2"/>
    <b v="0"/>
    <x v="5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d v="2012-02-15T21:46:01"/>
    <d v="2011-12-17T21:46:01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d v="2015-05-21T08:02:55"/>
    <d v="2015-05-06T08:02:55"/>
    <b v="0"/>
    <n v="2"/>
    <b v="0"/>
    <x v="5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d v="2015-03-04T02:00:20"/>
    <d v="2015-02-02T02:00:20"/>
    <b v="0"/>
    <n v="16"/>
    <b v="0"/>
    <x v="5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d v="2013-03-23T12:19:23"/>
    <d v="2013-02-26T13:19:23"/>
    <b v="0"/>
    <n v="1"/>
    <b v="0"/>
    <x v="5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d v="2014-05-14T18:11:35"/>
    <d v="2014-04-24T18:11:35"/>
    <b v="0"/>
    <n v="4"/>
    <b v="0"/>
    <x v="5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d v="2013-10-17T13:38:05"/>
    <d v="2013-09-17T13:38:05"/>
    <b v="0"/>
    <n v="5"/>
    <b v="0"/>
    <x v="5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d v="2014-02-14T22:43:20"/>
    <d v="2014-01-15T22:43:20"/>
    <b v="0"/>
    <n v="7"/>
    <b v="0"/>
    <x v="5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d v="2014-01-25T17:09:51"/>
    <d v="2013-12-26T17:09:51"/>
    <b v="0"/>
    <n v="0"/>
    <b v="0"/>
    <x v="5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d v="2015-05-13T16:53:35"/>
    <d v="2015-04-13T16:53:35"/>
    <b v="0"/>
    <n v="12"/>
    <b v="0"/>
    <x v="5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d v="2015-02-19T19:47:59"/>
    <d v="2015-02-03T19:47:59"/>
    <b v="0"/>
    <n v="2"/>
    <b v="0"/>
    <x v="5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d v="2014-11-26T13:14:00"/>
    <d v="2014-10-26T17:12:51"/>
    <b v="0"/>
    <n v="5"/>
    <b v="0"/>
    <x v="5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d v="2012-04-17T00:31:00"/>
    <d v="2012-03-03T00:03:42"/>
    <b v="0"/>
    <n v="2"/>
    <b v="0"/>
    <x v="5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d v="2013-10-22T03:59:00"/>
    <d v="2013-09-30T16:40:01"/>
    <b v="0"/>
    <n v="3"/>
    <b v="0"/>
    <x v="5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d v="2014-08-16T18:25:12"/>
    <d v="2014-07-17T18:25:12"/>
    <b v="0"/>
    <n v="0"/>
    <b v="0"/>
    <x v="5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d v="2013-05-14T16:47:40"/>
    <d v="2013-04-14T16:47:40"/>
    <b v="0"/>
    <n v="49"/>
    <b v="0"/>
    <x v="5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d v="2011-11-13T16:22:07"/>
    <d v="2011-09-14T15:22:07"/>
    <b v="0"/>
    <n v="1"/>
    <b v="0"/>
    <x v="5"/>
    <n v="0"/>
    <n v="25"/>
    <x v="0"/>
  </r>
  <r>
    <n v="460"/>
    <s v="Darwin's Kiss"/>
    <s v="An animated web series about biological evolution gone haywire."/>
    <n v="8500"/>
    <n v="25"/>
    <x v="2"/>
    <x v="0"/>
    <s v="USD"/>
    <d v="2014-06-01T04:00:00"/>
    <d v="2014-04-30T13:01:15"/>
    <b v="0"/>
    <n v="2"/>
    <b v="0"/>
    <x v="5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d v="2013-06-02T20:19:27"/>
    <d v="2013-05-13T20:19:27"/>
    <b v="0"/>
    <n v="0"/>
    <b v="0"/>
    <x v="5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d v="2011-08-10T03:02:21"/>
    <d v="2011-06-11T03:02:21"/>
    <b v="0"/>
    <n v="0"/>
    <b v="0"/>
    <x v="5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d v="2011-09-24T17:02:33"/>
    <d v="2011-07-26T17:02:33"/>
    <b v="0"/>
    <n v="11"/>
    <b v="0"/>
    <x v="5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d v="2016-05-18T20:22:15"/>
    <d v="2016-04-28T20:22:15"/>
    <b v="0"/>
    <n v="1"/>
    <b v="0"/>
    <x v="5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d v="2014-06-27T02:52:54"/>
    <d v="2014-06-11T02:52:54"/>
    <b v="0"/>
    <n v="8"/>
    <b v="0"/>
    <x v="5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d v="2012-09-07T22:37:44"/>
    <d v="2012-08-08T22:37:44"/>
    <b v="0"/>
    <n v="5"/>
    <b v="0"/>
    <x v="5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d v="2012-09-28T16:18:54"/>
    <d v="2012-08-14T16:18:54"/>
    <b v="0"/>
    <n v="39"/>
    <b v="0"/>
    <x v="5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d v="2012-07-11T03:51:05"/>
    <d v="2012-05-12T04:01:23"/>
    <b v="0"/>
    <n v="0"/>
    <b v="0"/>
    <x v="5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d v="2014-09-05T23:45:24"/>
    <d v="2014-07-07T23:45:24"/>
    <b v="0"/>
    <n v="0"/>
    <b v="0"/>
    <x v="5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d v="2014-01-16T04:00:00"/>
    <d v="2013-11-27T04:01:29"/>
    <b v="0"/>
    <n v="2"/>
    <b v="0"/>
    <x v="5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d v="2014-04-19T16:19:39"/>
    <d v="2014-03-05T17:19:39"/>
    <b v="0"/>
    <n v="170"/>
    <b v="0"/>
    <x v="5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d v="2014-08-23T22:08:38"/>
    <d v="2014-07-24T22:08:38"/>
    <b v="0"/>
    <n v="5"/>
    <b v="0"/>
    <x v="5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d v="2014-09-17T16:45:19"/>
    <d v="2014-08-18T16:45:19"/>
    <b v="0"/>
    <n v="14"/>
    <b v="0"/>
    <x v="5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d v="2017-02-17T07:53:49"/>
    <d v="2017-01-18T07:53:49"/>
    <b v="0"/>
    <n v="1"/>
    <b v="0"/>
    <x v="5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d v="2015-05-06T02:04:03"/>
    <d v="2015-04-06T02:04:03"/>
    <b v="0"/>
    <n v="0"/>
    <b v="0"/>
    <x v="5"/>
    <n v="0"/>
    <n v="0"/>
    <x v="0"/>
  </r>
  <r>
    <n v="476"/>
    <s v="Sight Word Music Videos"/>
    <s v="Animated Music Videos that teach kids how to read."/>
    <n v="220000"/>
    <n v="4906.59"/>
    <x v="2"/>
    <x v="0"/>
    <s v="USD"/>
    <d v="2014-06-03T03:59:00"/>
    <d v="2014-04-28T23:24:01"/>
    <b v="0"/>
    <n v="124"/>
    <b v="0"/>
    <x v="5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d v="2012-05-18T20:02:14"/>
    <d v="2012-03-19T20:02:14"/>
    <b v="0"/>
    <n v="0"/>
    <b v="0"/>
    <x v="5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d v="2015-04-01T20:51:49"/>
    <d v="2015-03-02T21:51:49"/>
    <b v="0"/>
    <n v="0"/>
    <b v="0"/>
    <x v="5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d v="2014-11-21T10:47:15"/>
    <d v="2014-09-22T09:47:15"/>
    <b v="0"/>
    <n v="55"/>
    <b v="0"/>
    <x v="5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d v="2013-08-09T12:00:15"/>
    <d v="2013-07-10T12:00:15"/>
    <b v="0"/>
    <n v="140"/>
    <b v="0"/>
    <x v="5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d v="2012-10-10T16:08:09"/>
    <d v="2012-09-10T16:08:09"/>
    <b v="0"/>
    <n v="21"/>
    <b v="0"/>
    <x v="5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d v="2016-04-14T14:34:00"/>
    <d v="2016-03-18T21:31:30"/>
    <b v="0"/>
    <n v="1"/>
    <b v="0"/>
    <x v="5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d v="2013-01-29T04:44:32"/>
    <d v="2012-11-30T04:44:32"/>
    <b v="0"/>
    <n v="147"/>
    <b v="0"/>
    <x v="5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d v="2015-11-05T23:32:52"/>
    <d v="2015-09-25T22:32:52"/>
    <b v="0"/>
    <n v="11"/>
    <b v="0"/>
    <x v="5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d v="2013-05-17T12:08:19"/>
    <d v="2013-04-17T12:08:19"/>
    <b v="0"/>
    <n v="125"/>
    <b v="0"/>
    <x v="5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d v="2014-06-01T22:37:19"/>
    <d v="2014-05-02T22:37:19"/>
    <b v="0"/>
    <n v="1"/>
    <b v="0"/>
    <x v="5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d v="2016-12-25T15:16:34"/>
    <d v="2016-10-26T14:16:34"/>
    <b v="0"/>
    <n v="0"/>
    <b v="0"/>
    <x v="5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d v="2017-01-09T01:18:20"/>
    <d v="2016-12-10T01:18:20"/>
    <b v="0"/>
    <n v="0"/>
    <b v="0"/>
    <x v="5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d v="2012-01-05T11:33:00"/>
    <d v="2011-12-05T11:33:36"/>
    <b v="0"/>
    <n v="3"/>
    <b v="0"/>
    <x v="5"/>
    <n v="0"/>
    <n v="71.67"/>
    <x v="0"/>
  </r>
  <r>
    <n v="490"/>
    <s v="PROJECT IS CANCELLED"/>
    <s v="Cancelled"/>
    <n v="1000"/>
    <n v="0"/>
    <x v="2"/>
    <x v="0"/>
    <s v="USD"/>
    <d v="2012-08-22T23:14:45"/>
    <d v="2012-07-23T23:14:45"/>
    <b v="0"/>
    <n v="0"/>
    <b v="0"/>
    <x v="5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d v="2016-01-27T23:34:59"/>
    <d v="2015-12-28T23:34:59"/>
    <b v="0"/>
    <n v="0"/>
    <b v="0"/>
    <x v="5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d v="2016-10-13T00:50:30"/>
    <d v="2016-08-14T00:50:30"/>
    <b v="0"/>
    <n v="0"/>
    <b v="0"/>
    <x v="5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d v="2015-05-20T17:25:38"/>
    <d v="2015-04-20T17:25:38"/>
    <b v="0"/>
    <n v="0"/>
    <b v="0"/>
    <x v="5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d v="2014-07-03T03:00:00"/>
    <d v="2014-06-09T19:56:05"/>
    <b v="0"/>
    <n v="3"/>
    <b v="0"/>
    <x v="5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d v="2015-07-16T19:51:45"/>
    <d v="2015-06-16T19:51:45"/>
    <b v="0"/>
    <n v="0"/>
    <b v="0"/>
    <x v="5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d v="2014-02-10T22:21:14"/>
    <d v="2013-12-12T22:21:14"/>
    <b v="0"/>
    <n v="1"/>
    <b v="0"/>
    <x v="5"/>
    <n v="0"/>
    <n v="1"/>
    <x v="0"/>
  </r>
  <r>
    <n v="497"/>
    <s v="Galaxy Probe Kids"/>
    <s v="live-action/animated series pilot."/>
    <n v="4480"/>
    <n v="30"/>
    <x v="2"/>
    <x v="0"/>
    <s v="USD"/>
    <d v="2014-12-25T05:00:00"/>
    <d v="2014-11-02T00:54:25"/>
    <b v="0"/>
    <n v="3"/>
    <b v="0"/>
    <x v="5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d v="2011-12-23T18:17:29"/>
    <d v="2011-11-11T18:17:29"/>
    <b v="0"/>
    <n v="22"/>
    <b v="0"/>
    <x v="5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d v="2009-10-12T20:59:00"/>
    <d v="2009-08-18T21:29:28"/>
    <b v="0"/>
    <n v="26"/>
    <b v="0"/>
    <x v="5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d v="2010-05-08T22:16:00"/>
    <d v="2010-03-10T21:15:51"/>
    <b v="0"/>
    <n v="4"/>
    <b v="0"/>
    <x v="5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d v="2011-07-09T05:37:31"/>
    <d v="2011-06-09T05:37:31"/>
    <b v="0"/>
    <n v="0"/>
    <b v="0"/>
    <x v="5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d v="2012-03-18T12:17:05"/>
    <d v="2012-02-17T13:17:05"/>
    <b v="0"/>
    <n v="4"/>
    <b v="0"/>
    <x v="5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d v="2015-01-17T12:38:23"/>
    <d v="2014-12-18T12:38:23"/>
    <b v="0"/>
    <n v="9"/>
    <b v="0"/>
    <x v="5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d v="2012-04-10T22:36:27"/>
    <d v="2012-02-10T23:36:27"/>
    <b v="0"/>
    <n v="5"/>
    <b v="0"/>
    <x v="5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d v="2015-12-25T02:21:26"/>
    <d v="2015-11-10T02:21:26"/>
    <b v="0"/>
    <n v="14"/>
    <b v="0"/>
    <x v="5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d v="2013-08-10T13:15:20"/>
    <d v="2013-07-11T13:15:20"/>
    <b v="0"/>
    <n v="1"/>
    <b v="0"/>
    <x v="5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d v="2012-10-19T23:00:57"/>
    <d v="2012-09-04T23:00:57"/>
    <b v="0"/>
    <n v="10"/>
    <b v="0"/>
    <x v="5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d v="2012-05-25T14:14:00"/>
    <d v="2012-03-27T00:35:01"/>
    <b v="0"/>
    <n v="3"/>
    <b v="0"/>
    <x v="5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d v="2015-06-28T15:09:30"/>
    <d v="2015-05-29T15:09:30"/>
    <b v="0"/>
    <n v="1"/>
    <b v="0"/>
    <x v="5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d v="2016-03-01T04:13:59"/>
    <d v="2016-01-31T04:13:59"/>
    <b v="0"/>
    <n v="0"/>
    <b v="0"/>
    <x v="5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d v="2013-04-06T06:16:22"/>
    <d v="2013-03-07T07:16:22"/>
    <b v="0"/>
    <n v="5"/>
    <b v="0"/>
    <x v="5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d v="2016-11-20T18:48:47"/>
    <d v="2016-10-06T17:48:47"/>
    <b v="0"/>
    <n v="2"/>
    <b v="0"/>
    <x v="5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d v="2016-08-15T07:00:00"/>
    <d v="2016-07-01T15:41:45"/>
    <b v="0"/>
    <n v="68"/>
    <b v="0"/>
    <x v="5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d v="2014-08-09T14:44:07"/>
    <d v="2014-07-10T14:44:07"/>
    <b v="0"/>
    <n v="3"/>
    <b v="0"/>
    <x v="5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d v="2015-12-29T11:46:41"/>
    <d v="2015-11-19T11:46:41"/>
    <b v="0"/>
    <n v="34"/>
    <b v="0"/>
    <x v="5"/>
    <n v="25"/>
    <n v="725.03"/>
    <x v="0"/>
  </r>
  <r>
    <n v="516"/>
    <s v="Shipmates"/>
    <s v="A big brother style comedy animation series starring famous seafarers"/>
    <n v="5000"/>
    <n v="0"/>
    <x v="2"/>
    <x v="1"/>
    <s v="GBP"/>
    <d v="2015-05-27T18:41:20"/>
    <d v="2015-03-28T18:41:20"/>
    <b v="0"/>
    <n v="0"/>
    <b v="0"/>
    <x v="5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d v="2017-02-02T14:46:01"/>
    <d v="2017-01-03T14:46:01"/>
    <b v="0"/>
    <n v="3"/>
    <b v="0"/>
    <x v="5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d v="2015-09-06T14:46:00"/>
    <d v="2015-08-07T14:47:04"/>
    <b v="0"/>
    <n v="0"/>
    <b v="0"/>
    <x v="5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d v="2012-12-05T09:23:41"/>
    <d v="2012-11-05T09:23:41"/>
    <b v="0"/>
    <n v="70"/>
    <b v="0"/>
    <x v="5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d v="2015-12-10T16:51:01"/>
    <d v="2015-11-10T16:51:01"/>
    <b v="0"/>
    <n v="34"/>
    <b v="1"/>
    <x v="6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d v="2016-11-01T04:59:00"/>
    <d v="2016-10-03T02:13:39"/>
    <b v="0"/>
    <n v="56"/>
    <b v="1"/>
    <x v="6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d v="2016-03-20T23:58:45"/>
    <d v="2016-03-01T00:58:45"/>
    <b v="0"/>
    <n v="31"/>
    <b v="1"/>
    <x v="6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d v="2015-09-21T03:11:16"/>
    <d v="2015-08-22T03:11:16"/>
    <b v="0"/>
    <n v="84"/>
    <b v="1"/>
    <x v="6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d v="2016-06-01T17:12:49"/>
    <d v="2016-05-02T17:12:49"/>
    <b v="0"/>
    <n v="130"/>
    <b v="1"/>
    <x v="6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d v="2014-09-13T09:37:21"/>
    <d v="2014-07-30T09:37:21"/>
    <b v="0"/>
    <n v="12"/>
    <b v="1"/>
    <x v="6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d v="2015-08-07T17:00:00"/>
    <d v="2015-07-07T14:12:24"/>
    <b v="0"/>
    <n v="23"/>
    <b v="1"/>
    <x v="6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d v="2017-02-17T16:05:00"/>
    <d v="2017-01-18T04:56:06"/>
    <b v="0"/>
    <n v="158"/>
    <b v="1"/>
    <x v="6"/>
    <n v="101"/>
    <n v="63.83"/>
    <x v="1"/>
  </r>
  <r>
    <n v="528"/>
    <s v="Devastated No Matter What"/>
    <s v="A Festival Backed Production of a Full-Length Play."/>
    <n v="1150"/>
    <n v="1330"/>
    <x v="0"/>
    <x v="0"/>
    <s v="USD"/>
    <d v="2015-06-21T21:20:00"/>
    <d v="2015-05-31T22:05:07"/>
    <b v="0"/>
    <n v="30"/>
    <b v="1"/>
    <x v="6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d v="2017-01-11T05:00:00"/>
    <d v="2016-12-21T00:44:54"/>
    <b v="0"/>
    <n v="18"/>
    <b v="1"/>
    <x v="6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d v="2015-06-24T02:00:00"/>
    <d v="2015-06-02T14:11:08"/>
    <b v="0"/>
    <n v="29"/>
    <b v="1"/>
    <x v="6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d v="2016-12-17T06:59:00"/>
    <d v="2016-11-02T01:33:49"/>
    <b v="0"/>
    <n v="31"/>
    <b v="1"/>
    <x v="6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d v="2016-05-13T00:10:08"/>
    <d v="2016-04-13T00:10:08"/>
    <b v="0"/>
    <n v="173"/>
    <b v="1"/>
    <x v="6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d v="2016-05-16T10:26:05"/>
    <d v="2016-04-22T10:26:05"/>
    <b v="0"/>
    <n v="17"/>
    <b v="1"/>
    <x v="6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d v="2015-11-01T23:00:00"/>
    <d v="2015-09-23T19:27:50"/>
    <b v="0"/>
    <n v="48"/>
    <b v="1"/>
    <x v="6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d v="2017-01-06T13:05:05"/>
    <d v="2016-12-07T13:05:05"/>
    <b v="0"/>
    <n v="59"/>
    <b v="1"/>
    <x v="6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d v="2015-08-03T18:00:00"/>
    <d v="2015-06-24T08:16:47"/>
    <b v="0"/>
    <n v="39"/>
    <b v="1"/>
    <x v="6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d v="2015-11-04T19:26:31"/>
    <d v="2015-10-05T18:26:31"/>
    <b v="0"/>
    <n v="59"/>
    <b v="1"/>
    <x v="6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d v="2016-05-13T19:04:23"/>
    <d v="2016-04-13T19:04:23"/>
    <b v="0"/>
    <n v="60"/>
    <b v="1"/>
    <x v="6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d v="2016-07-05T01:11:47"/>
    <d v="2016-06-14T01:11:47"/>
    <b v="0"/>
    <n v="20"/>
    <b v="1"/>
    <x v="6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d v="2015-02-04T19:36:46"/>
    <d v="2015-01-05T19:36:46"/>
    <b v="0"/>
    <n v="1"/>
    <b v="0"/>
    <x v="7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d v="2015-10-29T01:07:14"/>
    <d v="2015-09-29T01:07:14"/>
    <b v="0"/>
    <n v="1"/>
    <b v="0"/>
    <x v="7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d v="2016-05-03T16:41:56"/>
    <d v="2016-03-04T17:41:56"/>
    <b v="0"/>
    <n v="1"/>
    <b v="0"/>
    <x v="7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d v="2014-11-01T02:12:42"/>
    <d v="2014-10-02T02:12:42"/>
    <b v="0"/>
    <n v="2"/>
    <b v="0"/>
    <x v="7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d v="2016-07-04T15:46:00"/>
    <d v="2016-06-04T15:46:00"/>
    <b v="0"/>
    <n v="2"/>
    <b v="0"/>
    <x v="7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d v="2015-11-15T15:13:09"/>
    <d v="2015-10-06T14:13:09"/>
    <b v="0"/>
    <n v="34"/>
    <b v="0"/>
    <x v="7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d v="2015-10-17T16:01:55"/>
    <d v="2015-09-02T16:01:55"/>
    <b v="0"/>
    <n v="2"/>
    <b v="0"/>
    <x v="7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d v="2016-02-10T16:42:44"/>
    <d v="2016-01-11T16:42:44"/>
    <b v="0"/>
    <n v="0"/>
    <b v="0"/>
    <x v="7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d v="2015-10-29T21:40:48"/>
    <d v="2015-09-29T21:40:48"/>
    <b v="0"/>
    <n v="1"/>
    <b v="0"/>
    <x v="7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d v="2015-07-08T15:17:02"/>
    <d v="2015-06-08T15:17:02"/>
    <b v="0"/>
    <n v="8"/>
    <b v="0"/>
    <x v="7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d v="2017-01-31T05:00:00"/>
    <d v="2017-01-18T16:17:25"/>
    <b v="0"/>
    <n v="4"/>
    <b v="0"/>
    <x v="7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d v="2015-08-01T17:53:00"/>
    <d v="2015-06-18T06:37:04"/>
    <b v="0"/>
    <n v="28"/>
    <b v="0"/>
    <x v="7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d v="2016-01-09T14:48:16"/>
    <d v="2015-11-10T14:48:16"/>
    <b v="0"/>
    <n v="0"/>
    <b v="0"/>
    <x v="7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d v="2014-11-14T18:16:31"/>
    <d v="2014-10-15T17:16:31"/>
    <b v="0"/>
    <n v="6"/>
    <b v="0"/>
    <x v="7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d v="2014-10-19T16:26:12"/>
    <d v="2014-09-19T16:26:12"/>
    <b v="0"/>
    <n v="22"/>
    <b v="0"/>
    <x v="7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d v="2016-06-12T08:29:03"/>
    <d v="2016-05-13T08:29:03"/>
    <b v="0"/>
    <n v="0"/>
    <b v="0"/>
    <x v="7"/>
    <n v="0"/>
    <n v="0"/>
    <x v="2"/>
  </r>
  <r>
    <n v="556"/>
    <s v="Braille Academy"/>
    <s v="An educational platform for learning Unified English Braille Code"/>
    <n v="8000"/>
    <n v="200"/>
    <x v="2"/>
    <x v="0"/>
    <s v="USD"/>
    <d v="2016-01-06T20:38:37"/>
    <d v="2015-12-07T20:38:37"/>
    <b v="0"/>
    <n v="1"/>
    <b v="0"/>
    <x v="7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d v="2016-12-02T23:36:43"/>
    <d v="2016-11-02T22:36:43"/>
    <b v="0"/>
    <n v="20"/>
    <b v="0"/>
    <x v="7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d v="2015-03-24T20:11:45"/>
    <d v="2015-02-22T21:11:45"/>
    <b v="0"/>
    <n v="0"/>
    <b v="0"/>
    <x v="7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d v="2015-12-13T06:47:40"/>
    <d v="2015-11-13T06:47:40"/>
    <b v="0"/>
    <n v="1"/>
    <b v="0"/>
    <x v="7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d v="2014-12-17T18:30:45"/>
    <d v="2014-11-17T18:30:45"/>
    <b v="0"/>
    <n v="3"/>
    <b v="0"/>
    <x v="7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d v="2015-10-26T15:48:33"/>
    <d v="2015-09-21T15:48:33"/>
    <b v="0"/>
    <n v="2"/>
    <b v="0"/>
    <x v="7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d v="2016-12-18T09:20:15"/>
    <d v="2016-11-18T09:20:15"/>
    <b v="0"/>
    <n v="0"/>
    <b v="0"/>
    <x v="7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d v="2015-02-17T01:40:47"/>
    <d v="2015-01-18T01:40:47"/>
    <b v="0"/>
    <n v="2"/>
    <b v="0"/>
    <x v="7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d v="2016-03-12T22:37:55"/>
    <d v="2016-02-11T22:37:55"/>
    <b v="0"/>
    <n v="1"/>
    <b v="0"/>
    <x v="7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d v="2015-07-10T18:50:49"/>
    <d v="2015-06-10T18:50:49"/>
    <b v="0"/>
    <n v="0"/>
    <b v="0"/>
    <x v="7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d v="2016-07-14T16:25:33"/>
    <d v="2016-06-14T16:25:33"/>
    <b v="0"/>
    <n v="1"/>
    <b v="0"/>
    <x v="7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d v="2015-01-01T20:13:14"/>
    <d v="2014-12-02T20:13:14"/>
    <b v="0"/>
    <n v="0"/>
    <b v="0"/>
    <x v="7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d v="2016-01-16T11:00:00"/>
    <d v="2015-12-10T22:07:03"/>
    <b v="0"/>
    <n v="5"/>
    <b v="0"/>
    <x v="7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d v="2016-01-01T20:20:12"/>
    <d v="2015-12-02T20:20:12"/>
    <b v="0"/>
    <n v="1"/>
    <b v="0"/>
    <x v="7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d v="2016-02-18T19:09:29"/>
    <d v="2016-01-19T19:09:29"/>
    <b v="0"/>
    <n v="1"/>
    <b v="0"/>
    <x v="7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d v="2015-07-27T03:59:00"/>
    <d v="2015-07-07T19:35:23"/>
    <b v="0"/>
    <n v="2"/>
    <b v="0"/>
    <x v="7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d v="2015-11-04T18:11:28"/>
    <d v="2015-10-05T17:11:28"/>
    <b v="0"/>
    <n v="0"/>
    <b v="0"/>
    <x v="7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d v="2015-01-18T01:12:00"/>
    <d v="2014-11-20T01:12:11"/>
    <b v="0"/>
    <n v="9"/>
    <b v="0"/>
    <x v="7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d v="2016-10-19T10:38:27"/>
    <d v="2016-09-19T10:38:27"/>
    <b v="0"/>
    <n v="4"/>
    <b v="0"/>
    <x v="7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d v="2015-06-13T16:37:23"/>
    <d v="2015-05-14T16:37:23"/>
    <b v="0"/>
    <n v="4"/>
    <b v="0"/>
    <x v="7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d v="2015-03-28T10:19:12"/>
    <d v="2015-01-27T11:19:12"/>
    <b v="0"/>
    <n v="1"/>
    <b v="0"/>
    <x v="7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d v="2016-05-20T14:08:22"/>
    <d v="2016-03-21T14:08:22"/>
    <b v="0"/>
    <n v="1"/>
    <b v="0"/>
    <x v="7"/>
    <n v="0"/>
    <n v="10"/>
    <x v="2"/>
  </r>
  <r>
    <n v="578"/>
    <s v="weBuy Crowdsourced Shopping"/>
    <s v="weBuy trade built on technology and Crowd Sourced Power"/>
    <n v="125000"/>
    <n v="14"/>
    <x v="2"/>
    <x v="1"/>
    <s v="GBP"/>
    <d v="2015-09-07T13:53:13"/>
    <d v="2015-08-14T13:53:13"/>
    <b v="0"/>
    <n v="7"/>
    <b v="0"/>
    <x v="7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d v="2014-12-25T20:27:03"/>
    <d v="2014-11-25T20:27:03"/>
    <b v="0"/>
    <n v="5"/>
    <b v="0"/>
    <x v="7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d v="2016-09-22T21:47:47"/>
    <d v="2016-08-23T21:47:47"/>
    <b v="0"/>
    <n v="1"/>
    <b v="0"/>
    <x v="7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d v="2015-08-02T00:18:24"/>
    <d v="2015-07-03T00:18:24"/>
    <b v="0"/>
    <n v="0"/>
    <b v="0"/>
    <x v="7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d v="2015-03-15T18:00:00"/>
    <d v="2015-02-20T17:45:19"/>
    <b v="0"/>
    <n v="0"/>
    <b v="0"/>
    <x v="7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d v="2015-03-19T21:31:27"/>
    <d v="2015-02-17T22:31:27"/>
    <b v="0"/>
    <n v="1"/>
    <b v="0"/>
    <x v="7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d v="2015-03-16T16:11:56"/>
    <d v="2015-02-14T17:11:56"/>
    <b v="0"/>
    <n v="2"/>
    <b v="0"/>
    <x v="7"/>
    <n v="1"/>
    <n v="5"/>
    <x v="2"/>
  </r>
  <r>
    <n v="585"/>
    <s v="Link Card"/>
    <s v="SAVE UP TO 40% WHEN YOU SPEND!_x000a__x000a_PRE-ORDER YOUR LINK CARD TODAY"/>
    <n v="9000"/>
    <n v="0"/>
    <x v="2"/>
    <x v="1"/>
    <s v="GBP"/>
    <d v="2015-12-01T00:00:00"/>
    <d v="2015-10-06T09:22:57"/>
    <b v="0"/>
    <n v="0"/>
    <b v="0"/>
    <x v="7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d v="2015-02-15T20:30:07"/>
    <d v="2015-01-16T20:30:07"/>
    <b v="0"/>
    <n v="4"/>
    <b v="0"/>
    <x v="7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d v="2015-04-16T18:10:33"/>
    <d v="2015-03-17T18:10:33"/>
    <b v="0"/>
    <n v="7"/>
    <b v="0"/>
    <x v="7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d v="2016-11-17T19:28:06"/>
    <d v="2016-09-18T18:28:06"/>
    <b v="0"/>
    <n v="2"/>
    <b v="0"/>
    <x v="7"/>
    <n v="3"/>
    <n v="150.5"/>
    <x v="2"/>
  </r>
  <r>
    <n v="589"/>
    <s v="Get Neighborly"/>
    <s v="Services closer than you think..."/>
    <n v="7500"/>
    <n v="1"/>
    <x v="2"/>
    <x v="0"/>
    <s v="USD"/>
    <d v="2015-07-08T14:44:59"/>
    <d v="2015-06-23T14:44:59"/>
    <b v="0"/>
    <n v="1"/>
    <b v="0"/>
    <x v="7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d v="2016-02-08T13:01:00"/>
    <d v="2016-01-08T13:18:51"/>
    <b v="0"/>
    <n v="9"/>
    <b v="0"/>
    <x v="7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d v="2015-07-22T13:02:10"/>
    <d v="2015-06-22T13:02:10"/>
    <b v="0"/>
    <n v="2"/>
    <b v="0"/>
    <x v="7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d v="2014-12-03T05:34:20"/>
    <d v="2014-11-03T05:34:20"/>
    <b v="0"/>
    <n v="1"/>
    <b v="0"/>
    <x v="7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d v="2015-04-06T15:15:45"/>
    <d v="2015-03-07T16:15:45"/>
    <b v="0"/>
    <n v="7"/>
    <b v="0"/>
    <x v="7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d v="2016-04-16T18:43:26"/>
    <d v="2016-03-17T18:43:26"/>
    <b v="0"/>
    <n v="2"/>
    <b v="0"/>
    <x v="7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d v="2015-05-04T01:40:38"/>
    <d v="2015-03-20T01:40:38"/>
    <b v="0"/>
    <n v="8"/>
    <b v="0"/>
    <x v="7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d v="2016-11-02T21:31:32"/>
    <d v="2016-10-03T21:31:32"/>
    <b v="0"/>
    <n v="2"/>
    <b v="0"/>
    <x v="7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d v="2016-07-31T16:00:00"/>
    <d v="2016-06-24T16:55:35"/>
    <b v="0"/>
    <n v="2"/>
    <b v="0"/>
    <x v="7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d v="2014-12-05T00:03:01"/>
    <d v="2014-11-05T00:03:01"/>
    <b v="0"/>
    <n v="7"/>
    <b v="0"/>
    <x v="7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d v="2015-03-08T15:16:00"/>
    <d v="2015-02-12T19:30:02"/>
    <b v="0"/>
    <n v="2"/>
    <b v="0"/>
    <x v="7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d v="2015-05-09T19:09:22"/>
    <d v="2015-03-10T19:09:22"/>
    <b v="0"/>
    <n v="1"/>
    <b v="0"/>
    <x v="7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d v="2014-12-26T20:35:39"/>
    <d v="2014-11-26T20:35:39"/>
    <b v="0"/>
    <n v="6"/>
    <b v="0"/>
    <x v="7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d v="2015-06-18T19:03:35"/>
    <d v="2015-05-19T19:03:35"/>
    <b v="0"/>
    <n v="0"/>
    <b v="0"/>
    <x v="7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d v="2014-08-14T15:20:23"/>
    <d v="2014-07-15T15:20:23"/>
    <b v="0"/>
    <n v="13"/>
    <b v="0"/>
    <x v="7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d v="2014-08-28T00:50:56"/>
    <d v="2014-07-29T00:50:56"/>
    <b v="0"/>
    <n v="0"/>
    <b v="0"/>
    <x v="7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d v="2015-08-23T08:35:08"/>
    <d v="2015-07-09T08:35:08"/>
    <b v="0"/>
    <n v="8"/>
    <b v="0"/>
    <x v="7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d v="2015-05-24T15:00:00"/>
    <d v="2015-04-08T15:36:49"/>
    <b v="0"/>
    <n v="1"/>
    <b v="0"/>
    <x v="7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d v="2015-11-22T20:48:56"/>
    <d v="2015-10-23T19:48:56"/>
    <b v="0"/>
    <n v="0"/>
    <b v="0"/>
    <x v="7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d v="2015-06-15T22:06:20"/>
    <d v="2015-05-16T22:06:20"/>
    <b v="0"/>
    <n v="5"/>
    <b v="0"/>
    <x v="7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d v="2015-11-29T01:49:04"/>
    <d v="2015-10-30T00:49:04"/>
    <b v="0"/>
    <n v="1"/>
    <b v="0"/>
    <x v="7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d v="2015-04-22T19:56:26"/>
    <d v="2015-03-23T19:56:26"/>
    <b v="0"/>
    <n v="0"/>
    <b v="0"/>
    <x v="7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d v="2016-01-19T13:27:17"/>
    <d v="2015-11-20T13:27:17"/>
    <b v="0"/>
    <n v="0"/>
    <b v="0"/>
    <x v="7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d v="2016-09-02T00:45:46"/>
    <d v="2016-08-03T00:45:46"/>
    <b v="0"/>
    <n v="0"/>
    <b v="0"/>
    <x v="7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d v="2015-10-01T04:59:00"/>
    <d v="2015-08-31T11:55:20"/>
    <b v="0"/>
    <n v="121"/>
    <b v="0"/>
    <x v="7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d v="2016-06-24T01:29:00"/>
    <d v="2016-05-25T01:29:00"/>
    <b v="0"/>
    <n v="0"/>
    <b v="0"/>
    <x v="7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d v="2015-09-25T02:55:59"/>
    <d v="2015-08-26T02:55:59"/>
    <b v="0"/>
    <n v="0"/>
    <b v="0"/>
    <x v="7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d v="2017-02-25T09:01:47"/>
    <d v="2017-01-26T09:01:47"/>
    <b v="0"/>
    <n v="0"/>
    <b v="0"/>
    <x v="7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d v="2015-05-08T08:14:03"/>
    <d v="2015-03-24T08:14:03"/>
    <b v="0"/>
    <n v="3"/>
    <b v="0"/>
    <x v="7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d v="2015-12-09T19:26:43"/>
    <d v="2015-11-09T19:26:43"/>
    <b v="0"/>
    <n v="0"/>
    <b v="0"/>
    <x v="7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d v="2014-11-25T16:36:30"/>
    <d v="2014-09-26T15:36:30"/>
    <b v="0"/>
    <n v="1"/>
    <b v="0"/>
    <x v="7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d v="2014-08-25T17:12:18"/>
    <d v="2014-07-11T17:12:18"/>
    <b v="0"/>
    <n v="1"/>
    <b v="0"/>
    <x v="7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d v="2016-07-07T23:42:17"/>
    <d v="2016-06-07T23:42:17"/>
    <b v="0"/>
    <n v="3"/>
    <b v="0"/>
    <x v="7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d v="2016-07-01T18:35:38"/>
    <d v="2016-06-11T18:35:38"/>
    <b v="0"/>
    <n v="9"/>
    <b v="0"/>
    <x v="7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d v="2015-05-28T00:13:17"/>
    <d v="2015-04-28T00:13:17"/>
    <b v="0"/>
    <n v="0"/>
    <b v="0"/>
    <x v="7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d v="2015-05-14T23:44:01"/>
    <d v="2015-04-14T23:44:01"/>
    <b v="0"/>
    <n v="0"/>
    <b v="0"/>
    <x v="7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d v="2017-03-26T20:29:37"/>
    <d v="2017-02-24T21:29:37"/>
    <b v="0"/>
    <n v="0"/>
    <b v="0"/>
    <x v="7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d v="2015-08-15T13:22:00"/>
    <d v="2015-07-13T13:25:39"/>
    <b v="0"/>
    <n v="39"/>
    <b v="0"/>
    <x v="7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d v="2016-03-14T23:00:00"/>
    <d v="2016-01-15T07:21:51"/>
    <b v="0"/>
    <n v="1"/>
    <b v="0"/>
    <x v="7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d v="2014-07-13T16:37:37"/>
    <d v="2014-06-13T16:37:37"/>
    <b v="0"/>
    <n v="0"/>
    <b v="0"/>
    <x v="7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d v="2016-05-14T15:18:28"/>
    <d v="2016-04-14T15:18:28"/>
    <b v="0"/>
    <n v="3"/>
    <b v="0"/>
    <x v="7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d v="2015-09-06T05:10:00"/>
    <d v="2015-08-07T14:52:01"/>
    <b v="0"/>
    <n v="1"/>
    <b v="0"/>
    <x v="7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d v="2016-05-28T18:32:09"/>
    <d v="2016-04-29T18:32:09"/>
    <b v="0"/>
    <n v="9"/>
    <b v="0"/>
    <x v="7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d v="2015-11-25T16:49:25"/>
    <d v="2015-10-26T15:49:25"/>
    <b v="0"/>
    <n v="0"/>
    <b v="0"/>
    <x v="7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d v="2016-06-17T23:00:00"/>
    <d v="2016-05-17T07:11:02"/>
    <b v="0"/>
    <n v="25"/>
    <b v="0"/>
    <x v="7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d v="2015-02-26T22:17:09"/>
    <d v="2015-01-27T22:17:09"/>
    <b v="0"/>
    <n v="1"/>
    <b v="0"/>
    <x v="7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d v="2015-04-12T02:12:42"/>
    <d v="2015-03-13T02:12:42"/>
    <b v="0"/>
    <n v="1"/>
    <b v="0"/>
    <x v="7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d v="2015-06-06T10:47:00"/>
    <d v="2015-05-07T10:55:50"/>
    <b v="0"/>
    <n v="1"/>
    <b v="0"/>
    <x v="7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d v="2017-02-25T23:04:00"/>
    <d v="2017-01-27T23:05:18"/>
    <b v="0"/>
    <n v="0"/>
    <b v="0"/>
    <x v="7"/>
    <n v="0"/>
    <n v="0"/>
    <x v="2"/>
  </r>
  <r>
    <n v="638"/>
    <s v="W (Canceled)"/>
    <s v="O0"/>
    <n v="200000"/>
    <n v="18"/>
    <x v="1"/>
    <x v="12"/>
    <s v="EUR"/>
    <d v="2017-03-25T13:14:22"/>
    <d v="2017-01-24T14:14:22"/>
    <b v="0"/>
    <n v="6"/>
    <b v="0"/>
    <x v="7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d v="2014-10-13T13:59:55"/>
    <d v="2014-08-14T13:59:55"/>
    <b v="0"/>
    <n v="1"/>
    <b v="0"/>
    <x v="7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d v="2016-11-24T23:00:00"/>
    <d v="2016-11-09T10:05:15"/>
    <b v="0"/>
    <n v="2"/>
    <b v="1"/>
    <x v="8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d v="2015-08-13T13:40:48"/>
    <d v="2015-07-14T13:40:48"/>
    <b v="0"/>
    <n v="315"/>
    <b v="1"/>
    <x v="8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d v="2015-08-19T15:37:54"/>
    <d v="2015-07-14T15:37:54"/>
    <b v="0"/>
    <n v="2174"/>
    <b v="1"/>
    <x v="8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d v="2015-05-31T15:24:35"/>
    <d v="2015-04-06T15:24:35"/>
    <b v="0"/>
    <n v="152"/>
    <b v="1"/>
    <x v="8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d v="2014-10-29T01:00:00"/>
    <d v="2014-09-16T15:58:59"/>
    <b v="0"/>
    <n v="1021"/>
    <b v="1"/>
    <x v="8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d v="2016-08-12T00:37:54"/>
    <d v="2016-07-13T00:37:54"/>
    <b v="0"/>
    <n v="237"/>
    <b v="1"/>
    <x v="8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d v="2014-08-11T20:27:47"/>
    <d v="2014-07-12T20:27:47"/>
    <b v="0"/>
    <n v="27"/>
    <b v="1"/>
    <x v="8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d v="2016-03-17T17:25:49"/>
    <d v="2016-02-16T18:25:49"/>
    <b v="0"/>
    <n v="17"/>
    <b v="1"/>
    <x v="8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d v="2014-10-14T16:38:28"/>
    <d v="2014-09-09T16:38:28"/>
    <b v="0"/>
    <n v="27"/>
    <b v="1"/>
    <x v="8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d v="2014-09-16T21:53:33"/>
    <d v="2014-08-26T21:53:33"/>
    <b v="0"/>
    <n v="82"/>
    <b v="1"/>
    <x v="8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d v="2014-12-19T01:53:04"/>
    <d v="2014-10-20T00:53:04"/>
    <b v="0"/>
    <n v="48"/>
    <b v="1"/>
    <x v="8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d v="2014-12-13T00:25:11"/>
    <d v="2014-11-13T00:25:11"/>
    <b v="0"/>
    <n v="105"/>
    <b v="1"/>
    <x v="8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d v="2016-12-01T17:34:10"/>
    <d v="2016-11-01T16:34:10"/>
    <b v="0"/>
    <n v="28"/>
    <b v="1"/>
    <x v="8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d v="2015-08-20T14:50:40"/>
    <d v="2015-07-14T14:50:40"/>
    <b v="0"/>
    <n v="1107"/>
    <b v="1"/>
    <x v="8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d v="2015-07-08T22:58:33"/>
    <d v="2015-06-08T22:58:33"/>
    <b v="0"/>
    <n v="1013"/>
    <b v="1"/>
    <x v="8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d v="2015-03-12T21:58:32"/>
    <d v="2015-02-10T22:58:32"/>
    <b v="0"/>
    <n v="274"/>
    <b v="1"/>
    <x v="8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d v="2016-04-17T18:18:39"/>
    <d v="2016-02-17T19:18:39"/>
    <b v="0"/>
    <n v="87"/>
    <b v="1"/>
    <x v="8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d v="2015-12-23T20:17:52"/>
    <d v="2015-11-23T20:17:52"/>
    <b v="0"/>
    <n v="99"/>
    <b v="1"/>
    <x v="8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d v="2015-07-26T18:00:00"/>
    <d v="2015-06-24T03:51:29"/>
    <b v="0"/>
    <n v="276"/>
    <b v="1"/>
    <x v="8"/>
    <n v="104"/>
    <n v="109.34"/>
    <x v="2"/>
  </r>
  <r>
    <n v="659"/>
    <s v="Lulu Watch Designs - Apple Watch"/>
    <s v="Sync up your lifestyle"/>
    <n v="3000"/>
    <n v="3017"/>
    <x v="0"/>
    <x v="0"/>
    <s v="USD"/>
    <d v="2015-08-23T14:14:55"/>
    <d v="2015-07-24T14:14:55"/>
    <b v="0"/>
    <n v="21"/>
    <b v="1"/>
    <x v="8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d v="2014-11-09T18:47:59"/>
    <d v="2014-10-10T17:47:59"/>
    <b v="0"/>
    <n v="18"/>
    <b v="0"/>
    <x v="8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d v="2016-10-23T15:29:19"/>
    <d v="2016-09-23T15:29:19"/>
    <b v="0"/>
    <n v="9"/>
    <b v="0"/>
    <x v="8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d v="2015-01-16T10:30:47"/>
    <d v="2014-12-17T10:30:47"/>
    <b v="0"/>
    <n v="4"/>
    <b v="0"/>
    <x v="8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d v="2015-07-18T20:14:16"/>
    <d v="2015-06-18T20:14:16"/>
    <b v="0"/>
    <n v="7"/>
    <b v="0"/>
    <x v="8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d v="2015-04-13T15:59:35"/>
    <d v="2015-03-14T15:59:35"/>
    <b v="0"/>
    <n v="29"/>
    <b v="0"/>
    <x v="8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d v="2017-01-13T17:04:21"/>
    <d v="2016-11-14T17:04:21"/>
    <b v="0"/>
    <n v="12"/>
    <b v="0"/>
    <x v="8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d v="2014-08-17T19:58:18"/>
    <d v="2014-07-18T19:58:18"/>
    <b v="0"/>
    <n v="4"/>
    <b v="0"/>
    <x v="8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d v="2016-10-29T08:57:43"/>
    <d v="2016-09-19T08:57:43"/>
    <b v="0"/>
    <n v="28"/>
    <b v="0"/>
    <x v="8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d v="2015-05-11T19:57:02"/>
    <d v="2015-03-27T19:57:02"/>
    <b v="0"/>
    <n v="25"/>
    <b v="0"/>
    <x v="8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d v="2016-07-06T15:00:58"/>
    <d v="2016-06-06T15:00:58"/>
    <b v="0"/>
    <n v="28"/>
    <b v="0"/>
    <x v="8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d v="2016-06-19T08:10:00"/>
    <d v="2016-05-16T17:02:00"/>
    <b v="0"/>
    <n v="310"/>
    <b v="0"/>
    <x v="8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d v="2015-01-14T04:00:00"/>
    <d v="2014-12-11T16:37:32"/>
    <b v="0"/>
    <n v="15"/>
    <b v="0"/>
    <x v="8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d v="2015-01-01T04:59:00"/>
    <d v="2014-12-01T05:16:04"/>
    <b v="0"/>
    <n v="215"/>
    <b v="0"/>
    <x v="8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d v="2014-09-01T20:10:17"/>
    <d v="2014-07-18T20:10:17"/>
    <b v="0"/>
    <n v="3"/>
    <b v="0"/>
    <x v="8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d v="2014-08-12T02:47:07"/>
    <d v="2014-06-13T02:47:07"/>
    <b v="0"/>
    <n v="2"/>
    <b v="0"/>
    <x v="8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d v="2015-01-01T06:59:00"/>
    <d v="2014-12-02T22:20:04"/>
    <b v="0"/>
    <n v="26"/>
    <b v="0"/>
    <x v="8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d v="2015-02-07T18:26:21"/>
    <d v="2015-01-08T18:26:21"/>
    <b v="0"/>
    <n v="24"/>
    <b v="0"/>
    <x v="8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d v="2016-06-28T09:41:35"/>
    <d v="2016-05-14T09:41:35"/>
    <b v="0"/>
    <n v="96"/>
    <b v="0"/>
    <x v="8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d v="2016-05-21T09:02:18"/>
    <d v="2016-04-21T09:02:18"/>
    <b v="0"/>
    <n v="17"/>
    <b v="0"/>
    <x v="8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d v="2016-09-03T16:41:49"/>
    <d v="2016-07-05T16:41:49"/>
    <b v="0"/>
    <n v="94"/>
    <b v="0"/>
    <x v="8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d v="2014-09-17T12:02:11"/>
    <d v="2014-08-13T12:02:11"/>
    <b v="0"/>
    <n v="129"/>
    <b v="0"/>
    <x v="8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d v="2016-10-26T19:20:04"/>
    <d v="2016-09-26T19:20:04"/>
    <b v="0"/>
    <n v="1"/>
    <b v="0"/>
    <x v="8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d v="2017-03-14T17:22:02"/>
    <d v="2017-02-12T18:22:02"/>
    <b v="0"/>
    <n v="4"/>
    <b v="0"/>
    <x v="8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d v="2016-10-31T21:36:04"/>
    <d v="2016-09-21T21:36:04"/>
    <b v="0"/>
    <n v="3"/>
    <b v="0"/>
    <x v="8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d v="2014-07-25T03:00:00"/>
    <d v="2014-06-19T11:21:31"/>
    <b v="0"/>
    <n v="135"/>
    <b v="0"/>
    <x v="8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d v="2015-01-12T20:47:52"/>
    <d v="2014-11-28T20:47:52"/>
    <b v="0"/>
    <n v="10"/>
    <b v="0"/>
    <x v="8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d v="2015-08-03T16:09:30"/>
    <d v="2015-07-04T16:09:30"/>
    <b v="0"/>
    <n v="0"/>
    <b v="0"/>
    <x v="8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d v="2017-02-05T18:00:53"/>
    <d v="2016-12-07T18:00:53"/>
    <b v="0"/>
    <n v="6"/>
    <b v="0"/>
    <x v="8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d v="2015-10-15T02:30:53"/>
    <d v="2015-09-15T02:30:53"/>
    <b v="0"/>
    <n v="36"/>
    <b v="0"/>
    <x v="8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d v="2016-12-08T04:59:00"/>
    <d v="2016-11-01T16:01:37"/>
    <b v="0"/>
    <n v="336"/>
    <b v="0"/>
    <x v="8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d v="2016-09-09T06:00:00"/>
    <d v="2016-07-28T15:14:01"/>
    <b v="0"/>
    <n v="34"/>
    <b v="0"/>
    <x v="8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d v="2015-07-01T00:40:46"/>
    <d v="2015-06-03T00:40:46"/>
    <b v="0"/>
    <n v="10"/>
    <b v="0"/>
    <x v="8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d v="2016-12-22T09:01:03"/>
    <d v="2016-11-22T09:01:03"/>
    <b v="0"/>
    <n v="201"/>
    <b v="0"/>
    <x v="8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d v="2015-04-30T19:23:47"/>
    <d v="2015-03-31T19:23:47"/>
    <b v="0"/>
    <n v="296"/>
    <b v="0"/>
    <x v="8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d v="2017-02-01T15:55:59"/>
    <d v="2017-01-02T15:55:59"/>
    <b v="0"/>
    <n v="7"/>
    <b v="0"/>
    <x v="8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d v="2014-10-31T12:30:20"/>
    <d v="2014-10-01T12:30:20"/>
    <b v="0"/>
    <n v="7"/>
    <b v="0"/>
    <x v="8"/>
    <n v="1"/>
    <n v="90.86"/>
    <x v="2"/>
  </r>
  <r>
    <n v="696"/>
    <s v="trustee"/>
    <s v="Show your fidelity by wearing the Trustee rings! Show where you are (at)!"/>
    <n v="175000"/>
    <n v="1"/>
    <x v="2"/>
    <x v="9"/>
    <s v="EUR"/>
    <d v="2014-07-25T22:15:02"/>
    <d v="2014-06-25T22:15:02"/>
    <b v="0"/>
    <n v="1"/>
    <b v="0"/>
    <x v="8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d v="2016-02-03T12:33:09"/>
    <d v="2016-01-19T12:33:09"/>
    <b v="0"/>
    <n v="114"/>
    <b v="0"/>
    <x v="8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d v="2014-09-18T02:00:00"/>
    <d v="2014-08-15T22:20:45"/>
    <b v="0"/>
    <n v="29"/>
    <b v="0"/>
    <x v="8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d v="2013-11-22T16:00:00"/>
    <d v="2013-10-16T11:39:08"/>
    <b v="0"/>
    <n v="890"/>
    <b v="0"/>
    <x v="8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d v="2017-01-10T16:31:21"/>
    <d v="2016-12-11T16:31:21"/>
    <b v="0"/>
    <n v="31"/>
    <b v="0"/>
    <x v="8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d v="2014-07-23T15:54:40"/>
    <d v="2014-06-23T15:54:40"/>
    <b v="0"/>
    <n v="21"/>
    <b v="0"/>
    <x v="8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d v="2016-11-24T18:26:27"/>
    <d v="2016-10-25T17:26:27"/>
    <b v="0"/>
    <n v="37"/>
    <b v="0"/>
    <x v="8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d v="2017-01-31T23:32:00"/>
    <d v="2016-12-07T22:49:09"/>
    <b v="0"/>
    <n v="7"/>
    <b v="0"/>
    <x v="8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d v="2017-02-20T04:37:48"/>
    <d v="2016-12-22T04:37:48"/>
    <b v="0"/>
    <n v="4"/>
    <b v="0"/>
    <x v="8"/>
    <n v="1"/>
    <n v="120.25"/>
    <x v="2"/>
  </r>
  <r>
    <n v="705"/>
    <s v="SomnoScope"/>
    <s v="The closest thing ever to the Holy Grail of wearables technology"/>
    <n v="100000"/>
    <n v="977"/>
    <x v="2"/>
    <x v="9"/>
    <s v="EUR"/>
    <d v="2017-01-21T11:47:58"/>
    <d v="2016-12-22T11:47:58"/>
    <b v="0"/>
    <n v="5"/>
    <b v="0"/>
    <x v="8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d v="2016-12-14T18:39:00"/>
    <d v="2016-11-02T23:53:03"/>
    <b v="0"/>
    <n v="0"/>
    <b v="0"/>
    <x v="8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d v="2017-01-01T15:55:27"/>
    <d v="2016-11-22T15:55:27"/>
    <b v="0"/>
    <n v="456"/>
    <b v="0"/>
    <x v="8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d v="2014-09-13T13:56:40"/>
    <d v="2014-07-15T13:56:40"/>
    <b v="0"/>
    <n v="369"/>
    <b v="0"/>
    <x v="8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d v="2014-12-05T00:59:19"/>
    <d v="2014-11-05T00:59:19"/>
    <b v="0"/>
    <n v="2"/>
    <b v="0"/>
    <x v="8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d v="2014-08-20T00:44:00"/>
    <d v="2014-07-17T23:38:22"/>
    <b v="0"/>
    <n v="0"/>
    <b v="0"/>
    <x v="8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d v="2016-12-14T12:01:08"/>
    <d v="2016-11-04T11:01:08"/>
    <b v="0"/>
    <n v="338"/>
    <b v="0"/>
    <x v="8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d v="2016-02-14T16:20:32"/>
    <d v="2016-01-15T16:20:32"/>
    <b v="0"/>
    <n v="4"/>
    <b v="0"/>
    <x v="8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d v="2016-06-05T12:42:12"/>
    <d v="2016-05-06T12:42:12"/>
    <b v="0"/>
    <n v="1"/>
    <b v="0"/>
    <x v="8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d v="2017-02-28T18:54:42"/>
    <d v="2016-12-30T18:54:42"/>
    <b v="0"/>
    <n v="28"/>
    <b v="0"/>
    <x v="8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d v="2015-11-05T03:10:40"/>
    <d v="2015-09-26T02:10:40"/>
    <b v="0"/>
    <n v="12"/>
    <b v="0"/>
    <x v="8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d v="2014-12-01T00:00:00"/>
    <d v="2014-10-28T15:48:27"/>
    <b v="0"/>
    <n v="16"/>
    <b v="0"/>
    <x v="8"/>
    <n v="10"/>
    <n v="44.69"/>
    <x v="2"/>
  </r>
  <r>
    <n v="717"/>
    <s v="cool air belt"/>
    <s v="Cool air flowing under clothing keeps you cool."/>
    <n v="100000"/>
    <n v="305"/>
    <x v="2"/>
    <x v="0"/>
    <s v="USD"/>
    <d v="2014-09-05T20:30:02"/>
    <d v="2014-08-06T20:30:02"/>
    <b v="0"/>
    <n v="4"/>
    <b v="0"/>
    <x v="8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d v="2017-02-18T05:59:00"/>
    <d v="2017-01-17T20:17:27"/>
    <b v="0"/>
    <n v="4"/>
    <b v="0"/>
    <x v="8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d v="2016-02-23T00:57:56"/>
    <d v="2016-02-09T00:57:56"/>
    <b v="0"/>
    <n v="10"/>
    <b v="0"/>
    <x v="8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d v="2012-01-29T15:34:51"/>
    <d v="2012-01-01T15:34:51"/>
    <b v="0"/>
    <n v="41"/>
    <b v="1"/>
    <x v="9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d v="2014-08-01T13:43:27"/>
    <d v="2014-06-17T13:43:27"/>
    <b v="0"/>
    <n v="119"/>
    <b v="1"/>
    <x v="9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d v="2012-04-08T18:19:38"/>
    <d v="2012-03-09T19:19:38"/>
    <b v="0"/>
    <n v="153"/>
    <b v="1"/>
    <x v="9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d v="2015-07-30T03:59:00"/>
    <d v="2015-06-29T19:35:49"/>
    <b v="0"/>
    <n v="100"/>
    <b v="1"/>
    <x v="9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d v="2011-06-30T15:19:23"/>
    <d v="2011-05-31T15:19:23"/>
    <b v="0"/>
    <n v="143"/>
    <b v="1"/>
    <x v="9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d v="2015-12-13T15:01:52"/>
    <d v="2015-11-13T15:01:52"/>
    <b v="0"/>
    <n v="140"/>
    <b v="1"/>
    <x v="9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d v="2013-04-12T01:01:27"/>
    <d v="2013-03-13T01:01:27"/>
    <b v="0"/>
    <n v="35"/>
    <b v="1"/>
    <x v="9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d v="2013-01-14T21:20:00"/>
    <d v="2012-12-04T00:29:09"/>
    <b v="0"/>
    <n v="149"/>
    <b v="1"/>
    <x v="9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d v="2011-08-21T20:05:57"/>
    <d v="2011-07-07T20:05:57"/>
    <b v="0"/>
    <n v="130"/>
    <b v="1"/>
    <x v="9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d v="2012-09-19T04:27:41"/>
    <d v="2012-07-21T04:27:41"/>
    <b v="0"/>
    <n v="120"/>
    <b v="1"/>
    <x v="9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d v="2011-12-07T17:53:11"/>
    <d v="2011-11-07T17:53:11"/>
    <b v="0"/>
    <n v="265"/>
    <b v="1"/>
    <x v="9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d v="2012-01-22T06:00:00"/>
    <d v="2011-12-02T19:05:47"/>
    <b v="0"/>
    <n v="71"/>
    <b v="1"/>
    <x v="9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d v="2013-09-29T10:11:01"/>
    <d v="2013-07-31T10:11:01"/>
    <b v="0"/>
    <n v="13"/>
    <b v="1"/>
    <x v="9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d v="2013-12-20T10:04:52"/>
    <d v="2013-11-20T10:04:52"/>
    <b v="0"/>
    <n v="169"/>
    <b v="1"/>
    <x v="9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d v="2015-05-09T05:00:00"/>
    <d v="2015-04-08T03:57:00"/>
    <b v="0"/>
    <n v="57"/>
    <b v="1"/>
    <x v="9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d v="2014-12-04T00:39:00"/>
    <d v="2014-11-03T00:42:26"/>
    <b v="0"/>
    <n v="229"/>
    <b v="1"/>
    <x v="9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d v="2013-11-21T04:59:00"/>
    <d v="2013-11-01T17:37:20"/>
    <b v="0"/>
    <n v="108"/>
    <b v="1"/>
    <x v="9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d v="2014-02-14T20:00:00"/>
    <d v="2014-01-28T06:36:27"/>
    <b v="0"/>
    <n v="108"/>
    <b v="1"/>
    <x v="9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d v="2014-12-01T04:59:00"/>
    <d v="2014-10-31T14:29:54"/>
    <b v="0"/>
    <n v="41"/>
    <b v="1"/>
    <x v="9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d v="2014-08-11T12:03:49"/>
    <d v="2014-07-09T12:03:49"/>
    <b v="0"/>
    <n v="139"/>
    <b v="1"/>
    <x v="9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d v="2015-06-21T03:31:22"/>
    <d v="2015-06-07T03:31:22"/>
    <b v="0"/>
    <n v="19"/>
    <b v="1"/>
    <x v="9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d v="2013-06-11T15:33:26"/>
    <d v="2013-05-07T15:33:26"/>
    <b v="0"/>
    <n v="94"/>
    <b v="1"/>
    <x v="9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d v="2014-03-21T21:01:52"/>
    <d v="2014-02-19T22:01:52"/>
    <b v="0"/>
    <n v="23"/>
    <b v="1"/>
    <x v="9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d v="2012-04-16T21:00:00"/>
    <d v="2012-03-22T17:01:25"/>
    <b v="0"/>
    <n v="15"/>
    <b v="1"/>
    <x v="9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d v="2012-12-13T22:58:23"/>
    <d v="2012-11-13T22:58:23"/>
    <b v="0"/>
    <n v="62"/>
    <b v="1"/>
    <x v="9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d v="2013-05-03T13:44:05"/>
    <d v="2013-04-03T13:44:05"/>
    <b v="0"/>
    <n v="74"/>
    <b v="1"/>
    <x v="9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d v="2012-09-23T03:59:00"/>
    <d v="2012-09-05T01:01:49"/>
    <b v="0"/>
    <n v="97"/>
    <b v="1"/>
    <x v="9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d v="2015-01-15T10:54:00"/>
    <d v="2014-12-15T13:10:19"/>
    <b v="0"/>
    <n v="55"/>
    <b v="1"/>
    <x v="9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d v="2014-08-10T20:19:26"/>
    <d v="2014-07-11T20:19:26"/>
    <b v="0"/>
    <n v="44"/>
    <b v="1"/>
    <x v="9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d v="2017-01-28T22:35:30"/>
    <d v="2016-12-29T22:35:30"/>
    <b v="0"/>
    <n v="110"/>
    <b v="1"/>
    <x v="9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d v="2013-02-24T21:04:32"/>
    <d v="2013-01-25T21:04:32"/>
    <b v="0"/>
    <n v="59"/>
    <b v="1"/>
    <x v="9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d v="2011-08-04T15:07:55"/>
    <d v="2011-06-19T15:07:55"/>
    <b v="0"/>
    <n v="62"/>
    <b v="1"/>
    <x v="9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d v="2016-10-16T11:00:00"/>
    <d v="2016-09-26T10:06:57"/>
    <b v="0"/>
    <n v="105"/>
    <b v="1"/>
    <x v="9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d v="2015-02-14T14:09:51"/>
    <d v="2015-01-15T14:09:51"/>
    <b v="0"/>
    <n v="26"/>
    <b v="1"/>
    <x v="9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d v="2013-01-05T17:58:41"/>
    <d v="2012-12-06T17:58:41"/>
    <b v="0"/>
    <n v="49"/>
    <b v="1"/>
    <x v="9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d v="2013-05-20T00:41:00"/>
    <d v="2013-04-19T14:31:17"/>
    <b v="0"/>
    <n v="68"/>
    <b v="1"/>
    <x v="9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d v="2011-04-18T17:24:19"/>
    <d v="2011-02-16T18:24:19"/>
    <b v="0"/>
    <n v="22"/>
    <b v="1"/>
    <x v="9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d v="2012-12-06T01:18:34"/>
    <d v="2012-11-22T01:18:34"/>
    <b v="0"/>
    <n v="18"/>
    <b v="1"/>
    <x v="9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d v="2010-10-08T20:04:28"/>
    <d v="2010-09-08T20:04:28"/>
    <b v="0"/>
    <n v="19"/>
    <b v="1"/>
    <x v="9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d v="2014-07-09T07:55:39"/>
    <d v="2014-05-30T07:55:39"/>
    <b v="0"/>
    <n v="99"/>
    <b v="1"/>
    <x v="9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d v="2016-11-26T19:20:13"/>
    <d v="2016-10-27T18:20:13"/>
    <b v="0"/>
    <n v="0"/>
    <b v="0"/>
    <x v="10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d v="2014-02-02T18:02:06"/>
    <d v="2014-01-03T18:02:06"/>
    <b v="0"/>
    <n v="6"/>
    <b v="0"/>
    <x v="10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d v="2016-12-04T06:00:00"/>
    <d v="2016-11-16T20:36:10"/>
    <b v="0"/>
    <n v="0"/>
    <b v="0"/>
    <x v="10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d v="2013-08-15T10:43:28"/>
    <d v="2013-07-16T10:43:28"/>
    <b v="0"/>
    <n v="1"/>
    <b v="0"/>
    <x v="10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d v="2015-09-10T04:09:21"/>
    <d v="2015-08-11T04:09:21"/>
    <b v="0"/>
    <n v="0"/>
    <b v="0"/>
    <x v="10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d v="2014-10-19T13:01:24"/>
    <d v="2014-09-19T13:01:24"/>
    <b v="0"/>
    <n v="44"/>
    <b v="0"/>
    <x v="10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d v="2015-02-16T18:48:03"/>
    <d v="2015-01-17T18:48:03"/>
    <b v="0"/>
    <n v="0"/>
    <b v="0"/>
    <x v="10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d v="2015-05-21T03:26:50"/>
    <d v="2015-04-21T03:26:50"/>
    <b v="0"/>
    <n v="3"/>
    <b v="0"/>
    <x v="10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d v="2013-12-16T04:58:10"/>
    <d v="2013-11-16T04:58:10"/>
    <b v="0"/>
    <n v="0"/>
    <b v="0"/>
    <x v="10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d v="2013-12-26T23:54:54"/>
    <d v="2013-11-26T23:54:54"/>
    <b v="0"/>
    <n v="52"/>
    <b v="0"/>
    <x v="10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d v="2013-02-24T23:59:29"/>
    <d v="2013-01-15T23:59:29"/>
    <b v="0"/>
    <n v="0"/>
    <b v="0"/>
    <x v="10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d v="2016-01-30T19:46:42"/>
    <d v="2015-12-11T19:46:42"/>
    <b v="0"/>
    <n v="1"/>
    <b v="0"/>
    <x v="10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d v="2009-11-01T03:59:00"/>
    <d v="2009-09-12T01:21:59"/>
    <b v="0"/>
    <n v="1"/>
    <b v="0"/>
    <x v="10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d v="2015-05-10T23:01:00"/>
    <d v="2015-04-06T17:39:45"/>
    <b v="0"/>
    <n v="2"/>
    <b v="0"/>
    <x v="10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d v="2014-02-23T18:43:38"/>
    <d v="2014-01-24T18:43:38"/>
    <b v="0"/>
    <n v="9"/>
    <b v="0"/>
    <x v="10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d v="2011-12-16T01:26:35"/>
    <d v="2011-11-16T01:26:35"/>
    <b v="0"/>
    <n v="5"/>
    <b v="0"/>
    <x v="10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d v="2015-10-11T05:00:00"/>
    <d v="2015-09-03T16:27:25"/>
    <b v="0"/>
    <n v="57"/>
    <b v="0"/>
    <x v="10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d v="2013-07-31T23:32:57"/>
    <d v="2013-07-01T23:32:57"/>
    <b v="0"/>
    <n v="3"/>
    <b v="0"/>
    <x v="10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d v="2014-04-30T16:51:20"/>
    <d v="2014-03-31T16:51:20"/>
    <b v="0"/>
    <n v="1"/>
    <b v="0"/>
    <x v="10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d v="2010-10-15T04:00:00"/>
    <d v="2010-09-15T16:25:05"/>
    <b v="0"/>
    <n v="6"/>
    <b v="0"/>
    <x v="10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d v="2011-05-03T16:10:25"/>
    <d v="2011-04-03T16:10:25"/>
    <b v="0"/>
    <n v="27"/>
    <b v="1"/>
    <x v="11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d v="2013-06-08T00:01:14"/>
    <d v="2013-05-09T00:01:14"/>
    <b v="0"/>
    <n v="25"/>
    <b v="1"/>
    <x v="11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d v="2012-08-25T18:11:42"/>
    <d v="2012-07-26T18:11:42"/>
    <b v="0"/>
    <n v="14"/>
    <b v="1"/>
    <x v="11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d v="2012-04-27T22:00:00"/>
    <d v="2012-03-19T18:34:09"/>
    <b v="0"/>
    <n v="35"/>
    <b v="1"/>
    <x v="11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d v="2014-03-17T02:35:19"/>
    <d v="2014-02-05T03:35:19"/>
    <b v="0"/>
    <n v="10"/>
    <b v="1"/>
    <x v="11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d v="2013-02-28T14:15:15"/>
    <d v="2013-01-29T14:15:15"/>
    <b v="0"/>
    <n v="29"/>
    <b v="1"/>
    <x v="11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d v="2012-05-11T15:47:00"/>
    <d v="2012-03-15T01:20:34"/>
    <b v="0"/>
    <n v="44"/>
    <b v="1"/>
    <x v="11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d v="2013-11-01T15:03:46"/>
    <d v="2013-10-02T15:03:46"/>
    <b v="0"/>
    <n v="17"/>
    <b v="1"/>
    <x v="11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d v="2012-07-07T03:59:00"/>
    <d v="2012-05-30T00:09:48"/>
    <b v="0"/>
    <n v="34"/>
    <b v="1"/>
    <x v="11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d v="2013-01-21T07:59:00"/>
    <d v="2013-01-03T04:28:00"/>
    <b v="0"/>
    <n v="14"/>
    <b v="1"/>
    <x v="11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d v="2013-02-01T01:08:59"/>
    <d v="2013-01-02T01:08:59"/>
    <b v="0"/>
    <n v="156"/>
    <b v="1"/>
    <x v="11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d v="2013-11-13T05:59:00"/>
    <d v="2013-10-10T18:44:06"/>
    <b v="0"/>
    <n v="128"/>
    <b v="1"/>
    <x v="11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d v="2013-11-07T21:58:03"/>
    <d v="2013-10-08T20:58:03"/>
    <b v="0"/>
    <n v="60"/>
    <b v="1"/>
    <x v="11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d v="2013-07-03T04:59:00"/>
    <d v="2013-06-17T17:47:24"/>
    <b v="0"/>
    <n v="32"/>
    <b v="1"/>
    <x v="11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d v="2011-09-05T17:06:00"/>
    <d v="2011-07-12T02:45:37"/>
    <b v="0"/>
    <n v="53"/>
    <b v="1"/>
    <x v="11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d v="2012-04-07T04:59:00"/>
    <d v="2012-02-24T14:42:46"/>
    <b v="0"/>
    <n v="184"/>
    <b v="1"/>
    <x v="11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d v="2013-09-15T21:10:00"/>
    <d v="2013-08-16T21:11:25"/>
    <b v="0"/>
    <n v="90"/>
    <b v="1"/>
    <x v="11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d v="2012-04-29T04:00:00"/>
    <d v="2012-03-28T23:51:28"/>
    <b v="0"/>
    <n v="71"/>
    <b v="1"/>
    <x v="11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d v="2014-09-30T14:09:47"/>
    <d v="2014-08-31T14:09:47"/>
    <b v="0"/>
    <n v="87"/>
    <b v="1"/>
    <x v="11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d v="2012-04-27T16:00:46"/>
    <d v="2012-03-28T16:00:46"/>
    <b v="0"/>
    <n v="28"/>
    <b v="1"/>
    <x v="11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d v="2014-09-11T10:24:14"/>
    <d v="2014-08-12T10:24:14"/>
    <b v="0"/>
    <n v="56"/>
    <b v="1"/>
    <x v="11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d v="2011-07-01T19:05:20"/>
    <d v="2011-06-01T19:05:20"/>
    <b v="0"/>
    <n v="51"/>
    <b v="1"/>
    <x v="11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d v="2012-09-17T04:05:00"/>
    <d v="2012-08-02T00:32:04"/>
    <b v="0"/>
    <n v="75"/>
    <b v="1"/>
    <x v="11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d v="2011-05-29T01:00:00"/>
    <d v="2011-05-02T22:47:58"/>
    <b v="0"/>
    <n v="38"/>
    <b v="1"/>
    <x v="11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d v="2011-07-23T03:59:00"/>
    <d v="2011-07-06T02:32:06"/>
    <b v="0"/>
    <n v="18"/>
    <b v="1"/>
    <x v="11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d v="2011-07-16T23:00:00"/>
    <d v="2011-05-27T19:45:12"/>
    <b v="0"/>
    <n v="54"/>
    <b v="1"/>
    <x v="11"/>
    <n v="105"/>
    <n v="58.33"/>
    <x v="4"/>
  </r>
  <r>
    <n v="806"/>
    <s v="Golden Animals NEW Album!"/>
    <s v="Help Golden Animals finish their NEW Album!"/>
    <n v="8000"/>
    <n v="8355"/>
    <x v="0"/>
    <x v="0"/>
    <s v="USD"/>
    <d v="2011-09-07T16:35:39"/>
    <d v="2011-08-08T16:35:39"/>
    <b v="0"/>
    <n v="71"/>
    <b v="1"/>
    <x v="11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d v="2017-03-01T02:00:00"/>
    <d v="2017-01-24T15:05:11"/>
    <b v="0"/>
    <n v="57"/>
    <b v="1"/>
    <x v="11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d v="2014-12-22T04:59:00"/>
    <d v="2014-11-19T02:24:46"/>
    <b v="0"/>
    <n v="43"/>
    <b v="1"/>
    <x v="11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d v="2014-01-19T20:00:30"/>
    <d v="2013-12-20T20:00:30"/>
    <b v="0"/>
    <n v="52"/>
    <b v="1"/>
    <x v="11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d v="2012-09-01T01:21:02"/>
    <d v="2012-08-02T01:21:02"/>
    <b v="0"/>
    <n v="27"/>
    <b v="1"/>
    <x v="11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d v="2013-07-10T16:52:00"/>
    <d v="2013-06-18T15:26:42"/>
    <b v="0"/>
    <n v="12"/>
    <b v="1"/>
    <x v="11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d v="2013-03-01T13:58:00"/>
    <d v="2013-01-08T00:25:52"/>
    <b v="0"/>
    <n v="33"/>
    <b v="1"/>
    <x v="11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d v="2012-07-20T23:02:45"/>
    <d v="2012-06-20T23:02:45"/>
    <b v="0"/>
    <n v="96"/>
    <b v="1"/>
    <x v="11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d v="2011-05-31T18:04:00"/>
    <d v="2011-05-16T17:50:01"/>
    <b v="0"/>
    <n v="28"/>
    <b v="1"/>
    <x v="11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d v="2014-11-01T22:01:43"/>
    <d v="2014-10-02T22:01:43"/>
    <b v="0"/>
    <n v="43"/>
    <b v="1"/>
    <x v="11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d v="2013-04-09T06:30:00"/>
    <d v="2013-03-08T20:54:03"/>
    <b v="0"/>
    <n v="205"/>
    <b v="1"/>
    <x v="11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d v="2012-03-11T04:59:00"/>
    <d v="2012-01-17T14:23:31"/>
    <b v="0"/>
    <n v="23"/>
    <b v="1"/>
    <x v="11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d v="2012-08-07T17:01:00"/>
    <d v="2012-07-30T21:11:21"/>
    <b v="0"/>
    <n v="19"/>
    <b v="1"/>
    <x v="11"/>
    <n v="156"/>
    <n v="28.68"/>
    <x v="4"/>
  </r>
  <r>
    <n v="819"/>
    <s v="Winter Tour"/>
    <s v="We are touring the Southeast in support of our new EP"/>
    <n v="400"/>
    <n v="435"/>
    <x v="0"/>
    <x v="0"/>
    <s v="USD"/>
    <d v="2013-12-21T04:44:00"/>
    <d v="2013-12-11T23:57:34"/>
    <b v="0"/>
    <n v="14"/>
    <b v="1"/>
    <x v="11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d v="2014-06-09T05:00:00"/>
    <d v="2014-05-09T20:12:22"/>
    <b v="0"/>
    <n v="38"/>
    <b v="1"/>
    <x v="11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d v="2015-05-04T04:01:00"/>
    <d v="2015-03-30T22:07:45"/>
    <b v="0"/>
    <n v="78"/>
    <b v="1"/>
    <x v="11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d v="2012-10-05T22:44:10"/>
    <d v="2012-09-05T22:44:10"/>
    <b v="0"/>
    <n v="69"/>
    <b v="1"/>
    <x v="11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d v="2015-03-22T22:20:52"/>
    <d v="2015-02-20T23:20:52"/>
    <b v="0"/>
    <n v="33"/>
    <b v="1"/>
    <x v="11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d v="2010-04-18T06:59:00"/>
    <d v="2010-03-13T05:48:38"/>
    <b v="0"/>
    <n v="54"/>
    <b v="1"/>
    <x v="11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d v="2012-10-29T07:21:24"/>
    <d v="2012-10-04T07:21:24"/>
    <b v="0"/>
    <n v="99"/>
    <b v="1"/>
    <x v="11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d v="2012-03-25T23:55:30"/>
    <d v="2012-03-05T00:55:30"/>
    <b v="0"/>
    <n v="49"/>
    <b v="1"/>
    <x v="11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d v="2012-02-14T19:49:00"/>
    <d v="2012-01-19T11:21:47"/>
    <b v="0"/>
    <n v="11"/>
    <b v="1"/>
    <x v="11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d v="2012-06-25T16:24:00"/>
    <d v="2012-06-13T01:13:02"/>
    <b v="0"/>
    <n v="38"/>
    <b v="1"/>
    <x v="11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d v="2016-07-13T19:14:00"/>
    <d v="2016-05-14T19:14:00"/>
    <b v="0"/>
    <n v="16"/>
    <b v="1"/>
    <x v="11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d v="2013-03-22T11:37:05"/>
    <d v="2013-02-20T12:37:05"/>
    <b v="0"/>
    <n v="32"/>
    <b v="1"/>
    <x v="11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d v="2012-04-27T15:31:34"/>
    <d v="2012-03-28T15:31:34"/>
    <b v="0"/>
    <n v="20"/>
    <b v="1"/>
    <x v="11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d v="2012-01-21T08:13:00"/>
    <d v="2011-11-22T16:12:15"/>
    <b v="0"/>
    <n v="154"/>
    <b v="1"/>
    <x v="11"/>
    <n v="101"/>
    <n v="97.99"/>
    <x v="4"/>
  </r>
  <r>
    <n v="833"/>
    <s v="Ragman Rolls"/>
    <s v="This is an American rock album."/>
    <n v="6000"/>
    <n v="6100"/>
    <x v="0"/>
    <x v="0"/>
    <s v="USD"/>
    <d v="2014-04-19T21:04:35"/>
    <d v="2014-03-20T21:04:35"/>
    <b v="0"/>
    <n v="41"/>
    <b v="1"/>
    <x v="11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d v="2013-07-01T03:59:00"/>
    <d v="2013-05-28T19:44:52"/>
    <b v="0"/>
    <n v="75"/>
    <b v="1"/>
    <x v="11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d v="2012-05-19T03:00:00"/>
    <d v="2012-04-06T10:59:18"/>
    <b v="0"/>
    <n v="40"/>
    <b v="1"/>
    <x v="11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d v="2013-10-07T01:21:58"/>
    <d v="2013-09-07T01:21:58"/>
    <b v="0"/>
    <n v="46"/>
    <b v="1"/>
    <x v="11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d v="2014-05-01T23:57:42"/>
    <d v="2014-04-01T23:57:42"/>
    <b v="0"/>
    <n v="62"/>
    <b v="1"/>
    <x v="11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d v="2012-01-17T21:33:05"/>
    <d v="2011-12-18T21:33:05"/>
    <b v="0"/>
    <n v="61"/>
    <b v="1"/>
    <x v="11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d v="2012-09-22T18:19:16"/>
    <d v="2012-08-23T18:19:16"/>
    <b v="0"/>
    <n v="96"/>
    <b v="1"/>
    <x v="11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d v="2016-09-24T05:26:27"/>
    <d v="2016-08-25T05:26:27"/>
    <b v="0"/>
    <n v="190"/>
    <b v="1"/>
    <x v="12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d v="2014-11-10T21:07:43"/>
    <d v="2014-10-11T20:07:43"/>
    <b v="1"/>
    <n v="94"/>
    <b v="1"/>
    <x v="12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d v="2013-10-14T03:59:00"/>
    <d v="2013-09-09T14:13:03"/>
    <b v="1"/>
    <n v="39"/>
    <b v="1"/>
    <x v="12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d v="2016-12-08T08:00:00"/>
    <d v="2016-11-21T06:11:20"/>
    <b v="0"/>
    <n v="127"/>
    <b v="1"/>
    <x v="12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d v="2014-11-01T04:59:00"/>
    <d v="2014-09-23T16:25:52"/>
    <b v="1"/>
    <n v="159"/>
    <b v="1"/>
    <x v="12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d v="2016-09-05T03:59:00"/>
    <d v="2016-07-27T04:56:36"/>
    <b v="0"/>
    <n v="177"/>
    <b v="1"/>
    <x v="12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d v="2014-03-10T14:00:00"/>
    <d v="2014-02-24T09:24:15"/>
    <b v="0"/>
    <n v="47"/>
    <b v="1"/>
    <x v="12"/>
    <n v="122"/>
    <n v="28.55"/>
    <x v="4"/>
  </r>
  <r>
    <n v="847"/>
    <s v="CENTROPYMUSIC"/>
    <s v="MUSIC WITH MEANING!  MUSIC THAT MATTERS!!!"/>
    <n v="10"/>
    <n v="10"/>
    <x v="0"/>
    <x v="0"/>
    <s v="USD"/>
    <d v="2015-07-10T19:09:36"/>
    <d v="2015-06-10T19:09:36"/>
    <b v="0"/>
    <n v="1"/>
    <b v="1"/>
    <x v="12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d v="2015-04-14T19:00:33"/>
    <d v="2015-03-15T19:00:33"/>
    <b v="0"/>
    <n v="16"/>
    <b v="1"/>
    <x v="12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d v="2015-03-16T02:34:24"/>
    <d v="2015-02-16T03:34:24"/>
    <b v="0"/>
    <n v="115"/>
    <b v="1"/>
    <x v="12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d v="2016-04-25T04:59:00"/>
    <d v="2016-03-23T19:51:57"/>
    <b v="0"/>
    <n v="133"/>
    <b v="1"/>
    <x v="12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d v="2016-07-31T19:45:00"/>
    <d v="2016-06-01T21:07:33"/>
    <b v="0"/>
    <n v="70"/>
    <b v="1"/>
    <x v="12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d v="2016-10-24T21:00:00"/>
    <d v="2016-10-13T19:19:55"/>
    <b v="0"/>
    <n v="62"/>
    <b v="1"/>
    <x v="12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d v="2015-02-16T19:58:29"/>
    <d v="2015-01-17T19:58:29"/>
    <b v="0"/>
    <n v="10"/>
    <b v="1"/>
    <x v="12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d v="2016-12-28T05:05:46"/>
    <d v="2016-11-28T05:05:46"/>
    <b v="0"/>
    <n v="499"/>
    <b v="1"/>
    <x v="12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d v="2016-07-24T03:00:17"/>
    <d v="2016-06-24T03:00:17"/>
    <b v="0"/>
    <n v="47"/>
    <b v="1"/>
    <x v="12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d v="2016-10-25T19:00:00"/>
    <d v="2016-08-27T07:29:16"/>
    <b v="0"/>
    <n v="28"/>
    <b v="1"/>
    <x v="12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d v="2015-11-25T14:57:11"/>
    <d v="2015-10-14T13:57:11"/>
    <b v="0"/>
    <n v="24"/>
    <b v="1"/>
    <x v="12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d v="2015-04-15T22:59:00"/>
    <d v="2015-03-16T17:53:38"/>
    <b v="0"/>
    <n v="76"/>
    <b v="1"/>
    <x v="12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d v="2015-06-04T00:00:00"/>
    <d v="2015-05-04T19:41:08"/>
    <b v="0"/>
    <n v="98"/>
    <b v="1"/>
    <x v="12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d v="2013-11-22T12:35:13"/>
    <d v="2013-10-23T11:35:13"/>
    <b v="0"/>
    <n v="48"/>
    <b v="0"/>
    <x v="13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d v="2016-09-16T23:10:04"/>
    <d v="2016-08-17T23:10:04"/>
    <b v="0"/>
    <n v="2"/>
    <b v="0"/>
    <x v="13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d v="2013-11-11T14:19:08"/>
    <d v="2013-10-12T13:19:08"/>
    <b v="0"/>
    <n v="4"/>
    <b v="0"/>
    <x v="13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d v="2012-02-12T02:49:26"/>
    <d v="2012-01-13T02:49:26"/>
    <b v="0"/>
    <n v="5"/>
    <b v="0"/>
    <x v="13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d v="2013-10-16T09:59:00"/>
    <d v="2013-09-24T02:33:58"/>
    <b v="0"/>
    <n v="79"/>
    <b v="0"/>
    <x v="13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d v="2013-01-16T18:33:17"/>
    <d v="2012-11-17T18:33:17"/>
    <b v="0"/>
    <n v="2"/>
    <b v="0"/>
    <x v="13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d v="2015-02-28T15:10:00"/>
    <d v="2015-01-21T15:18:38"/>
    <b v="0"/>
    <n v="11"/>
    <b v="0"/>
    <x v="13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d v="2009-12-01T04:59:00"/>
    <d v="2009-10-02T02:31:46"/>
    <b v="0"/>
    <n v="11"/>
    <b v="0"/>
    <x v="13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d v="2014-01-07T00:39:58"/>
    <d v="2013-12-08T00:39:58"/>
    <b v="0"/>
    <n v="1"/>
    <b v="0"/>
    <x v="13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d v="2013-04-08T19:17:37"/>
    <d v="2013-03-09T20:17:37"/>
    <b v="0"/>
    <n v="3"/>
    <b v="0"/>
    <x v="13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d v="2013-09-01T00:32:03"/>
    <d v="2013-08-02T00:32:03"/>
    <b v="0"/>
    <n v="5"/>
    <b v="0"/>
    <x v="13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d v="2013-11-29T14:28:15"/>
    <d v="2013-10-30T13:28:15"/>
    <b v="0"/>
    <n v="12"/>
    <b v="0"/>
    <x v="13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d v="2011-03-10T19:48:47"/>
    <d v="2011-01-24T19:48:47"/>
    <b v="0"/>
    <n v="2"/>
    <b v="0"/>
    <x v="13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d v="2012-11-11T05:00:40"/>
    <d v="2012-10-02T04:00:40"/>
    <b v="0"/>
    <n v="5"/>
    <b v="0"/>
    <x v="13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d v="2013-05-04T14:00:34"/>
    <d v="2013-04-04T14:00:34"/>
    <b v="0"/>
    <n v="21"/>
    <b v="0"/>
    <x v="13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d v="2015-09-21T17:22:11"/>
    <d v="2015-09-01T17:22:11"/>
    <b v="0"/>
    <n v="0"/>
    <b v="0"/>
    <x v="13"/>
    <n v="0"/>
    <n v="0"/>
    <x v="4"/>
  </r>
  <r>
    <n v="876"/>
    <s v="Sound Of Dobells"/>
    <s v="What was the greatest record shop ever?  DOBELLS!"/>
    <n v="3152"/>
    <n v="1286"/>
    <x v="2"/>
    <x v="1"/>
    <s v="GBP"/>
    <d v="2013-02-04T11:55:27"/>
    <d v="2013-01-02T11:55:27"/>
    <b v="0"/>
    <n v="45"/>
    <b v="0"/>
    <x v="13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d v="2013-12-19T18:56:00"/>
    <d v="2013-11-19T18:56:00"/>
    <b v="0"/>
    <n v="29"/>
    <b v="0"/>
    <x v="13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d v="2010-12-23T05:35:24"/>
    <d v="2010-11-23T05:35:24"/>
    <b v="0"/>
    <n v="2"/>
    <b v="0"/>
    <x v="13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d v="2012-05-29T19:55:05"/>
    <d v="2012-05-08T19:55:05"/>
    <b v="0"/>
    <n v="30"/>
    <b v="0"/>
    <x v="13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d v="2012-10-30T07:42:18"/>
    <d v="2012-09-27T07:42:18"/>
    <b v="0"/>
    <n v="8"/>
    <b v="0"/>
    <x v="14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d v="2012-01-14T06:01:26"/>
    <d v="2011-11-30T06:01:26"/>
    <b v="0"/>
    <n v="1"/>
    <b v="0"/>
    <x v="14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d v="2011-09-06T20:39:10"/>
    <d v="2011-08-04T20:39:10"/>
    <b v="0"/>
    <n v="14"/>
    <b v="0"/>
    <x v="14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d v="2016-03-02T22:27:15"/>
    <d v="2016-01-02T22:27:15"/>
    <b v="0"/>
    <n v="24"/>
    <b v="0"/>
    <x v="14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d v="2012-05-12T02:31:00"/>
    <d v="2012-03-13T19:15:46"/>
    <b v="0"/>
    <n v="2"/>
    <b v="0"/>
    <x v="14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d v="2016-12-30T22:35:11"/>
    <d v="2016-12-09T22:35:11"/>
    <b v="0"/>
    <n v="21"/>
    <b v="0"/>
    <x v="14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d v="2016-09-15T20:53:33"/>
    <d v="2016-08-21T20:53:33"/>
    <b v="0"/>
    <n v="7"/>
    <b v="0"/>
    <x v="14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d v="2012-05-27T23:00:55"/>
    <d v="2012-04-27T23:00:55"/>
    <b v="0"/>
    <n v="0"/>
    <b v="0"/>
    <x v="14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d v="2011-09-01T06:00:00"/>
    <d v="2011-07-27T18:04:45"/>
    <b v="0"/>
    <n v="4"/>
    <b v="0"/>
    <x v="14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d v="2014-10-05T18:49:03"/>
    <d v="2014-09-05T18:49:03"/>
    <b v="0"/>
    <n v="32"/>
    <b v="0"/>
    <x v="14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d v="2013-11-21T17:46:19"/>
    <d v="2013-10-22T16:46:19"/>
    <b v="0"/>
    <n v="4"/>
    <b v="0"/>
    <x v="14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d v="2014-08-21T00:45:30"/>
    <d v="2014-07-22T00:45:30"/>
    <b v="0"/>
    <n v="9"/>
    <b v="0"/>
    <x v="14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d v="2010-08-01T04:00:00"/>
    <d v="2010-05-06T04:48:03"/>
    <b v="0"/>
    <n v="17"/>
    <b v="0"/>
    <x v="14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d v="2015-04-01T20:32:43"/>
    <d v="2015-03-02T21:32:43"/>
    <b v="0"/>
    <n v="5"/>
    <b v="0"/>
    <x v="14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d v="2016-06-05T23:33:30"/>
    <d v="2016-05-06T23:33:30"/>
    <b v="0"/>
    <n v="53"/>
    <b v="0"/>
    <x v="14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d v="2010-10-25T03:03:49"/>
    <d v="2010-09-10T03:03:49"/>
    <b v="0"/>
    <n v="7"/>
    <b v="0"/>
    <x v="14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d v="2015-08-28T04:00:00"/>
    <d v="2015-08-02T20:57:06"/>
    <b v="0"/>
    <n v="72"/>
    <b v="0"/>
    <x v="14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d v="2012-11-28T17:31:48"/>
    <d v="2012-10-29T16:31:48"/>
    <b v="0"/>
    <n v="0"/>
    <b v="0"/>
    <x v="14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d v="2012-01-15T18:11:50"/>
    <d v="2011-12-01T18:11:50"/>
    <b v="0"/>
    <n v="2"/>
    <b v="0"/>
    <x v="14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d v="2011-05-28T02:22:42"/>
    <d v="2011-04-13T02:22:42"/>
    <b v="0"/>
    <n v="8"/>
    <b v="0"/>
    <x v="14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d v="2016-03-30T19:23:22"/>
    <d v="2016-02-29T20:23:22"/>
    <b v="0"/>
    <n v="2"/>
    <b v="0"/>
    <x v="13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d v="2010-06-08T19:11:00"/>
    <d v="2010-04-23T19:28:34"/>
    <b v="0"/>
    <n v="0"/>
    <b v="0"/>
    <x v="13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d v="2014-08-30T15:30:00"/>
    <d v="2014-07-09T23:10:22"/>
    <b v="0"/>
    <n v="3"/>
    <b v="0"/>
    <x v="13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d v="2012-09-23T02:25:00"/>
    <d v="2012-08-28T19:06:20"/>
    <b v="0"/>
    <n v="4"/>
    <b v="0"/>
    <x v="13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d v="2016-01-03T01:55:37"/>
    <d v="2015-12-04T01:55:37"/>
    <b v="0"/>
    <n v="3"/>
    <b v="0"/>
    <x v="13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d v="2011-01-24T05:45:26"/>
    <d v="2010-11-25T05:45:26"/>
    <b v="0"/>
    <n v="6"/>
    <b v="0"/>
    <x v="13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d v="2014-03-13T03:33:10"/>
    <d v="2014-02-11T04:33:10"/>
    <b v="0"/>
    <n v="0"/>
    <b v="0"/>
    <x v="13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d v="2011-09-11T04:37:03"/>
    <d v="2011-08-12T04:37:03"/>
    <b v="0"/>
    <n v="0"/>
    <b v="0"/>
    <x v="13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d v="2010-07-27T04:59:00"/>
    <d v="2010-06-11T19:14:15"/>
    <b v="0"/>
    <n v="0"/>
    <b v="0"/>
    <x v="13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d v="2012-07-23T04:00:00"/>
    <d v="2012-06-21T16:34:00"/>
    <b v="0"/>
    <n v="8"/>
    <b v="0"/>
    <x v="13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d v="2017-03-03T13:05:19"/>
    <d v="2017-01-02T13:05:19"/>
    <b v="0"/>
    <n v="5"/>
    <b v="0"/>
    <x v="13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d v="2014-01-24T00:07:25"/>
    <d v="2014-01-03T00:07:25"/>
    <b v="0"/>
    <n v="0"/>
    <b v="0"/>
    <x v="13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d v="2012-12-11T03:37:27"/>
    <d v="2012-10-12T02:37:27"/>
    <b v="0"/>
    <n v="2"/>
    <b v="0"/>
    <x v="13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d v="2012-05-05T03:20:19"/>
    <d v="2012-04-05T03:20:19"/>
    <b v="0"/>
    <n v="24"/>
    <b v="0"/>
    <x v="13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d v="2012-08-25T18:19:07"/>
    <d v="2012-07-26T18:19:07"/>
    <b v="0"/>
    <n v="0"/>
    <b v="0"/>
    <x v="13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d v="2012-03-01T04:59:00"/>
    <d v="2012-01-29T16:18:34"/>
    <b v="0"/>
    <n v="9"/>
    <b v="0"/>
    <x v="13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d v="2010-10-22T05:00:00"/>
    <d v="2010-09-13T20:28:54"/>
    <b v="0"/>
    <n v="0"/>
    <b v="0"/>
    <x v="13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d v="2014-07-14T02:30:00"/>
    <d v="2014-06-12T22:38:50"/>
    <b v="0"/>
    <n v="1"/>
    <b v="0"/>
    <x v="13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d v="2014-12-01T22:59:21"/>
    <d v="2014-11-01T21:59:21"/>
    <b v="0"/>
    <n v="10"/>
    <b v="0"/>
    <x v="13"/>
    <n v="5"/>
    <n v="19.600000000000001"/>
    <x v="4"/>
  </r>
  <r>
    <n v="919"/>
    <s v="Jazz CD:  Out of The Blue"/>
    <s v="Cool jazz with a New Orleans flavor."/>
    <n v="20000"/>
    <n v="100"/>
    <x v="2"/>
    <x v="0"/>
    <s v="USD"/>
    <d v="2012-12-19T15:24:05"/>
    <d v="2012-11-14T15:24:05"/>
    <b v="0"/>
    <n v="1"/>
    <b v="0"/>
    <x v="13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d v="2013-11-14T17:07:02"/>
    <d v="2013-10-15T16:07:02"/>
    <b v="0"/>
    <n v="0"/>
    <b v="0"/>
    <x v="13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d v="2011-12-12T05:06:16"/>
    <d v="2011-10-31T04:06:16"/>
    <b v="0"/>
    <n v="20"/>
    <b v="0"/>
    <x v="13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d v="2014-10-01T12:43:13"/>
    <d v="2014-08-27T12:43:13"/>
    <b v="0"/>
    <n v="30"/>
    <b v="0"/>
    <x v="13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d v="2014-11-22T00:02:03"/>
    <d v="2014-10-22T23:02:03"/>
    <b v="0"/>
    <n v="6"/>
    <b v="0"/>
    <x v="13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d v="2013-02-13T22:37:49"/>
    <d v="2013-01-14T22:37:49"/>
    <b v="0"/>
    <n v="15"/>
    <b v="0"/>
    <x v="13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d v="2013-11-27T22:08:31"/>
    <d v="2013-10-28T21:08:31"/>
    <b v="0"/>
    <n v="5"/>
    <b v="0"/>
    <x v="13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d v="2010-07-08T22:40:00"/>
    <d v="2010-06-09T00:28:50"/>
    <b v="0"/>
    <n v="0"/>
    <b v="0"/>
    <x v="13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d v="2012-05-14T19:44:55"/>
    <d v="2012-04-14T19:44:55"/>
    <b v="0"/>
    <n v="0"/>
    <b v="0"/>
    <x v="13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d v="2012-11-18T00:00:00"/>
    <d v="2012-09-28T20:41:53"/>
    <b v="0"/>
    <n v="28"/>
    <b v="0"/>
    <x v="13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d v="2012-04-09T04:42:49"/>
    <d v="2012-03-10T05:42:49"/>
    <b v="0"/>
    <n v="0"/>
    <b v="0"/>
    <x v="13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d v="2010-06-25T21:32:00"/>
    <d v="2010-05-14T21:58:26"/>
    <b v="0"/>
    <n v="5"/>
    <b v="0"/>
    <x v="13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d v="2014-03-16T22:00:00"/>
    <d v="2014-02-10T08:38:22"/>
    <b v="0"/>
    <n v="7"/>
    <b v="0"/>
    <x v="13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d v="2013-03-22T22:15:45"/>
    <d v="2013-02-05T23:15:45"/>
    <b v="0"/>
    <n v="30"/>
    <b v="0"/>
    <x v="13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d v="2014-05-12T04:03:29"/>
    <d v="2014-03-13T04:03:29"/>
    <b v="0"/>
    <n v="2"/>
    <b v="0"/>
    <x v="13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d v="2014-05-04T06:00:00"/>
    <d v="2014-04-04T17:41:24"/>
    <b v="0"/>
    <n v="30"/>
    <b v="0"/>
    <x v="13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d v="2016-01-29T08:00:29"/>
    <d v="2015-12-30T08:00:29"/>
    <b v="0"/>
    <n v="2"/>
    <b v="0"/>
    <x v="13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d v="2012-01-18T20:00:00"/>
    <d v="2011-12-06T00:34:49"/>
    <b v="0"/>
    <n v="0"/>
    <b v="0"/>
    <x v="13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d v="2013-11-03T20:09:17"/>
    <d v="2013-10-04T19:09:17"/>
    <b v="0"/>
    <n v="2"/>
    <b v="0"/>
    <x v="13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d v="2012-09-02T11:30:48"/>
    <d v="2012-08-03T11:30:48"/>
    <b v="0"/>
    <n v="1"/>
    <b v="0"/>
    <x v="13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d v="2013-06-30T19:58:00"/>
    <d v="2013-05-22T18:18:58"/>
    <b v="0"/>
    <n v="2"/>
    <b v="0"/>
    <x v="13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d v="2015-08-11T00:12:06"/>
    <d v="2015-06-27T00:12:06"/>
    <b v="0"/>
    <n v="14"/>
    <b v="0"/>
    <x v="8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d v="2017-02-10T02:19:05"/>
    <d v="2017-01-11T02:19:05"/>
    <b v="0"/>
    <n v="31"/>
    <b v="0"/>
    <x v="8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d v="2016-02-18T20:14:20"/>
    <d v="2016-01-13T20:14:20"/>
    <b v="0"/>
    <n v="16"/>
    <b v="0"/>
    <x v="8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d v="2016-11-29T17:01:45"/>
    <d v="2016-10-30T16:01:45"/>
    <b v="0"/>
    <n v="12"/>
    <b v="0"/>
    <x v="8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d v="2016-04-18T14:00:00"/>
    <d v="2016-03-15T14:00:50"/>
    <b v="0"/>
    <n v="96"/>
    <b v="0"/>
    <x v="8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d v="2017-02-18T23:59:00"/>
    <d v="2016-12-28T20:57:06"/>
    <b v="0"/>
    <n v="16"/>
    <b v="0"/>
    <x v="8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d v="2016-09-09T18:00:48"/>
    <d v="2016-08-10T18:00:48"/>
    <b v="0"/>
    <n v="5"/>
    <b v="0"/>
    <x v="8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d v="2016-06-30T18:45:06"/>
    <d v="2016-05-01T18:45:06"/>
    <b v="0"/>
    <n v="0"/>
    <b v="0"/>
    <x v="8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d v="2016-03-12T19:52:44"/>
    <d v="2016-02-11T19:52:44"/>
    <b v="0"/>
    <n v="8"/>
    <b v="0"/>
    <x v="8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d v="2016-02-21T01:02:56"/>
    <d v="2015-12-23T01:02:56"/>
    <b v="0"/>
    <n v="7"/>
    <b v="0"/>
    <x v="8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d v="2016-01-17T18:01:01"/>
    <d v="2015-12-18T18:01:01"/>
    <b v="0"/>
    <n v="24"/>
    <b v="0"/>
    <x v="8"/>
    <n v="28"/>
    <n v="58.42"/>
    <x v="2"/>
  </r>
  <r>
    <n v="951"/>
    <s v="Smart Harness"/>
    <s v="Revolutionizing the way we walk our dogs!"/>
    <n v="50000"/>
    <n v="19195"/>
    <x v="2"/>
    <x v="0"/>
    <s v="USD"/>
    <d v="2016-06-04T15:41:12"/>
    <d v="2016-04-20T15:41:12"/>
    <b v="0"/>
    <n v="121"/>
    <b v="0"/>
    <x v="8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d v="2016-11-18T15:43:32"/>
    <d v="2016-10-19T14:43:32"/>
    <b v="0"/>
    <n v="196"/>
    <b v="0"/>
    <x v="8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d v="2015-01-25T03:56:39"/>
    <d v="2014-12-26T03:56:39"/>
    <b v="0"/>
    <n v="5"/>
    <b v="0"/>
    <x v="8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d v="2015-08-20T20:00:39"/>
    <d v="2015-07-09T20:00:39"/>
    <b v="0"/>
    <n v="73"/>
    <b v="0"/>
    <x v="8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d v="2016-09-13T07:05:00"/>
    <d v="2016-08-04T07:05:00"/>
    <b v="0"/>
    <n v="93"/>
    <b v="0"/>
    <x v="8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d v="2015-04-26T20:55:59"/>
    <d v="2015-02-25T21:55:59"/>
    <b v="0"/>
    <n v="17"/>
    <b v="0"/>
    <x v="8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d v="2016-11-17T14:15:33"/>
    <d v="2016-10-17T13:15:33"/>
    <b v="0"/>
    <n v="7"/>
    <b v="0"/>
    <x v="8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d v="2015-04-10T04:59:00"/>
    <d v="2015-03-19T19:16:03"/>
    <b v="0"/>
    <n v="17"/>
    <b v="0"/>
    <x v="8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d v="2015-01-19T04:11:05"/>
    <d v="2014-12-20T04:11:05"/>
    <b v="0"/>
    <n v="171"/>
    <b v="0"/>
    <x v="8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d v="2017-03-14T14:02:35"/>
    <d v="2017-01-31T15:02:35"/>
    <b v="0"/>
    <n v="188"/>
    <b v="0"/>
    <x v="8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d v="2017-02-20T19:00:00"/>
    <d v="2017-01-05T16:38:55"/>
    <b v="0"/>
    <n v="110"/>
    <b v="0"/>
    <x v="8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d v="2016-02-11T17:05:53"/>
    <d v="2016-01-04T17:05:53"/>
    <b v="0"/>
    <n v="37"/>
    <b v="0"/>
    <x v="8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d v="2016-10-17T15:15:19"/>
    <d v="2016-09-12T15:15:19"/>
    <b v="0"/>
    <n v="9"/>
    <b v="0"/>
    <x v="8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d v="2015-09-01T15:05:19"/>
    <d v="2015-07-23T15:05:19"/>
    <b v="0"/>
    <n v="29"/>
    <b v="0"/>
    <x v="8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d v="2016-10-26T03:59:00"/>
    <d v="2016-09-24T00:24:06"/>
    <b v="0"/>
    <n v="6"/>
    <b v="0"/>
    <x v="8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d v="2016-10-06T15:15:32"/>
    <d v="2016-09-06T15:15:32"/>
    <b v="0"/>
    <n v="30"/>
    <b v="0"/>
    <x v="8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d v="2016-04-22T05:06:14"/>
    <d v="2016-02-22T06:06:14"/>
    <b v="0"/>
    <n v="81"/>
    <b v="0"/>
    <x v="8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d v="2014-08-15T20:20:34"/>
    <d v="2014-07-16T20:20:34"/>
    <b v="0"/>
    <n v="4"/>
    <b v="0"/>
    <x v="8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d v="2017-02-09T07:16:47"/>
    <d v="2017-01-07T07:16:47"/>
    <b v="0"/>
    <n v="11"/>
    <b v="0"/>
    <x v="8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d v="2017-01-23T04:59:00"/>
    <d v="2016-12-17T05:17:33"/>
    <b v="0"/>
    <n v="14"/>
    <b v="0"/>
    <x v="8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d v="2015-06-01T17:01:00"/>
    <d v="2015-04-17T17:01:00"/>
    <b v="0"/>
    <n v="5"/>
    <b v="0"/>
    <x v="8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d v="2014-09-04T06:59:00"/>
    <d v="2014-08-05T20:46:38"/>
    <b v="0"/>
    <n v="45"/>
    <b v="0"/>
    <x v="8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d v="2015-11-09T01:21:33"/>
    <d v="2015-09-10T00:21:33"/>
    <b v="0"/>
    <n v="8"/>
    <b v="0"/>
    <x v="8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d v="2016-03-25T16:59:16"/>
    <d v="2016-02-24T17:59:16"/>
    <b v="0"/>
    <n v="3"/>
    <b v="0"/>
    <x v="8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d v="2016-06-28T16:43:05"/>
    <d v="2016-04-29T16:43:05"/>
    <b v="0"/>
    <n v="24"/>
    <b v="0"/>
    <x v="8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d v="2015-08-14T01:24:57"/>
    <d v="2015-06-30T01:24:57"/>
    <b v="0"/>
    <n v="18"/>
    <b v="0"/>
    <x v="8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d v="2016-02-21T22:36:37"/>
    <d v="2016-01-22T22:36:37"/>
    <b v="0"/>
    <n v="12"/>
    <b v="0"/>
    <x v="8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d v="2016-02-25T07:25:01"/>
    <d v="2016-01-26T07:25:01"/>
    <b v="0"/>
    <n v="123"/>
    <b v="0"/>
    <x v="8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d v="2016-06-20T18:59:00"/>
    <d v="2016-05-16T10:00:28"/>
    <b v="0"/>
    <n v="96"/>
    <b v="0"/>
    <x v="8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d v="2014-11-30T22:42:02"/>
    <d v="2014-10-16T21:42:02"/>
    <b v="0"/>
    <n v="31"/>
    <b v="0"/>
    <x v="8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d v="2014-08-09T22:43:42"/>
    <d v="2014-07-10T22:43:42"/>
    <b v="0"/>
    <n v="4"/>
    <b v="0"/>
    <x v="8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d v="2016-10-02T18:04:46"/>
    <d v="2016-09-02T18:04:46"/>
    <b v="0"/>
    <n v="3"/>
    <b v="0"/>
    <x v="8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d v="2016-08-23T20:54:00"/>
    <d v="2016-07-23T16:01:25"/>
    <b v="0"/>
    <n v="179"/>
    <b v="0"/>
    <x v="8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d v="2015-03-28T01:46:48"/>
    <d v="2015-02-26T02:46:48"/>
    <b v="0"/>
    <n v="3"/>
    <b v="0"/>
    <x v="8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d v="2015-12-31T23:00:00"/>
    <d v="2015-12-01T23:13:30"/>
    <b v="0"/>
    <n v="23"/>
    <b v="0"/>
    <x v="8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d v="2016-01-10T00:00:00"/>
    <d v="2015-11-16T18:25:00"/>
    <b v="0"/>
    <n v="23"/>
    <b v="0"/>
    <x v="8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d v="2014-06-23T07:04:10"/>
    <d v="2014-05-14T07:04:10"/>
    <b v="0"/>
    <n v="41"/>
    <b v="0"/>
    <x v="8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d v="2016-10-01T08:33:45"/>
    <d v="2016-09-01T08:33:45"/>
    <b v="0"/>
    <n v="0"/>
    <b v="0"/>
    <x v="8"/>
    <n v="0"/>
    <n v="0"/>
    <x v="2"/>
  </r>
  <r>
    <n v="989"/>
    <s v="Power Rope"/>
    <s v="The most useful phone charger you will ever buy"/>
    <n v="10000"/>
    <n v="1677"/>
    <x v="2"/>
    <x v="0"/>
    <s v="USD"/>
    <d v="2016-09-28T22:24:55"/>
    <d v="2016-08-29T22:24:55"/>
    <b v="0"/>
    <n v="32"/>
    <b v="0"/>
    <x v="8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d v="2014-09-03T18:49:24"/>
    <d v="2014-08-04T18:49:24"/>
    <b v="0"/>
    <n v="2"/>
    <b v="0"/>
    <x v="8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d v="2016-07-12T18:51:00"/>
    <d v="2016-06-17T18:09:48"/>
    <b v="0"/>
    <n v="7"/>
    <b v="0"/>
    <x v="8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d v="2016-05-07T21:11:59"/>
    <d v="2016-03-08T22:11:59"/>
    <b v="0"/>
    <n v="4"/>
    <b v="0"/>
    <x v="8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d v="2016-11-12T05:00:00"/>
    <d v="2016-10-09T23:09:28"/>
    <b v="0"/>
    <n v="196"/>
    <b v="0"/>
    <x v="8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d v="2014-11-30T22:59:00"/>
    <d v="2014-10-09T06:18:50"/>
    <b v="0"/>
    <n v="11"/>
    <b v="0"/>
    <x v="8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d v="2014-11-29T16:00:00"/>
    <d v="2014-11-04T22:34:40"/>
    <b v="0"/>
    <n v="9"/>
    <b v="0"/>
    <x v="8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d v="2014-07-27T15:27:00"/>
    <d v="2014-06-27T20:47:40"/>
    <b v="0"/>
    <n v="5"/>
    <b v="0"/>
    <x v="8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d v="2014-11-28T03:28:17"/>
    <d v="2014-10-29T02:28:17"/>
    <b v="0"/>
    <n v="8"/>
    <b v="0"/>
    <x v="8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d v="2015-11-19T05:03:21"/>
    <d v="2015-10-05T04:03:21"/>
    <b v="0"/>
    <n v="229"/>
    <b v="0"/>
    <x v="8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d v="2014-11-13T08:02:00"/>
    <d v="2014-10-14T07:11:30"/>
    <b v="0"/>
    <n v="40"/>
    <b v="0"/>
    <x v="8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d v="2017-03-15T00:26:00"/>
    <d v="2017-01-14T01:26:00"/>
    <b v="0"/>
    <n v="6"/>
    <b v="0"/>
    <x v="8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d v="2017-01-30T17:16:53"/>
    <d v="2016-12-16T17:16:53"/>
    <b v="0"/>
    <n v="4"/>
    <b v="0"/>
    <x v="8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d v="2015-12-17T05:59:00"/>
    <d v="2015-11-17T16:25:14"/>
    <b v="0"/>
    <n v="22"/>
    <b v="0"/>
    <x v="8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d v="2017-03-16T16:01:01"/>
    <d v="2017-02-14T17:01:01"/>
    <b v="0"/>
    <n v="15"/>
    <b v="0"/>
    <x v="8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d v="2016-02-18T17:00:27"/>
    <d v="2016-01-19T17:00:27"/>
    <b v="0"/>
    <n v="95"/>
    <b v="0"/>
    <x v="8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d v="2015-10-30T14:59:43"/>
    <d v="2015-09-29T14:59:43"/>
    <b v="0"/>
    <n v="161"/>
    <b v="0"/>
    <x v="8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d v="2014-12-12T07:11:00"/>
    <d v="2014-12-04T00:57:52"/>
    <b v="0"/>
    <n v="8"/>
    <b v="0"/>
    <x v="8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d v="2016-12-14T15:00:23"/>
    <d v="2016-11-02T14:00:23"/>
    <b v="0"/>
    <n v="76"/>
    <b v="0"/>
    <x v="8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d v="2016-12-28T19:25:15"/>
    <d v="2016-11-28T19:25:15"/>
    <b v="0"/>
    <n v="1"/>
    <b v="0"/>
    <x v="8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d v="2016-06-19T14:30:46"/>
    <d v="2016-05-20T14:30:46"/>
    <b v="0"/>
    <n v="101"/>
    <b v="0"/>
    <x v="8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d v="2016-09-05T02:59:00"/>
    <d v="2016-07-10T19:54:22"/>
    <b v="0"/>
    <n v="4"/>
    <b v="0"/>
    <x v="8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d v="2014-12-18T21:33:15"/>
    <d v="2014-11-03T21:33:15"/>
    <b v="0"/>
    <n v="1"/>
    <b v="0"/>
    <x v="8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d v="2017-01-24T10:34:12"/>
    <d v="2016-12-10T10:34:12"/>
    <b v="0"/>
    <n v="775"/>
    <b v="0"/>
    <x v="8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d v="2015-12-29T20:00:00"/>
    <d v="2015-12-01T20:00:56"/>
    <b v="0"/>
    <n v="90"/>
    <b v="0"/>
    <x v="8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d v="2015-01-01T00:03:35"/>
    <d v="2014-11-12T00:03:35"/>
    <b v="0"/>
    <n v="16"/>
    <b v="0"/>
    <x v="8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d v="2015-11-25T22:04:55"/>
    <d v="2015-10-26T21:04:55"/>
    <b v="0"/>
    <n v="6"/>
    <b v="0"/>
    <x v="8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d v="2016-04-07T01:34:16"/>
    <d v="2016-02-22T02:34:16"/>
    <b v="0"/>
    <n v="38"/>
    <b v="0"/>
    <x v="8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d v="2015-11-21T17:12:15"/>
    <d v="2015-10-12T16:12:15"/>
    <b v="0"/>
    <n v="355"/>
    <b v="0"/>
    <x v="8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d v="2016-07-14T11:48:53"/>
    <d v="2016-06-14T11:48:53"/>
    <b v="0"/>
    <n v="7"/>
    <b v="0"/>
    <x v="8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d v="2015-02-04T23:22:29"/>
    <d v="2015-01-05T23:22:29"/>
    <b v="0"/>
    <n v="400"/>
    <b v="0"/>
    <x v="8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d v="2015-06-02T00:47:00"/>
    <d v="2015-05-03T01:40:09"/>
    <b v="0"/>
    <n v="30"/>
    <b v="1"/>
    <x v="15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d v="2015-10-17T04:00:00"/>
    <d v="2015-09-24T06:02:51"/>
    <b v="1"/>
    <n v="478"/>
    <b v="1"/>
    <x v="15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d v="2015-05-17T15:31:17"/>
    <d v="2015-04-17T15:31:17"/>
    <b v="1"/>
    <n v="74"/>
    <b v="1"/>
    <x v="15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d v="2015-06-20T22:04:21"/>
    <d v="2015-05-21T22:04:21"/>
    <b v="0"/>
    <n v="131"/>
    <b v="1"/>
    <x v="15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d v="2016-01-31T13:56:03"/>
    <d v="2016-01-01T13:56:03"/>
    <b v="1"/>
    <n v="61"/>
    <b v="1"/>
    <x v="15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d v="2015-03-16T19:00:37"/>
    <d v="2015-02-14T20:00:37"/>
    <b v="1"/>
    <n v="1071"/>
    <b v="1"/>
    <x v="15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d v="2016-03-31T08:46:56"/>
    <d v="2016-02-26T09:46:56"/>
    <b v="1"/>
    <n v="122"/>
    <b v="1"/>
    <x v="15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d v="2014-10-23T00:49:07"/>
    <d v="2014-09-23T00:49:07"/>
    <b v="1"/>
    <n v="111"/>
    <b v="1"/>
    <x v="15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d v="2017-03-06T20:00:00"/>
    <d v="2017-01-20T15:03:25"/>
    <b v="1"/>
    <n v="255"/>
    <b v="1"/>
    <x v="15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d v="2015-04-04T21:59:00"/>
    <d v="2015-02-09T17:05:07"/>
    <b v="0"/>
    <n v="141"/>
    <b v="1"/>
    <x v="15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d v="2016-09-12T11:35:49"/>
    <d v="2016-08-29T11:35:49"/>
    <b v="0"/>
    <n v="159"/>
    <b v="1"/>
    <x v="15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d v="2015-12-16T18:20:10"/>
    <d v="2015-11-16T18:20:10"/>
    <b v="0"/>
    <n v="99"/>
    <b v="1"/>
    <x v="15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d v="2016-06-23T16:00:25"/>
    <d v="2016-05-24T16:00:25"/>
    <b v="0"/>
    <n v="96"/>
    <b v="1"/>
    <x v="15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d v="2016-12-12T17:34:40"/>
    <d v="2016-11-14T17:34:40"/>
    <b v="0"/>
    <n v="27"/>
    <b v="1"/>
    <x v="15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d v="2016-08-05T03:59:00"/>
    <d v="2016-07-04T04:00:04"/>
    <b v="0"/>
    <n v="166"/>
    <b v="1"/>
    <x v="15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d v="2015-02-11T15:23:40"/>
    <d v="2015-01-12T15:23:40"/>
    <b v="0"/>
    <n v="76"/>
    <b v="1"/>
    <x v="15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d v="2013-01-07T08:00:00"/>
    <d v="2012-12-06T10:46:30"/>
    <b v="0"/>
    <n v="211"/>
    <b v="1"/>
    <x v="15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d v="2015-05-18T05:00:00"/>
    <d v="2015-04-25T19:44:22"/>
    <b v="0"/>
    <n v="21"/>
    <b v="1"/>
    <x v="15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d v="2016-03-19T04:33:43"/>
    <d v="2016-02-18T05:33:43"/>
    <b v="0"/>
    <n v="61"/>
    <b v="1"/>
    <x v="15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d v="2016-12-13T07:59:00"/>
    <d v="2016-11-18T02:37:26"/>
    <b v="0"/>
    <n v="30"/>
    <b v="1"/>
    <x v="15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d v="2016-08-27T17:00:09"/>
    <d v="2016-07-28T17:00:09"/>
    <b v="0"/>
    <n v="1"/>
    <b v="0"/>
    <x v="16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d v="2014-07-31T01:26:32"/>
    <d v="2014-07-11T01:26:32"/>
    <b v="0"/>
    <n v="0"/>
    <b v="0"/>
    <x v="16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d v="2014-09-12T10:00:00"/>
    <d v="2014-07-31T16:42:28"/>
    <b v="0"/>
    <n v="1"/>
    <b v="0"/>
    <x v="16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d v="2015-05-20T06:04:15"/>
    <d v="2015-04-20T06:04:15"/>
    <b v="0"/>
    <n v="292"/>
    <b v="0"/>
    <x v="16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d v="2015-03-05T20:27:00"/>
    <d v="2015-01-07T22:13:21"/>
    <b v="0"/>
    <n v="2"/>
    <b v="0"/>
    <x v="16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d v="2014-08-23T20:59:10"/>
    <d v="2014-07-24T20:59:10"/>
    <b v="0"/>
    <n v="8"/>
    <b v="0"/>
    <x v="16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d v="2015-12-26T20:26:00"/>
    <d v="2015-11-11T20:26:00"/>
    <b v="0"/>
    <n v="0"/>
    <b v="0"/>
    <x v="16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d v="2014-11-05T20:38:35"/>
    <d v="2014-10-06T19:38:35"/>
    <b v="0"/>
    <n v="1"/>
    <b v="0"/>
    <x v="16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d v="2016-09-25T01:16:29"/>
    <d v="2016-08-16T01:16:29"/>
    <b v="0"/>
    <n v="4"/>
    <b v="0"/>
    <x v="16"/>
    <n v="1"/>
    <n v="53"/>
    <x v="5"/>
  </r>
  <r>
    <n v="1049"/>
    <s v="J1 (Canceled)"/>
    <s v="------"/>
    <n v="12000"/>
    <n v="0"/>
    <x v="1"/>
    <x v="0"/>
    <s v="USD"/>
    <d v="2016-02-12T10:20:45"/>
    <d v="2016-01-13T10:20:45"/>
    <b v="0"/>
    <n v="0"/>
    <b v="0"/>
    <x v="16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d v="2015-09-14T19:07:57"/>
    <d v="2015-08-15T19:07:57"/>
    <b v="0"/>
    <n v="0"/>
    <b v="0"/>
    <x v="16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d v="2014-08-27T00:20:25"/>
    <d v="2014-07-30T00:20:25"/>
    <b v="0"/>
    <n v="0"/>
    <b v="0"/>
    <x v="16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d v="2016-06-06T20:09:00"/>
    <d v="2016-04-23T19:08:15"/>
    <b v="0"/>
    <n v="0"/>
    <b v="0"/>
    <x v="16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d v="2017-03-06T04:08:52"/>
    <d v="2017-02-09T04:08:52"/>
    <b v="0"/>
    <n v="1"/>
    <b v="0"/>
    <x v="16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d v="2014-08-10T22:00:00"/>
    <d v="2014-07-11T20:26:39"/>
    <b v="0"/>
    <n v="0"/>
    <b v="0"/>
    <x v="16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d v="2016-03-07T23:49:05"/>
    <d v="2016-02-06T23:49:05"/>
    <b v="0"/>
    <n v="0"/>
    <b v="0"/>
    <x v="16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d v="2015-04-24T16:16:17"/>
    <d v="2015-02-23T17:16:17"/>
    <b v="0"/>
    <n v="0"/>
    <b v="0"/>
    <x v="16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d v="2016-12-04T21:54:43"/>
    <d v="2016-11-04T20:54:43"/>
    <b v="0"/>
    <n v="0"/>
    <b v="0"/>
    <x v="16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d v="2015-03-26T00:00:00"/>
    <d v="2015-02-12T21:37:23"/>
    <b v="0"/>
    <n v="0"/>
    <b v="0"/>
    <x v="16"/>
    <n v="0"/>
    <n v="0"/>
    <x v="5"/>
  </r>
  <r>
    <n v="1059"/>
    <s v="Voice Over Artist (Canceled)"/>
    <s v="Turning myself into a vocal artist."/>
    <n v="1100"/>
    <n v="0"/>
    <x v="1"/>
    <x v="0"/>
    <s v="USD"/>
    <d v="2015-03-13T17:57:36"/>
    <d v="2015-02-11T18:57:36"/>
    <b v="0"/>
    <n v="0"/>
    <b v="0"/>
    <x v="16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d v="2015-04-15T21:54:53"/>
    <d v="2015-03-16T21:54:53"/>
    <b v="0"/>
    <n v="1"/>
    <b v="0"/>
    <x v="16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d v="2016-05-02T01:00:00"/>
    <d v="2016-03-03T06:38:28"/>
    <b v="0"/>
    <n v="0"/>
    <b v="0"/>
    <x v="16"/>
    <n v="0"/>
    <n v="0"/>
    <x v="5"/>
  </r>
  <r>
    <n v="1062"/>
    <s v="RETURNING AT A LATER DATE"/>
    <s v="SEE US ON PATREON www.badgirlartwork.com"/>
    <n v="199"/>
    <n v="190"/>
    <x v="1"/>
    <x v="0"/>
    <s v="USD"/>
    <d v="2016-07-12T19:22:21"/>
    <d v="2016-07-05T19:22:21"/>
    <b v="0"/>
    <n v="4"/>
    <b v="0"/>
    <x v="16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d v="2016-08-31T00:44:22"/>
    <d v="2016-08-01T00:44:22"/>
    <b v="0"/>
    <n v="0"/>
    <b v="0"/>
    <x v="16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d v="2013-07-07T05:28:23"/>
    <d v="2013-05-23T05:28:23"/>
    <b v="0"/>
    <n v="123"/>
    <b v="0"/>
    <x v="17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d v="2014-02-19T09:08:42"/>
    <d v="2014-01-22T09:08:42"/>
    <b v="0"/>
    <n v="5"/>
    <b v="0"/>
    <x v="17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d v="2013-08-04T23:06:22"/>
    <d v="2013-06-20T23:06:22"/>
    <b v="0"/>
    <n v="148"/>
    <b v="0"/>
    <x v="17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d v="2013-12-21T20:32:11"/>
    <d v="2013-11-21T20:32:11"/>
    <b v="0"/>
    <n v="10"/>
    <b v="0"/>
    <x v="17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d v="2016-04-10T07:54:24"/>
    <d v="2016-03-11T08:54:24"/>
    <b v="0"/>
    <n v="4"/>
    <b v="0"/>
    <x v="17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d v="2013-11-26T06:30:59"/>
    <d v="2013-10-25T05:30:59"/>
    <b v="0"/>
    <n v="21"/>
    <b v="0"/>
    <x v="17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d v="2012-10-01T00:17:02"/>
    <d v="2012-09-11T00:17:02"/>
    <b v="0"/>
    <n v="2"/>
    <b v="0"/>
    <x v="17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d v="2015-11-17T19:04:53"/>
    <d v="2015-10-18T18:04:53"/>
    <b v="0"/>
    <n v="0"/>
    <b v="0"/>
    <x v="17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d v="2014-02-05T19:58:17"/>
    <d v="2014-01-06T19:58:17"/>
    <b v="0"/>
    <n v="4"/>
    <b v="0"/>
    <x v="17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d v="2011-10-16T23:09:01"/>
    <d v="2011-09-16T23:09:01"/>
    <b v="0"/>
    <n v="1"/>
    <b v="0"/>
    <x v="17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d v="2014-01-04T04:09:05"/>
    <d v="2013-12-05T04:09:05"/>
    <b v="0"/>
    <n v="30"/>
    <b v="0"/>
    <x v="17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d v="2012-05-06T21:41:56"/>
    <d v="2012-04-06T21:41:56"/>
    <b v="0"/>
    <n v="3"/>
    <b v="0"/>
    <x v="17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d v="2014-09-11T09:04:10"/>
    <d v="2014-07-18T09:04:10"/>
    <b v="0"/>
    <n v="975"/>
    <b v="0"/>
    <x v="17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d v="2016-01-14T04:00:11"/>
    <d v="2015-12-15T04:00:11"/>
    <b v="0"/>
    <n v="167"/>
    <b v="0"/>
    <x v="17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d v="2011-07-22T04:42:01"/>
    <d v="2011-06-07T04:42:01"/>
    <b v="0"/>
    <n v="5"/>
    <b v="0"/>
    <x v="17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d v="2016-05-14T13:35:36"/>
    <d v="2016-04-19T13:35:36"/>
    <b v="0"/>
    <n v="18"/>
    <b v="0"/>
    <x v="17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d v="2014-05-11T03:18:53"/>
    <d v="2014-04-11T03:18:53"/>
    <b v="0"/>
    <n v="98"/>
    <b v="0"/>
    <x v="17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d v="2015-01-28T22:14:52"/>
    <d v="2014-12-29T22:14:52"/>
    <b v="0"/>
    <n v="4"/>
    <b v="0"/>
    <x v="17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d v="2012-08-10T21:44:48"/>
    <d v="2012-07-11T21:44:48"/>
    <b v="0"/>
    <n v="3"/>
    <b v="0"/>
    <x v="17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d v="2014-08-02T15:49:43"/>
    <d v="2014-06-03T15:49:43"/>
    <b v="0"/>
    <n v="1"/>
    <b v="0"/>
    <x v="17"/>
    <n v="1"/>
    <n v="410"/>
    <x v="6"/>
  </r>
  <r>
    <n v="1084"/>
    <s v="My own channel"/>
    <s v="I want to start my own channel for gaming"/>
    <n v="550"/>
    <n v="0"/>
    <x v="2"/>
    <x v="0"/>
    <s v="USD"/>
    <d v="2014-08-08T21:53:24"/>
    <d v="2014-07-09T21:53:24"/>
    <b v="0"/>
    <n v="0"/>
    <b v="0"/>
    <x v="17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d v="2016-03-14T15:06:15"/>
    <d v="2016-02-13T16:06:15"/>
    <b v="0"/>
    <n v="9"/>
    <b v="0"/>
    <x v="17"/>
    <n v="3"/>
    <n v="114"/>
    <x v="6"/>
  </r>
  <r>
    <n v="1086"/>
    <s v="Cyber Universe Online"/>
    <s v="Humanity's future in the Galaxy"/>
    <n v="18000"/>
    <n v="15"/>
    <x v="2"/>
    <x v="0"/>
    <s v="USD"/>
    <d v="2014-08-24T20:48:11"/>
    <d v="2014-07-25T20:48:11"/>
    <b v="0"/>
    <n v="2"/>
    <b v="0"/>
    <x v="17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d v="2014-06-15T17:08:07"/>
    <d v="2014-05-16T17:08:07"/>
    <b v="0"/>
    <n v="0"/>
    <b v="0"/>
    <x v="17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d v="2014-04-24T19:11:07"/>
    <d v="2014-03-25T19:11:07"/>
    <b v="0"/>
    <n v="147"/>
    <b v="0"/>
    <x v="17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d v="2015-06-26T04:32:55"/>
    <d v="2015-05-27T04:32:55"/>
    <b v="0"/>
    <n v="49"/>
    <b v="0"/>
    <x v="17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d v="2015-05-29T04:27:33"/>
    <d v="2015-04-29T04:27:33"/>
    <b v="0"/>
    <n v="1"/>
    <b v="0"/>
    <x v="17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d v="2016-04-10T18:41:12"/>
    <d v="2016-03-11T19:41:12"/>
    <b v="0"/>
    <n v="2"/>
    <b v="0"/>
    <x v="17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d v="2013-01-06T00:37:18"/>
    <d v="2012-12-07T00:37:18"/>
    <b v="0"/>
    <n v="7"/>
    <b v="0"/>
    <x v="17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d v="2016-02-11T23:22:17"/>
    <d v="2016-01-27T23:22:17"/>
    <b v="0"/>
    <n v="4"/>
    <b v="0"/>
    <x v="17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d v="2011-10-09T17:07:13"/>
    <d v="2011-09-09T17:07:13"/>
    <b v="0"/>
    <n v="27"/>
    <b v="0"/>
    <x v="17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d v="2013-08-30T12:53:40"/>
    <d v="2013-07-31T12:53:40"/>
    <b v="0"/>
    <n v="94"/>
    <b v="0"/>
    <x v="17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d v="2014-10-04T03:30:00"/>
    <d v="2014-09-03T12:25:54"/>
    <b v="0"/>
    <n v="29"/>
    <b v="0"/>
    <x v="17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d v="2014-03-02T19:01:17"/>
    <d v="2014-01-21T19:01:17"/>
    <b v="0"/>
    <n v="7"/>
    <b v="0"/>
    <x v="17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d v="2014-04-13T18:18:15"/>
    <d v="2014-03-14T18:18:15"/>
    <b v="0"/>
    <n v="22"/>
    <b v="0"/>
    <x v="17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d v="2015-05-13T20:04:28"/>
    <d v="2015-04-13T20:04:28"/>
    <b v="0"/>
    <n v="1"/>
    <b v="0"/>
    <x v="17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d v="2016-02-14T02:39:31"/>
    <d v="2016-01-15T02:39:31"/>
    <b v="0"/>
    <n v="10"/>
    <b v="0"/>
    <x v="17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d v="2016-07-14T18:12:00"/>
    <d v="2016-06-17T18:32:18"/>
    <b v="0"/>
    <n v="6"/>
    <b v="0"/>
    <x v="17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d v="2013-12-09T05:59:00"/>
    <d v="2013-10-30T01:05:25"/>
    <b v="0"/>
    <n v="24"/>
    <b v="0"/>
    <x v="17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d v="2016-06-18T05:19:50"/>
    <d v="2016-04-19T05:19:50"/>
    <b v="0"/>
    <n v="15"/>
    <b v="0"/>
    <x v="17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d v="2014-06-11T09:50:21"/>
    <d v="2014-05-12T09:50:21"/>
    <b v="0"/>
    <n v="37"/>
    <b v="0"/>
    <x v="17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d v="2014-03-24T02:15:27"/>
    <d v="2014-02-22T03:15:27"/>
    <b v="0"/>
    <n v="20"/>
    <b v="0"/>
    <x v="17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d v="2012-04-04T16:46:15"/>
    <d v="2012-03-05T17:46:15"/>
    <b v="0"/>
    <n v="7"/>
    <b v="0"/>
    <x v="17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d v="2014-07-23T20:40:24"/>
    <d v="2014-06-23T20:40:24"/>
    <b v="0"/>
    <n v="0"/>
    <b v="0"/>
    <x v="17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d v="2012-04-13T14:17:15"/>
    <d v="2012-02-13T15:17:15"/>
    <b v="0"/>
    <n v="21"/>
    <b v="0"/>
    <x v="17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d v="2016-11-18T19:03:10"/>
    <d v="2016-10-19T18:03:10"/>
    <b v="0"/>
    <n v="3"/>
    <b v="0"/>
    <x v="17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d v="2012-12-07T22:23:42"/>
    <d v="2012-11-07T22:23:42"/>
    <b v="0"/>
    <n v="11"/>
    <b v="0"/>
    <x v="17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d v="2016-01-08T04:53:10"/>
    <d v="2015-12-09T04:53:10"/>
    <b v="0"/>
    <n v="1"/>
    <b v="0"/>
    <x v="17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d v="2015-01-19T08:30:00"/>
    <d v="2014-11-20T18:13:31"/>
    <b v="0"/>
    <n v="312"/>
    <b v="0"/>
    <x v="17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d v="2014-08-14T23:27:00"/>
    <d v="2014-07-15T23:27:00"/>
    <b v="0"/>
    <n v="1"/>
    <b v="0"/>
    <x v="17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d v="2013-10-09T08:18:07"/>
    <d v="2013-09-09T08:18:07"/>
    <b v="0"/>
    <n v="3"/>
    <b v="0"/>
    <x v="17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d v="2016-03-30T15:41:35"/>
    <d v="2016-02-29T16:41:35"/>
    <b v="0"/>
    <n v="4"/>
    <b v="0"/>
    <x v="17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d v="2012-06-09T20:20:08"/>
    <d v="2012-04-10T20:20:08"/>
    <b v="0"/>
    <n v="10"/>
    <b v="0"/>
    <x v="17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d v="2015-12-25T14:21:53"/>
    <d v="2015-11-25T14:21:53"/>
    <b v="0"/>
    <n v="8"/>
    <b v="0"/>
    <x v="17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d v="2014-04-05T02:59:39"/>
    <d v="2014-03-06T03:59:39"/>
    <b v="0"/>
    <n v="3"/>
    <b v="0"/>
    <x v="17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d v="2014-04-06T19:01:04"/>
    <d v="2014-03-24T19:01:04"/>
    <b v="0"/>
    <n v="1"/>
    <b v="0"/>
    <x v="17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d v="2011-10-28T20:56:40"/>
    <d v="2011-09-13T20:56:40"/>
    <b v="0"/>
    <n v="0"/>
    <b v="0"/>
    <x v="17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d v="2016-03-13T21:25:16"/>
    <d v="2016-02-12T22:25:16"/>
    <b v="0"/>
    <n v="5"/>
    <b v="0"/>
    <x v="17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d v="2013-05-30T16:53:45"/>
    <d v="2013-05-16T16:53:45"/>
    <b v="0"/>
    <n v="0"/>
    <b v="0"/>
    <x v="17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d v="2014-04-19T12:34:08"/>
    <d v="2014-03-20T12:34:08"/>
    <b v="0"/>
    <n v="3"/>
    <b v="0"/>
    <x v="17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d v="2015-04-30T16:00:51"/>
    <d v="2015-03-31T16:00:51"/>
    <b v="0"/>
    <n v="7"/>
    <b v="0"/>
    <x v="18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d v="2015-09-25T14:58:50"/>
    <d v="2015-07-27T14:58:50"/>
    <b v="0"/>
    <n v="0"/>
    <b v="0"/>
    <x v="18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d v="2016-07-14T07:51:34"/>
    <d v="2016-06-14T07:51:34"/>
    <b v="0"/>
    <n v="2"/>
    <b v="0"/>
    <x v="18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d v="2014-11-14T21:30:00"/>
    <d v="2014-10-14T20:30:00"/>
    <b v="0"/>
    <n v="23"/>
    <b v="0"/>
    <x v="18"/>
    <n v="2"/>
    <n v="25.43"/>
    <x v="6"/>
  </r>
  <r>
    <n v="1128"/>
    <s v="Flying Turds"/>
    <s v="#havingfunFTW"/>
    <n v="1000"/>
    <n v="1"/>
    <x v="2"/>
    <x v="1"/>
    <s v="GBP"/>
    <d v="2014-08-07T15:35:17"/>
    <d v="2014-07-08T15:35:17"/>
    <b v="0"/>
    <n v="1"/>
    <b v="0"/>
    <x v="18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d v="2016-06-05T06:21:33"/>
    <d v="2016-05-06T06:21:33"/>
    <b v="0"/>
    <n v="2"/>
    <b v="0"/>
    <x v="18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d v="2014-11-26T00:55:00"/>
    <d v="2014-09-26T23:55:00"/>
    <b v="0"/>
    <n v="3"/>
    <b v="0"/>
    <x v="18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d v="2015-12-24T21:47:48"/>
    <d v="2015-11-24T21:47:48"/>
    <b v="0"/>
    <n v="0"/>
    <b v="0"/>
    <x v="18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d v="2017-01-01T02:46:11"/>
    <d v="2016-12-02T02:46:11"/>
    <b v="0"/>
    <n v="13"/>
    <b v="0"/>
    <x v="18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d v="2014-07-31T09:46:21"/>
    <d v="2014-07-01T09:46:21"/>
    <b v="0"/>
    <n v="1"/>
    <b v="0"/>
    <x v="18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d v="2014-11-29T04:33:00"/>
    <d v="2014-11-15T06:50:28"/>
    <b v="0"/>
    <n v="1"/>
    <b v="0"/>
    <x v="18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d v="2016-08-06T23:44:54"/>
    <d v="2016-07-07T23:44:54"/>
    <b v="0"/>
    <n v="1"/>
    <b v="0"/>
    <x v="18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d v="2015-12-19T16:07:09"/>
    <d v="2015-11-19T16:07:09"/>
    <b v="0"/>
    <n v="6"/>
    <b v="0"/>
    <x v="18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d v="2016-04-23T19:40:21"/>
    <d v="2016-03-24T19:40:21"/>
    <b v="0"/>
    <n v="39"/>
    <b v="0"/>
    <x v="18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d v="2017-01-21T21:45:31"/>
    <d v="2017-01-01T21:45:31"/>
    <b v="0"/>
    <n v="4"/>
    <b v="0"/>
    <x v="18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d v="2015-01-01T08:20:26"/>
    <d v="2014-12-02T08:20:26"/>
    <b v="0"/>
    <n v="1"/>
    <b v="0"/>
    <x v="18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d v="2015-08-06T11:05:21"/>
    <d v="2015-07-07T11:05:21"/>
    <b v="0"/>
    <n v="0"/>
    <b v="0"/>
    <x v="18"/>
    <n v="0"/>
    <n v="0"/>
    <x v="6"/>
  </r>
  <r>
    <n v="1141"/>
    <s v="Arena Z - Zombie Survival"/>
    <s v="I think this will be a great game!"/>
    <n v="500"/>
    <n v="0"/>
    <x v="2"/>
    <x v="12"/>
    <s v="EUR"/>
    <d v="2015-07-09T16:47:30"/>
    <d v="2015-06-09T16:47:30"/>
    <b v="0"/>
    <n v="0"/>
    <b v="0"/>
    <x v="18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d v="2015-02-17T00:08:47"/>
    <d v="2015-01-18T00:08:47"/>
    <b v="0"/>
    <n v="0"/>
    <b v="0"/>
    <x v="18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d v="2015-12-17T04:38:46"/>
    <d v="2015-11-17T04:38:46"/>
    <b v="0"/>
    <n v="8"/>
    <b v="0"/>
    <x v="18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d v="2015-04-29T04:22:00"/>
    <d v="2015-03-30T04:22:00"/>
    <b v="0"/>
    <n v="0"/>
    <b v="0"/>
    <x v="19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d v="2014-10-02T17:56:32"/>
    <d v="2014-08-03T17:56:32"/>
    <b v="0"/>
    <n v="1"/>
    <b v="0"/>
    <x v="19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d v="2014-05-02T22:52:53"/>
    <d v="2014-03-25T22:52:53"/>
    <b v="0"/>
    <n v="12"/>
    <b v="0"/>
    <x v="19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d v="2014-10-19T23:19:43"/>
    <d v="2014-08-20T23:19:43"/>
    <b v="0"/>
    <n v="0"/>
    <b v="0"/>
    <x v="19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d v="2016-12-01T05:06:21"/>
    <d v="2016-11-01T04:06:21"/>
    <b v="0"/>
    <n v="3"/>
    <b v="0"/>
    <x v="19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d v="2016-06-16T17:02:46"/>
    <d v="2016-05-17T17:02:46"/>
    <b v="0"/>
    <n v="2"/>
    <b v="0"/>
    <x v="19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d v="2016-01-08T22:54:35"/>
    <d v="2015-11-09T22:54:35"/>
    <b v="0"/>
    <n v="6"/>
    <b v="0"/>
    <x v="19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d v="2015-09-07T02:27:43"/>
    <d v="2015-08-08T02:27:43"/>
    <b v="0"/>
    <n v="0"/>
    <b v="0"/>
    <x v="19"/>
    <n v="0"/>
    <n v="0"/>
    <x v="7"/>
  </r>
  <r>
    <n v="1152"/>
    <s v="Peruvian King Food Truck"/>
    <s v="Peruvian food truck with an LA twist."/>
    <n v="16000"/>
    <n v="911"/>
    <x v="2"/>
    <x v="0"/>
    <s v="USD"/>
    <d v="2015-05-15T17:01:52"/>
    <d v="2015-04-15T17:01:52"/>
    <b v="0"/>
    <n v="15"/>
    <b v="0"/>
    <x v="19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d v="2015-06-18T17:08:25"/>
    <d v="2015-05-19T17:08:25"/>
    <b v="0"/>
    <n v="1"/>
    <b v="0"/>
    <x v="19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d v="2015-09-06T02:36:46"/>
    <d v="2015-08-07T02:36:46"/>
    <b v="0"/>
    <n v="3"/>
    <b v="0"/>
    <x v="19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d v="2014-08-14T18:20:08"/>
    <d v="2014-07-15T18:20:08"/>
    <b v="0"/>
    <n v="8"/>
    <b v="0"/>
    <x v="19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d v="2015-02-24T01:42:42"/>
    <d v="2015-01-25T01:42:42"/>
    <b v="0"/>
    <n v="0"/>
    <b v="0"/>
    <x v="19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d v="2014-12-05T16:04:40"/>
    <d v="2014-10-06T15:04:40"/>
    <b v="0"/>
    <n v="3"/>
    <b v="0"/>
    <x v="19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d v="2014-12-09T02:12:08"/>
    <d v="2014-11-09T02:12:08"/>
    <b v="0"/>
    <n v="3"/>
    <b v="0"/>
    <x v="19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d v="2015-06-30T15:45:00"/>
    <d v="2015-05-30T17:26:05"/>
    <b v="0"/>
    <n v="0"/>
    <b v="0"/>
    <x v="19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d v="2015-03-28T02:43:06"/>
    <d v="2015-02-26T03:43:06"/>
    <b v="0"/>
    <n v="19"/>
    <b v="0"/>
    <x v="19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d v="2015-05-19T15:06:29"/>
    <d v="2015-04-28T15:06:29"/>
    <b v="0"/>
    <n v="0"/>
    <b v="0"/>
    <x v="19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d v="2014-09-25T16:24:24"/>
    <d v="2014-08-25T16:24:24"/>
    <b v="0"/>
    <n v="2"/>
    <b v="0"/>
    <x v="19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d v="2014-08-09T17:22:00"/>
    <d v="2014-07-10T17:22:00"/>
    <b v="0"/>
    <n v="0"/>
    <b v="0"/>
    <x v="19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d v="2016-06-18T17:23:02"/>
    <d v="2016-05-19T17:23:02"/>
    <b v="0"/>
    <n v="0"/>
    <b v="0"/>
    <x v="19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d v="2014-07-06T05:08:50"/>
    <d v="2014-06-02T05:08:50"/>
    <b v="0"/>
    <n v="25"/>
    <b v="0"/>
    <x v="19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d v="2015-06-26T04:00:00"/>
    <d v="2015-05-26T11:39:02"/>
    <b v="0"/>
    <n v="8"/>
    <b v="0"/>
    <x v="19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d v="2014-09-12T17:38:15"/>
    <d v="2014-08-12T17:38:15"/>
    <b v="0"/>
    <n v="16"/>
    <b v="0"/>
    <x v="19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d v="2016-09-22T01:17:45"/>
    <d v="2016-08-23T01:17:45"/>
    <b v="0"/>
    <n v="3"/>
    <b v="0"/>
    <x v="19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d v="2015-02-22T08:29:23"/>
    <d v="2015-01-23T08:29:23"/>
    <b v="0"/>
    <n v="3"/>
    <b v="0"/>
    <x v="19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d v="2015-05-30T21:26:11"/>
    <d v="2015-04-30T21:26:11"/>
    <b v="0"/>
    <n v="2"/>
    <b v="0"/>
    <x v="19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d v="2014-11-13T20:18:47"/>
    <d v="2014-10-26T19:18:47"/>
    <b v="0"/>
    <n v="1"/>
    <b v="0"/>
    <x v="19"/>
    <n v="0"/>
    <n v="25"/>
    <x v="7"/>
  </r>
  <r>
    <n v="1172"/>
    <s v="let your dayz take you to the dogs."/>
    <s v="Bringing YOUR favorite dog recipes to the streets."/>
    <n v="9000"/>
    <n v="0"/>
    <x v="2"/>
    <x v="0"/>
    <s v="USD"/>
    <d v="2014-08-20T16:22:32"/>
    <d v="2014-07-21T16:22:32"/>
    <b v="0"/>
    <n v="0"/>
    <b v="0"/>
    <x v="19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d v="2015-08-03T04:27:37"/>
    <d v="2015-06-29T04:27:37"/>
    <b v="0"/>
    <n v="1"/>
    <b v="0"/>
    <x v="19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d v="2016-05-08T20:12:07"/>
    <d v="2016-04-08T20:12:07"/>
    <b v="0"/>
    <n v="19"/>
    <b v="0"/>
    <x v="19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d v="2015-07-15T17:28:59"/>
    <d v="2015-06-15T17:28:59"/>
    <b v="0"/>
    <n v="9"/>
    <b v="0"/>
    <x v="19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d v="2017-03-06T13:00:00"/>
    <d v="2017-01-11T00:28:18"/>
    <b v="0"/>
    <n v="1"/>
    <b v="0"/>
    <x v="19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d v="2014-10-15T15:51:36"/>
    <d v="2014-09-15T15:51:36"/>
    <b v="0"/>
    <n v="0"/>
    <b v="0"/>
    <x v="19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d v="2014-08-16T21:44:12"/>
    <d v="2014-07-17T21:44:12"/>
    <b v="0"/>
    <n v="1"/>
    <b v="0"/>
    <x v="19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d v="2015-10-28T17:17:07"/>
    <d v="2015-09-28T17:17:07"/>
    <b v="0"/>
    <n v="5"/>
    <b v="0"/>
    <x v="19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d v="2014-06-28T19:21:54"/>
    <d v="2014-05-22T19:21:54"/>
    <b v="0"/>
    <n v="85"/>
    <b v="0"/>
    <x v="19"/>
    <n v="12"/>
    <n v="69.12"/>
    <x v="7"/>
  </r>
  <r>
    <n v="1181"/>
    <s v="Gringo Loco Tacos Food Truck"/>
    <s v="Bringing the best tacos to the streets of Chicago!"/>
    <n v="50000"/>
    <n v="4"/>
    <x v="2"/>
    <x v="0"/>
    <s v="USD"/>
    <d v="2015-03-01T08:08:41"/>
    <d v="2015-01-30T08:08:41"/>
    <b v="0"/>
    <n v="3"/>
    <b v="0"/>
    <x v="19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d v="2017-01-12T16:42:00"/>
    <d v="2016-12-24T19:51:28"/>
    <b v="0"/>
    <n v="4"/>
    <b v="0"/>
    <x v="19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d v="2016-11-02T03:59:00"/>
    <d v="2016-10-13T20:40:23"/>
    <b v="0"/>
    <n v="3"/>
    <b v="0"/>
    <x v="19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d v="2017-02-06T14:23:31"/>
    <d v="2017-01-06T14:23:31"/>
    <b v="0"/>
    <n v="375"/>
    <b v="1"/>
    <x v="20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d v="2015-06-08T04:00:00"/>
    <d v="2015-05-06T20:45:49"/>
    <b v="0"/>
    <n v="111"/>
    <b v="1"/>
    <x v="20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d v="2015-06-01T22:42:00"/>
    <d v="2015-04-29T20:43:15"/>
    <b v="0"/>
    <n v="123"/>
    <b v="1"/>
    <x v="20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d v="2015-05-17T18:00:00"/>
    <d v="2015-04-15T21:28:43"/>
    <b v="0"/>
    <n v="70"/>
    <b v="1"/>
    <x v="20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d v="2016-12-28T16:49:00"/>
    <d v="2016-12-07T16:49:00"/>
    <b v="0"/>
    <n v="85"/>
    <b v="1"/>
    <x v="20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d v="2016-06-29T23:29:55"/>
    <d v="2016-06-08T23:29:55"/>
    <b v="0"/>
    <n v="86"/>
    <b v="1"/>
    <x v="20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d v="2014-08-31T15:58:45"/>
    <d v="2014-08-01T15:58:45"/>
    <b v="0"/>
    <n v="13"/>
    <b v="1"/>
    <x v="20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d v="2016-03-20T13:29:20"/>
    <d v="2016-02-19T14:29:20"/>
    <b v="0"/>
    <n v="33"/>
    <b v="1"/>
    <x v="20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d v="2017-02-11T12:09:38"/>
    <d v="2017-01-12T12:09:38"/>
    <b v="0"/>
    <n v="15"/>
    <b v="1"/>
    <x v="20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d v="2016-04-09T17:37:33"/>
    <d v="2016-02-09T18:37:33"/>
    <b v="0"/>
    <n v="273"/>
    <b v="1"/>
    <x v="20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d v="2015-04-08T11:42:59"/>
    <d v="2015-03-09T11:42:59"/>
    <b v="0"/>
    <n v="714"/>
    <b v="1"/>
    <x v="20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d v="2015-12-20T09:00:00"/>
    <d v="2015-10-21T08:20:53"/>
    <b v="0"/>
    <n v="170"/>
    <b v="1"/>
    <x v="20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d v="2015-12-18T19:38:59"/>
    <d v="2015-11-18T19:38:59"/>
    <b v="0"/>
    <n v="512"/>
    <b v="1"/>
    <x v="20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d v="2016-06-13T05:59:00"/>
    <d v="2016-05-13T15:57:14"/>
    <b v="0"/>
    <n v="314"/>
    <b v="1"/>
    <x v="20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d v="2015-12-31T03:00:00"/>
    <d v="2015-11-25T14:51:26"/>
    <b v="0"/>
    <n v="167"/>
    <b v="1"/>
    <x v="20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d v="2015-07-08T18:30:00"/>
    <d v="2015-06-06T18:30:00"/>
    <b v="0"/>
    <n v="9"/>
    <b v="1"/>
    <x v="20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d v="2015-04-16T11:27:36"/>
    <d v="2015-03-26T11:27:36"/>
    <b v="0"/>
    <n v="103"/>
    <b v="1"/>
    <x v="20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d v="2016-07-15T14:34:06"/>
    <d v="2016-06-15T14:34:06"/>
    <b v="0"/>
    <n v="111"/>
    <b v="1"/>
    <x v="20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d v="2015-06-27T06:55:54"/>
    <d v="2015-05-28T06:55:54"/>
    <b v="0"/>
    <n v="271"/>
    <b v="1"/>
    <x v="20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d v="2015-05-31T14:45:27"/>
    <d v="2015-05-01T14:45:27"/>
    <b v="0"/>
    <n v="101"/>
    <b v="1"/>
    <x v="20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d v="2015-12-04T05:00:00"/>
    <d v="2015-10-20T17:57:13"/>
    <b v="0"/>
    <n v="57"/>
    <b v="1"/>
    <x v="20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d v="2015-06-13T12:09:11"/>
    <d v="2015-05-14T12:09:11"/>
    <b v="0"/>
    <n v="62"/>
    <b v="1"/>
    <x v="20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d v="2017-03-11T13:29:00"/>
    <d v="2017-02-06T18:37:33"/>
    <b v="0"/>
    <n v="32"/>
    <b v="1"/>
    <x v="20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d v="2016-03-31T10:00:00"/>
    <d v="2016-03-01T10:19:33"/>
    <b v="0"/>
    <n v="141"/>
    <b v="1"/>
    <x v="20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d v="2016-03-24T16:01:04"/>
    <d v="2016-02-23T17:01:04"/>
    <b v="0"/>
    <n v="75"/>
    <b v="1"/>
    <x v="20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d v="2017-02-25T20:18:25"/>
    <d v="2017-01-26T20:18:25"/>
    <b v="0"/>
    <n v="46"/>
    <b v="1"/>
    <x v="20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d v="2015-05-31T21:00:00"/>
    <d v="2015-05-08T22:36:12"/>
    <b v="0"/>
    <n v="103"/>
    <b v="1"/>
    <x v="20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d v="2016-06-09T20:47:41"/>
    <d v="2016-05-25T20:47:41"/>
    <b v="0"/>
    <n v="6"/>
    <b v="1"/>
    <x v="20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d v="2015-11-27T01:00:00"/>
    <d v="2015-11-10T22:48:15"/>
    <b v="0"/>
    <n v="83"/>
    <b v="1"/>
    <x v="20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d v="2017-01-31T18:08:20"/>
    <d v="2016-12-27T18:08:20"/>
    <b v="0"/>
    <n v="108"/>
    <b v="1"/>
    <x v="20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d v="2015-06-09T20:10:05"/>
    <d v="2015-04-10T20:10:05"/>
    <b v="0"/>
    <n v="25"/>
    <b v="1"/>
    <x v="20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d v="2014-05-30T22:09:16"/>
    <d v="2014-04-30T22:09:16"/>
    <b v="0"/>
    <n v="549"/>
    <b v="1"/>
    <x v="20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d v="2015-10-02T23:03:00"/>
    <d v="2015-08-31T14:47:37"/>
    <b v="0"/>
    <n v="222"/>
    <b v="1"/>
    <x v="20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d v="2016-07-14T19:25:40"/>
    <d v="2016-06-14T19:25:40"/>
    <b v="0"/>
    <n v="183"/>
    <b v="1"/>
    <x v="20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d v="2015-11-01T03:00:00"/>
    <d v="2015-10-01T15:53:20"/>
    <b v="0"/>
    <n v="89"/>
    <b v="1"/>
    <x v="20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d v="2016-10-20T11:05:13"/>
    <d v="2016-09-20T11:05:13"/>
    <b v="0"/>
    <n v="253"/>
    <b v="1"/>
    <x v="20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d v="2015-08-25T15:05:12"/>
    <d v="2015-07-26T15:05:12"/>
    <b v="0"/>
    <n v="140"/>
    <b v="1"/>
    <x v="20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d v="2016-12-04T00:00:00"/>
    <d v="2016-11-06T11:24:48"/>
    <b v="0"/>
    <n v="103"/>
    <b v="1"/>
    <x v="20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d v="2016-04-01T04:00:00"/>
    <d v="2016-03-01T17:17:27"/>
    <b v="0"/>
    <n v="138"/>
    <b v="1"/>
    <x v="20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d v="2016-11-10T05:15:09"/>
    <d v="2016-10-11T04:15:09"/>
    <b v="0"/>
    <n v="191"/>
    <b v="1"/>
    <x v="20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d v="2014-06-06T13:11:42"/>
    <d v="2014-04-07T13:11:42"/>
    <b v="0"/>
    <n v="18"/>
    <b v="0"/>
    <x v="21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d v="2013-10-22T21:44:38"/>
    <d v="2013-08-23T21:44:38"/>
    <b v="0"/>
    <n v="3"/>
    <b v="0"/>
    <x v="21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d v="2014-04-21T01:00:00"/>
    <d v="2014-03-17T20:59:41"/>
    <b v="0"/>
    <n v="40"/>
    <b v="0"/>
    <x v="21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d v="2014-08-07T07:00:00"/>
    <d v="2014-07-07T22:03:36"/>
    <b v="0"/>
    <n v="0"/>
    <b v="0"/>
    <x v="21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d v="2011-09-28T17:30:08"/>
    <d v="2011-07-30T17:30:08"/>
    <b v="0"/>
    <n v="24"/>
    <b v="0"/>
    <x v="21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d v="2012-04-16T16:00:00"/>
    <d v="2012-03-17T11:02:07"/>
    <b v="0"/>
    <n v="1"/>
    <b v="0"/>
    <x v="21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d v="2011-02-24T23:20:30"/>
    <d v="2011-01-25T23:20:30"/>
    <b v="0"/>
    <n v="0"/>
    <b v="0"/>
    <x v="21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d v="2015-08-28T01:00:00"/>
    <d v="2015-07-08T22:36:08"/>
    <b v="0"/>
    <n v="0"/>
    <b v="0"/>
    <x v="21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d v="2013-10-06T20:21:10"/>
    <d v="2013-08-20T20:21:10"/>
    <b v="0"/>
    <n v="1"/>
    <b v="0"/>
    <x v="21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d v="2012-02-21T22:46:14"/>
    <d v="2012-01-31T22:46:14"/>
    <b v="0"/>
    <n v="6"/>
    <b v="0"/>
    <x v="21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d v="2015-02-02T18:55:42"/>
    <d v="2015-01-03T18:55:42"/>
    <b v="0"/>
    <n v="0"/>
    <b v="0"/>
    <x v="21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d v="2013-12-15T03:14:59"/>
    <d v="2013-11-05T03:14:59"/>
    <b v="0"/>
    <n v="6"/>
    <b v="0"/>
    <x v="21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d v="2012-07-28T16:00:00"/>
    <d v="2012-07-20T16:19:24"/>
    <b v="0"/>
    <n v="0"/>
    <b v="0"/>
    <x v="21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d v="2012-08-24T06:47:45"/>
    <d v="2012-08-04T06:47:45"/>
    <b v="0"/>
    <n v="0"/>
    <b v="0"/>
    <x v="21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d v="2011-08-06T14:38:56"/>
    <d v="2011-07-07T14:38:56"/>
    <b v="0"/>
    <n v="3"/>
    <b v="0"/>
    <x v="21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d v="2012-01-05T23:06:07"/>
    <d v="2011-12-06T23:06:07"/>
    <b v="0"/>
    <n v="0"/>
    <b v="0"/>
    <x v="21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d v="2013-07-12T21:51:00"/>
    <d v="2013-05-15T00:57:37"/>
    <b v="0"/>
    <n v="8"/>
    <b v="0"/>
    <x v="21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d v="2014-11-03T05:59:00"/>
    <d v="2014-10-11T20:06:20"/>
    <b v="0"/>
    <n v="34"/>
    <b v="0"/>
    <x v="21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d v="2011-09-11T13:18:00"/>
    <d v="2011-08-27T03:58:22"/>
    <b v="0"/>
    <n v="1"/>
    <b v="0"/>
    <x v="21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d v="2011-07-08T21:00:00"/>
    <d v="2011-05-08T21:06:11"/>
    <b v="0"/>
    <n v="38"/>
    <b v="0"/>
    <x v="21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d v="2013-04-22T21:00:00"/>
    <d v="2013-03-22T19:48:43"/>
    <b v="1"/>
    <n v="45"/>
    <b v="1"/>
    <x v="11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d v="2014-06-14T14:23:54"/>
    <d v="2014-05-15T14:23:54"/>
    <b v="1"/>
    <n v="17"/>
    <b v="1"/>
    <x v="11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d v="2011-12-06T02:02:29"/>
    <d v="2011-10-22T01:02:29"/>
    <b v="1"/>
    <n v="31"/>
    <b v="1"/>
    <x v="11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d v="2013-05-06T07:00:55"/>
    <d v="2013-04-06T07:00:55"/>
    <b v="1"/>
    <n v="50"/>
    <b v="1"/>
    <x v="11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d v="2014-06-13T06:59:00"/>
    <d v="2014-05-08T15:45:53"/>
    <b v="1"/>
    <n v="59"/>
    <b v="1"/>
    <x v="11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d v="2012-07-07T17:46:51"/>
    <d v="2012-06-07T17:46:51"/>
    <b v="1"/>
    <n v="81"/>
    <b v="1"/>
    <x v="11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d v="2014-09-06T15:25:31"/>
    <d v="2014-07-23T15:25:31"/>
    <b v="1"/>
    <n v="508"/>
    <b v="1"/>
    <x v="11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d v="2011-09-25T19:32:47"/>
    <d v="2011-07-27T19:32:47"/>
    <b v="1"/>
    <n v="74"/>
    <b v="1"/>
    <x v="11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d v="2013-10-24T23:42:49"/>
    <d v="2013-09-26T23:42:49"/>
    <b v="1"/>
    <n v="141"/>
    <b v="1"/>
    <x v="11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d v="2014-09-03T18:48:27"/>
    <d v="2014-08-04T18:48:27"/>
    <b v="1"/>
    <n v="711"/>
    <b v="1"/>
    <x v="11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d v="2011-01-01T04:59:00"/>
    <d v="2010-11-05T14:54:46"/>
    <b v="1"/>
    <n v="141"/>
    <b v="1"/>
    <x v="11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d v="2013-12-01T21:17:32"/>
    <d v="2013-11-01T20:17:32"/>
    <b v="1"/>
    <n v="109"/>
    <b v="1"/>
    <x v="11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d v="2012-02-12T22:03:51"/>
    <d v="2012-01-13T22:03:51"/>
    <b v="1"/>
    <n v="361"/>
    <b v="1"/>
    <x v="11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d v="2011-04-03T01:03:10"/>
    <d v="2011-02-13T02:03:10"/>
    <b v="1"/>
    <n v="176"/>
    <b v="1"/>
    <x v="11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d v="2013-08-31T14:40:12"/>
    <d v="2013-08-01T14:40:12"/>
    <b v="1"/>
    <n v="670"/>
    <b v="1"/>
    <x v="11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d v="2014-06-09T03:59:00"/>
    <d v="2014-05-07T23:17:44"/>
    <b v="1"/>
    <n v="96"/>
    <b v="1"/>
    <x v="11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d v="2014-02-26T20:13:40"/>
    <d v="2014-01-27T20:13:40"/>
    <b v="1"/>
    <n v="74"/>
    <b v="1"/>
    <x v="11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d v="2014-01-29T08:13:47"/>
    <d v="2013-12-30T08:13:47"/>
    <b v="1"/>
    <n v="52"/>
    <b v="1"/>
    <x v="11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d v="2014-02-16T18:18:12"/>
    <d v="2014-01-17T18:18:12"/>
    <b v="1"/>
    <n v="105"/>
    <b v="1"/>
    <x v="11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d v="2014-03-29T01:00:00"/>
    <d v="2014-02-22T02:01:10"/>
    <b v="1"/>
    <n v="41"/>
    <b v="1"/>
    <x v="11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d v="2013-10-29T15:54:43"/>
    <d v="2013-09-30T15:54:43"/>
    <b v="1"/>
    <n v="34"/>
    <b v="1"/>
    <x v="11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d v="2010-11-30T15:43:35"/>
    <d v="2010-10-14T15:43:35"/>
    <b v="1"/>
    <n v="66"/>
    <b v="1"/>
    <x v="11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d v="2014-01-11T21:02:25"/>
    <d v="2013-12-12T21:02:25"/>
    <b v="1"/>
    <n v="50"/>
    <b v="1"/>
    <x v="11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d v="2013-07-24T14:02:38"/>
    <d v="2013-06-24T14:02:38"/>
    <b v="1"/>
    <n v="159"/>
    <b v="1"/>
    <x v="11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d v="2013-09-20T20:17:27"/>
    <d v="2013-08-21T20:17:27"/>
    <b v="1"/>
    <n v="182"/>
    <b v="1"/>
    <x v="11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d v="2016-04-16T00:00:00"/>
    <d v="2016-03-16T19:45:12"/>
    <b v="1"/>
    <n v="206"/>
    <b v="1"/>
    <x v="11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d v="2012-03-25T19:34:02"/>
    <d v="2012-01-25T20:34:02"/>
    <b v="1"/>
    <n v="169"/>
    <b v="1"/>
    <x v="11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d v="2013-11-13T17:24:19"/>
    <d v="2013-10-14T16:24:19"/>
    <b v="1"/>
    <n v="31"/>
    <b v="1"/>
    <x v="11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d v="2010-06-15T04:00:00"/>
    <d v="2010-04-06T17:52:59"/>
    <b v="1"/>
    <n v="28"/>
    <b v="1"/>
    <x v="11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d v="2014-08-31T17:31:31"/>
    <d v="2014-08-01T17:31:31"/>
    <b v="1"/>
    <n v="54"/>
    <b v="1"/>
    <x v="11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d v="2012-08-30T16:33:45"/>
    <d v="2012-07-26T16:33:45"/>
    <b v="1"/>
    <n v="467"/>
    <b v="1"/>
    <x v="11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d v="2013-08-07T20:49:47"/>
    <d v="2013-07-03T20:49:47"/>
    <b v="1"/>
    <n v="389"/>
    <b v="1"/>
    <x v="11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d v="2009-09-01T04:00:00"/>
    <d v="2009-07-13T16:54:07"/>
    <b v="1"/>
    <n v="68"/>
    <b v="1"/>
    <x v="11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d v="2012-09-04T13:29:07"/>
    <d v="2012-07-31T13:29:07"/>
    <b v="1"/>
    <n v="413"/>
    <b v="1"/>
    <x v="11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d v="2014-06-25T02:00:00"/>
    <d v="2014-05-27T13:19:26"/>
    <b v="1"/>
    <n v="190"/>
    <b v="1"/>
    <x v="11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d v="2014-03-24T01:22:50"/>
    <d v="2014-02-12T02:22:50"/>
    <b v="1"/>
    <n v="189"/>
    <b v="1"/>
    <x v="11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d v="2011-03-01T18:10:54"/>
    <d v="2010-12-01T18:10:54"/>
    <b v="1"/>
    <n v="130"/>
    <b v="1"/>
    <x v="11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d v="2013-07-28T17:50:36"/>
    <d v="2013-07-08T17:50:36"/>
    <b v="1"/>
    <n v="74"/>
    <b v="1"/>
    <x v="11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d v="2013-12-09T04:59:00"/>
    <d v="2013-11-08T11:24:15"/>
    <b v="1"/>
    <n v="274"/>
    <b v="1"/>
    <x v="11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d v="2013-03-11T04:00:00"/>
    <d v="2013-02-15T17:13:09"/>
    <b v="1"/>
    <n v="22"/>
    <b v="1"/>
    <x v="11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d v="2016-12-31T16:59:00"/>
    <d v="2016-12-08T05:38:02"/>
    <b v="0"/>
    <n v="31"/>
    <b v="1"/>
    <x v="6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d v="2015-06-20T13:59:35"/>
    <d v="2015-06-05T13:59:35"/>
    <b v="0"/>
    <n v="63"/>
    <b v="1"/>
    <x v="6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d v="2015-02-17T14:00:00"/>
    <d v="2015-02-04T09:13:47"/>
    <b v="0"/>
    <n v="20"/>
    <b v="1"/>
    <x v="6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d v="2015-06-12T14:54:16"/>
    <d v="2015-04-13T14:54:16"/>
    <b v="0"/>
    <n v="25"/>
    <b v="1"/>
    <x v="6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d v="2016-08-10T04:00:00"/>
    <d v="2016-07-10T03:42:43"/>
    <b v="0"/>
    <n v="61"/>
    <b v="1"/>
    <x v="6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d v="2017-01-04T03:14:05"/>
    <d v="2016-12-05T03:14:05"/>
    <b v="0"/>
    <n v="52"/>
    <b v="1"/>
    <x v="6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d v="2015-04-23T06:59:00"/>
    <d v="2015-03-23T14:45:31"/>
    <b v="0"/>
    <n v="86"/>
    <b v="1"/>
    <x v="6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d v="2015-04-07T07:00:00"/>
    <d v="2015-03-01T15:39:51"/>
    <b v="0"/>
    <n v="42"/>
    <b v="1"/>
    <x v="6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d v="2015-10-06T22:59:00"/>
    <d v="2015-09-09T18:20:28"/>
    <b v="0"/>
    <n v="52"/>
    <b v="1"/>
    <x v="6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d v="2015-11-14T17:49:31"/>
    <d v="2015-10-15T16:49:31"/>
    <b v="0"/>
    <n v="120"/>
    <b v="1"/>
    <x v="6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d v="2015-10-19T11:00:00"/>
    <d v="2015-10-01T10:53:17"/>
    <b v="0"/>
    <n v="22"/>
    <b v="1"/>
    <x v="6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d v="2015-07-29T17:00:00"/>
    <d v="2015-06-29T13:44:57"/>
    <b v="0"/>
    <n v="64"/>
    <b v="1"/>
    <x v="6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d v="2016-03-14T00:12:53"/>
    <d v="2016-02-23T01:12:53"/>
    <b v="0"/>
    <n v="23"/>
    <b v="1"/>
    <x v="6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d v="2016-05-01T17:55:58"/>
    <d v="2016-04-01T17:55:58"/>
    <b v="0"/>
    <n v="238"/>
    <b v="1"/>
    <x v="6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d v="2016-04-28T16:20:32"/>
    <d v="2016-03-29T16:20:32"/>
    <b v="0"/>
    <n v="33"/>
    <b v="1"/>
    <x v="6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d v="2015-07-14T19:32:39"/>
    <d v="2015-06-14T19:32:39"/>
    <b v="0"/>
    <n v="32"/>
    <b v="1"/>
    <x v="6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d v="2016-06-01T18:57:00"/>
    <d v="2016-04-23T16:12:18"/>
    <b v="0"/>
    <n v="24"/>
    <b v="1"/>
    <x v="6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d v="2015-07-21T03:00:00"/>
    <d v="2015-07-10T17:59:38"/>
    <b v="0"/>
    <n v="29"/>
    <b v="1"/>
    <x v="6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d v="2016-12-01T02:23:31"/>
    <d v="2016-11-01T01:23:31"/>
    <b v="0"/>
    <n v="50"/>
    <b v="1"/>
    <x v="6"/>
    <n v="100"/>
    <n v="50"/>
    <x v="1"/>
  </r>
  <r>
    <n v="1303"/>
    <s v="Forward Arena Theatre Company: Summer Season"/>
    <s v="Groundbreaking queer theatre."/>
    <n v="3500"/>
    <n v="4559.13"/>
    <x v="0"/>
    <x v="1"/>
    <s v="GBP"/>
    <d v="2016-07-31T11:00:00"/>
    <d v="2016-07-15T10:35:20"/>
    <b v="0"/>
    <n v="108"/>
    <b v="1"/>
    <x v="6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d v="2017-03-13T03:40:05"/>
    <d v="2017-01-12T04:40:05"/>
    <b v="0"/>
    <n v="104"/>
    <b v="0"/>
    <x v="8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d v="2016-07-21T17:30:00"/>
    <d v="2016-06-22T15:58:28"/>
    <b v="0"/>
    <n v="86"/>
    <b v="0"/>
    <x v="8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d v="2014-12-04T10:58:54"/>
    <d v="2014-11-04T10:58:54"/>
    <b v="0"/>
    <n v="356"/>
    <b v="0"/>
    <x v="8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d v="2016-02-17T12:04:39"/>
    <d v="2016-01-18T12:04:39"/>
    <b v="0"/>
    <n v="45"/>
    <b v="0"/>
    <x v="8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d v="2016-10-08T14:43:32"/>
    <d v="2016-08-29T14:43:32"/>
    <b v="0"/>
    <n v="38"/>
    <b v="0"/>
    <x v="8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d v="2015-10-15T21:11:08"/>
    <d v="2015-09-10T21:11:08"/>
    <b v="0"/>
    <n v="35"/>
    <b v="0"/>
    <x v="8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d v="2016-08-19T16:00:50"/>
    <d v="2016-07-05T16:00:50"/>
    <b v="0"/>
    <n v="24"/>
    <b v="0"/>
    <x v="8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d v="2016-11-30T20:15:19"/>
    <d v="2016-10-26T19:15:19"/>
    <b v="0"/>
    <n v="100"/>
    <b v="0"/>
    <x v="8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d v="2015-04-18T16:52:02"/>
    <d v="2015-03-19T16:52:02"/>
    <b v="0"/>
    <n v="1"/>
    <b v="0"/>
    <x v="8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d v="2016-03-03T17:01:54"/>
    <d v="2016-02-02T17:01:54"/>
    <b v="0"/>
    <n v="122"/>
    <b v="0"/>
    <x v="8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d v="2016-10-21T16:04:20"/>
    <d v="2016-08-22T16:04:20"/>
    <b v="0"/>
    <n v="11"/>
    <b v="0"/>
    <x v="8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d v="2015-11-06T01:00:00"/>
    <d v="2015-10-01T11:57:28"/>
    <b v="0"/>
    <n v="248"/>
    <b v="0"/>
    <x v="8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d v="2016-02-28T23:05:09"/>
    <d v="2016-01-24T23:05:09"/>
    <b v="0"/>
    <n v="1"/>
    <b v="0"/>
    <x v="8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d v="2016-07-21T14:00:00"/>
    <d v="2016-05-30T05:39:06"/>
    <b v="0"/>
    <n v="19"/>
    <b v="0"/>
    <x v="8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d v="2015-01-11T01:02:52"/>
    <d v="2014-12-12T01:02:52"/>
    <b v="0"/>
    <n v="135"/>
    <b v="0"/>
    <x v="8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d v="2014-07-11T16:00:00"/>
    <d v="2014-06-26T19:29:25"/>
    <b v="0"/>
    <n v="9"/>
    <b v="0"/>
    <x v="8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d v="2016-12-30T23:00:00"/>
    <d v="2016-12-01T16:34:06"/>
    <b v="0"/>
    <n v="3"/>
    <b v="0"/>
    <x v="8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d v="2016-12-23T17:58:57"/>
    <d v="2016-11-23T17:58:57"/>
    <b v="0"/>
    <n v="7"/>
    <b v="0"/>
    <x v="8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d v="2015-05-21T15:45:25"/>
    <d v="2015-04-21T15:45:25"/>
    <b v="0"/>
    <n v="4"/>
    <b v="0"/>
    <x v="8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d v="2016-04-26T06:55:00"/>
    <d v="2016-03-22T16:45:46"/>
    <b v="0"/>
    <n v="44"/>
    <b v="0"/>
    <x v="8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d v="2016-10-13T15:12:32"/>
    <d v="2016-09-13T15:12:32"/>
    <b v="0"/>
    <n v="90"/>
    <b v="0"/>
    <x v="8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d v="2016-12-30T02:03:55"/>
    <d v="2016-11-30T02:03:55"/>
    <b v="0"/>
    <n v="8"/>
    <b v="0"/>
    <x v="8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d v="2015-01-15T19:00:28"/>
    <d v="2014-12-01T19:00:28"/>
    <b v="0"/>
    <n v="11"/>
    <b v="0"/>
    <x v="8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d v="2015-05-29T16:17:15"/>
    <d v="2015-04-29T16:17:15"/>
    <b v="0"/>
    <n v="41"/>
    <b v="0"/>
    <x v="8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d v="2016-10-14T15:25:34"/>
    <d v="2016-08-30T15:25:34"/>
    <b v="0"/>
    <n v="15"/>
    <b v="0"/>
    <x v="8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d v="2014-12-02T06:19:05"/>
    <d v="2014-10-23T05:19:05"/>
    <b v="0"/>
    <n v="9"/>
    <b v="0"/>
    <x v="8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d v="2016-07-02T04:00:00"/>
    <d v="2016-06-01T06:38:29"/>
    <b v="0"/>
    <n v="50"/>
    <b v="0"/>
    <x v="8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d v="2016-08-17T12:05:54"/>
    <d v="2016-07-18T12:05:54"/>
    <b v="0"/>
    <n v="34"/>
    <b v="0"/>
    <x v="8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d v="2017-01-27T01:26:48"/>
    <d v="2016-12-28T01:26:48"/>
    <b v="0"/>
    <n v="0"/>
    <b v="0"/>
    <x v="8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d v="2014-07-16T02:33:45"/>
    <d v="2014-06-16T02:33:45"/>
    <b v="0"/>
    <n v="0"/>
    <b v="0"/>
    <x v="8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d v="2016-03-11T18:34:47"/>
    <d v="2016-02-10T18:34:47"/>
    <b v="0"/>
    <n v="276"/>
    <b v="0"/>
    <x v="8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d v="2015-12-05T22:28:22"/>
    <d v="2015-11-05T22:28:22"/>
    <b v="0"/>
    <n v="16"/>
    <b v="0"/>
    <x v="8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d v="2014-12-17T20:43:48"/>
    <d v="2014-11-12T20:43:48"/>
    <b v="0"/>
    <n v="224"/>
    <b v="0"/>
    <x v="8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d v="2017-03-03T13:51:19"/>
    <d v="2017-02-01T13:51:19"/>
    <b v="0"/>
    <n v="140"/>
    <b v="0"/>
    <x v="8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d v="2015-08-02T19:17:13"/>
    <d v="2015-07-03T19:17:13"/>
    <b v="0"/>
    <n v="15"/>
    <b v="0"/>
    <x v="8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d v="2014-12-08T16:31:55"/>
    <d v="2014-10-24T15:31:55"/>
    <b v="0"/>
    <n v="37"/>
    <b v="0"/>
    <x v="8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d v="2014-08-15T14:17:33"/>
    <d v="2014-07-16T14:17:33"/>
    <b v="0"/>
    <n v="0"/>
    <b v="0"/>
    <x v="8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d v="2016-10-01T14:58:37"/>
    <d v="2016-08-30T14:58:37"/>
    <b v="0"/>
    <n v="46"/>
    <b v="0"/>
    <x v="8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d v="2015-07-17T19:35:39"/>
    <d v="2015-06-17T19:35:39"/>
    <b v="0"/>
    <n v="1"/>
    <b v="0"/>
    <x v="8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d v="2016-08-19T03:59:00"/>
    <d v="2016-06-21T12:38:03"/>
    <b v="0"/>
    <n v="323"/>
    <b v="0"/>
    <x v="8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d v="2016-06-30T18:57:19"/>
    <d v="2016-06-01T18:57:19"/>
    <b v="0"/>
    <n v="139"/>
    <b v="1"/>
    <x v="9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d v="2014-07-14T19:32:39"/>
    <d v="2014-06-09T19:32:39"/>
    <b v="0"/>
    <n v="7"/>
    <b v="1"/>
    <x v="9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d v="2013-06-27T01:49:11"/>
    <d v="2013-05-28T01:49:11"/>
    <b v="0"/>
    <n v="149"/>
    <b v="1"/>
    <x v="9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d v="2015-03-07T15:18:45"/>
    <d v="2015-02-05T15:18:45"/>
    <b v="0"/>
    <n v="31"/>
    <b v="1"/>
    <x v="9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d v="2014-12-18T12:08:53"/>
    <d v="2014-11-20T12:08:53"/>
    <b v="0"/>
    <n v="26"/>
    <b v="1"/>
    <x v="9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d v="2015-12-16T06:59:00"/>
    <d v="2015-11-09T07:58:55"/>
    <b v="0"/>
    <n v="172"/>
    <b v="1"/>
    <x v="9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d v="2015-12-26T00:18:54"/>
    <d v="2015-11-26T00:18:54"/>
    <b v="0"/>
    <n v="78"/>
    <b v="1"/>
    <x v="9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d v="2016-02-12T17:45:44"/>
    <d v="2016-01-13T17:45:44"/>
    <b v="0"/>
    <n v="120"/>
    <b v="1"/>
    <x v="9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d v="2015-09-05T03:59:00"/>
    <d v="2015-07-15T13:52:46"/>
    <b v="0"/>
    <n v="227"/>
    <b v="1"/>
    <x v="9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d v="2013-03-11T00:00:00"/>
    <d v="2013-02-04T02:49:48"/>
    <b v="0"/>
    <n v="42"/>
    <b v="1"/>
    <x v="9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d v="2016-06-11T19:22:59"/>
    <d v="2016-05-12T19:22:59"/>
    <b v="0"/>
    <n v="64"/>
    <b v="1"/>
    <x v="9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d v="2012-11-30T10:00:00"/>
    <d v="2012-10-31T06:06:45"/>
    <b v="0"/>
    <n v="121"/>
    <b v="1"/>
    <x v="9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d v="2013-07-05T00:56:00"/>
    <d v="2013-06-05T00:56:00"/>
    <b v="0"/>
    <n v="87"/>
    <b v="1"/>
    <x v="9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d v="2013-03-01T05:59:00"/>
    <d v="2013-01-30T23:05:37"/>
    <b v="0"/>
    <n v="65"/>
    <b v="1"/>
    <x v="9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d v="2011-06-25T13:42:03"/>
    <d v="2011-05-26T13:42:03"/>
    <b v="0"/>
    <n v="49"/>
    <b v="1"/>
    <x v="9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d v="2011-07-06T19:33:10"/>
    <d v="2011-05-05T19:33:10"/>
    <b v="0"/>
    <n v="19"/>
    <b v="1"/>
    <x v="9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d v="2012-08-02T21:37:00"/>
    <d v="2012-07-05T21:37:00"/>
    <b v="0"/>
    <n v="81"/>
    <b v="1"/>
    <x v="9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d v="2014-06-21T17:12:52"/>
    <d v="2014-05-22T17:12:52"/>
    <b v="0"/>
    <n v="264"/>
    <b v="1"/>
    <x v="9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d v="2013-09-07T22:25:31"/>
    <d v="2013-07-09T22:25:31"/>
    <b v="0"/>
    <n v="25"/>
    <b v="1"/>
    <x v="9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d v="2016-02-15T07:59:00"/>
    <d v="2016-01-27T20:15:27"/>
    <b v="0"/>
    <n v="5"/>
    <b v="1"/>
    <x v="9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d v="2015-01-07T16:41:46"/>
    <d v="2014-11-08T16:41:46"/>
    <b v="0"/>
    <n v="144"/>
    <b v="1"/>
    <x v="11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d v="2015-03-16T16:35:52"/>
    <d v="2015-02-14T17:35:52"/>
    <b v="0"/>
    <n v="92"/>
    <b v="1"/>
    <x v="11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d v="2014-11-27T00:54:23"/>
    <d v="2014-10-12T23:54:23"/>
    <b v="0"/>
    <n v="147"/>
    <b v="1"/>
    <x v="11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d v="2015-11-14T01:04:10"/>
    <d v="2015-10-15T00:04:10"/>
    <b v="0"/>
    <n v="90"/>
    <b v="1"/>
    <x v="11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d v="2015-06-15T04:34:54"/>
    <d v="2015-05-22T04:34:54"/>
    <b v="0"/>
    <n v="87"/>
    <b v="1"/>
    <x v="11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d v="2014-04-11T14:15:46"/>
    <d v="2014-03-12T14:15:46"/>
    <b v="0"/>
    <n v="406"/>
    <b v="1"/>
    <x v="11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d v="2013-10-16T00:04:50"/>
    <d v="2013-10-01T00:04:50"/>
    <b v="0"/>
    <n v="20"/>
    <b v="1"/>
    <x v="11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d v="2015-05-07T18:12:22"/>
    <d v="2015-04-07T18:12:22"/>
    <b v="0"/>
    <n v="70"/>
    <b v="1"/>
    <x v="11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d v="2012-07-12T17:45:32"/>
    <d v="2012-06-12T17:45:32"/>
    <b v="0"/>
    <n v="16"/>
    <b v="1"/>
    <x v="11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d v="2016-12-30T22:50:33"/>
    <d v="2016-11-30T22:50:33"/>
    <b v="0"/>
    <n v="52"/>
    <b v="1"/>
    <x v="11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d v="2016-03-25T02:53:08"/>
    <d v="2016-02-24T03:53:08"/>
    <b v="0"/>
    <n v="66"/>
    <b v="1"/>
    <x v="11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d v="2017-01-15T01:35:19"/>
    <d v="2016-12-16T01:35:19"/>
    <b v="0"/>
    <n v="109"/>
    <b v="1"/>
    <x v="11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d v="2016-12-03T17:03:26"/>
    <d v="2016-11-03T16:03:26"/>
    <b v="0"/>
    <n v="168"/>
    <b v="1"/>
    <x v="11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d v="2017-02-03T04:11:00"/>
    <d v="2017-01-12T05:16:10"/>
    <b v="0"/>
    <n v="31"/>
    <b v="1"/>
    <x v="11"/>
    <n v="116"/>
    <n v="48.71"/>
    <x v="4"/>
  </r>
  <r>
    <n v="1378"/>
    <s v="SIX BY SEVEN"/>
    <s v="A psychedelic post rock masterpiece!"/>
    <n v="2000"/>
    <n v="4067"/>
    <x v="0"/>
    <x v="1"/>
    <s v="GBP"/>
    <d v="2016-08-01T18:13:30"/>
    <d v="2016-07-17T18:13:30"/>
    <b v="0"/>
    <n v="133"/>
    <b v="1"/>
    <x v="11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d v="2015-06-05T11:47:56"/>
    <d v="2015-05-06T11:47:56"/>
    <b v="0"/>
    <n v="151"/>
    <b v="1"/>
    <x v="11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d v="2015-06-09T02:00:00"/>
    <d v="2015-05-17T18:18:26"/>
    <b v="0"/>
    <n v="5"/>
    <b v="1"/>
    <x v="11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d v="2016-12-29T05:08:45"/>
    <d v="2016-11-29T05:08:45"/>
    <b v="0"/>
    <n v="73"/>
    <b v="1"/>
    <x v="11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d v="2013-05-06T19:12:16"/>
    <d v="2013-04-06T19:12:16"/>
    <b v="0"/>
    <n v="148"/>
    <b v="1"/>
    <x v="11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d v="2016-12-23T01:47:58"/>
    <d v="2016-12-03T01:47:58"/>
    <b v="0"/>
    <n v="93"/>
    <b v="1"/>
    <x v="11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d v="2015-07-05T17:38:42"/>
    <d v="2015-06-05T17:38:42"/>
    <b v="0"/>
    <n v="63"/>
    <b v="1"/>
    <x v="11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d v="2016-04-29T12:11:00"/>
    <d v="2016-03-04T16:32:01"/>
    <b v="0"/>
    <n v="134"/>
    <b v="1"/>
    <x v="11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d v="2015-07-29T15:31:29"/>
    <d v="2015-06-29T15:31:29"/>
    <b v="0"/>
    <n v="14"/>
    <b v="1"/>
    <x v="11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d v="2015-06-03T04:30:00"/>
    <d v="2015-05-02T22:06:35"/>
    <b v="0"/>
    <n v="78"/>
    <b v="1"/>
    <x v="11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d v="2016-10-17T16:14:00"/>
    <d v="2016-09-21T14:45:17"/>
    <b v="0"/>
    <n v="112"/>
    <b v="1"/>
    <x v="11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d v="2016-08-13T11:32:37"/>
    <d v="2016-07-14T11:32:37"/>
    <b v="0"/>
    <n v="34"/>
    <b v="1"/>
    <x v="11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d v="2015-04-27T17:12:00"/>
    <d v="2015-03-24T19:16:46"/>
    <b v="0"/>
    <n v="19"/>
    <b v="1"/>
    <x v="11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d v="2015-08-22T04:59:00"/>
    <d v="2015-07-08T15:36:58"/>
    <b v="0"/>
    <n v="13"/>
    <b v="1"/>
    <x v="11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d v="2016-03-03T03:43:06"/>
    <d v="2016-02-01T03:43:06"/>
    <b v="0"/>
    <n v="104"/>
    <b v="1"/>
    <x v="11"/>
    <n v="114"/>
    <n v="27.32"/>
    <x v="4"/>
  </r>
  <r>
    <n v="1393"/>
    <s v="WolfHunt | Social Commentary Rock Project"/>
    <s v="Rock n' Roll tales of our times"/>
    <n v="10000"/>
    <n v="10235"/>
    <x v="0"/>
    <x v="0"/>
    <s v="USD"/>
    <d v="2016-08-01T16:22:03"/>
    <d v="2016-07-02T16:22:03"/>
    <b v="0"/>
    <n v="52"/>
    <b v="1"/>
    <x v="11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d v="2017-03-01T03:00:00"/>
    <d v="2017-01-17T03:28:46"/>
    <b v="0"/>
    <n v="17"/>
    <b v="1"/>
    <x v="11"/>
    <n v="122"/>
    <n v="53.88"/>
    <x v="4"/>
  </r>
  <r>
    <n v="1395"/>
    <s v="Quiet Oaks Full Length Album"/>
    <s v="Help Quiet Oaks record their debut album!!!"/>
    <n v="3500"/>
    <n v="3916"/>
    <x v="0"/>
    <x v="0"/>
    <s v="USD"/>
    <d v="2017-01-14T21:48:01"/>
    <d v="2016-12-15T21:48:01"/>
    <b v="0"/>
    <n v="82"/>
    <b v="1"/>
    <x v="11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d v="2015-02-13T23:58:02"/>
    <d v="2015-01-14T23:58:02"/>
    <b v="0"/>
    <n v="73"/>
    <b v="1"/>
    <x v="11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d v="2016-10-27T21:19:00"/>
    <d v="2016-09-27T22:01:50"/>
    <b v="0"/>
    <n v="158"/>
    <b v="1"/>
    <x v="11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d v="2016-07-05T20:58:54"/>
    <d v="2016-06-05T20:58:54"/>
    <b v="0"/>
    <n v="65"/>
    <b v="1"/>
    <x v="11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d v="2014-10-07T00:06:13"/>
    <d v="2014-09-07T00:06:13"/>
    <b v="0"/>
    <n v="184"/>
    <b v="1"/>
    <x v="11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d v="2016-06-12T05:30:00"/>
    <d v="2016-05-08T08:11:13"/>
    <b v="0"/>
    <n v="34"/>
    <b v="1"/>
    <x v="11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d v="2013-05-26T23:54:34"/>
    <d v="2013-05-05T23:54:34"/>
    <b v="0"/>
    <n v="240"/>
    <b v="1"/>
    <x v="11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d v="2015-05-01T00:16:51"/>
    <d v="2015-03-02T01:16:51"/>
    <b v="0"/>
    <n v="113"/>
    <b v="1"/>
    <x v="11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d v="2013-07-26T01:30:35"/>
    <d v="2013-06-26T01:30:35"/>
    <b v="0"/>
    <n v="66"/>
    <b v="1"/>
    <x v="11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d v="2015-02-22T12:14:45"/>
    <d v="2015-01-28T12:14:45"/>
    <b v="1"/>
    <n v="5"/>
    <b v="0"/>
    <x v="22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d v="2014-11-28T17:20:01"/>
    <d v="2014-10-29T16:20:01"/>
    <b v="1"/>
    <n v="17"/>
    <b v="0"/>
    <x v="22"/>
    <n v="0"/>
    <n v="6.18"/>
    <x v="3"/>
  </r>
  <r>
    <n v="1406"/>
    <s v="Man Down! Translation project"/>
    <s v="The White coat and the battle dress uniform"/>
    <n v="12000"/>
    <n v="15"/>
    <x v="2"/>
    <x v="13"/>
    <s v="EUR"/>
    <d v="2015-12-12T10:00:00"/>
    <d v="2015-10-20T10:23:27"/>
    <b v="0"/>
    <n v="3"/>
    <b v="0"/>
    <x v="22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d v="2014-08-12T12:52:58"/>
    <d v="2014-07-18T12:52:58"/>
    <b v="0"/>
    <n v="2"/>
    <b v="0"/>
    <x v="22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d v="2015-11-13T21:55:56"/>
    <d v="2015-10-14T20:55:56"/>
    <b v="0"/>
    <n v="6"/>
    <b v="0"/>
    <x v="22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d v="2015-01-01T04:12:15"/>
    <d v="2014-11-02T03:12:15"/>
    <b v="0"/>
    <n v="0"/>
    <b v="0"/>
    <x v="22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d v="2016-06-03T07:38:40"/>
    <d v="2016-04-19T07:38:40"/>
    <b v="0"/>
    <n v="1"/>
    <b v="0"/>
    <x v="22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d v="2015-02-06T01:25:00"/>
    <d v="2015-01-09T01:25:00"/>
    <b v="0"/>
    <n v="3"/>
    <b v="0"/>
    <x v="22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d v="2014-12-04T01:31:39"/>
    <d v="2014-11-04T01:31:39"/>
    <b v="0"/>
    <n v="13"/>
    <b v="0"/>
    <x v="22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d v="2016-02-20T10:29:30"/>
    <d v="2015-12-22T10:29:30"/>
    <b v="0"/>
    <n v="1"/>
    <b v="0"/>
    <x v="22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d v="2017-01-03T06:04:27"/>
    <d v="2016-12-04T06:04:27"/>
    <b v="0"/>
    <n v="1"/>
    <b v="0"/>
    <x v="22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d v="2015-08-16T16:13:11"/>
    <d v="2015-07-07T16:13:11"/>
    <b v="0"/>
    <n v="9"/>
    <b v="0"/>
    <x v="22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d v="2015-11-21T23:13:39"/>
    <d v="2015-10-22T22:13:39"/>
    <b v="0"/>
    <n v="0"/>
    <b v="0"/>
    <x v="22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d v="2015-09-15T11:11:00"/>
    <d v="2015-08-16T03:36:14"/>
    <b v="0"/>
    <n v="2"/>
    <b v="0"/>
    <x v="22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d v="2016-02-25T10:57:14"/>
    <d v="2016-01-26T10:57:14"/>
    <b v="0"/>
    <n v="1"/>
    <b v="0"/>
    <x v="22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d v="2016-10-09T10:56:59"/>
    <d v="2016-09-09T10:56:59"/>
    <b v="0"/>
    <n v="10"/>
    <b v="0"/>
    <x v="22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d v="2016-06-28T16:01:26"/>
    <d v="2016-06-03T16:01:26"/>
    <b v="0"/>
    <n v="3"/>
    <b v="0"/>
    <x v="22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d v="2015-02-08T21:58:29"/>
    <d v="2015-01-09T21:58:29"/>
    <b v="0"/>
    <n v="2"/>
    <b v="0"/>
    <x v="22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d v="2016-09-21T05:45:04"/>
    <d v="2016-08-22T05:45:04"/>
    <b v="0"/>
    <n v="2"/>
    <b v="0"/>
    <x v="22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d v="2016-01-01T08:38:51"/>
    <d v="2015-12-02T08:38:51"/>
    <b v="0"/>
    <n v="1"/>
    <b v="0"/>
    <x v="22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d v="2016-11-15T18:13:22"/>
    <d v="2016-11-02T17:13:22"/>
    <b v="0"/>
    <n v="14"/>
    <b v="0"/>
    <x v="22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d v="2015-04-29T03:09:19"/>
    <d v="2015-03-30T03:09:19"/>
    <b v="0"/>
    <n v="0"/>
    <b v="0"/>
    <x v="22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d v="2015-08-24T09:22:00"/>
    <d v="2015-06-25T09:22:00"/>
    <b v="0"/>
    <n v="0"/>
    <b v="0"/>
    <x v="22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d v="2016-09-18T20:26:25"/>
    <d v="2016-08-19T20:26:25"/>
    <b v="0"/>
    <n v="4"/>
    <b v="0"/>
    <x v="22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d v="2016-04-02T08:06:57"/>
    <d v="2016-03-03T09:06:57"/>
    <b v="0"/>
    <n v="3"/>
    <b v="0"/>
    <x v="22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d v="2015-04-10T01:27:22"/>
    <d v="2015-03-11T01:27:22"/>
    <b v="0"/>
    <n v="0"/>
    <b v="0"/>
    <x v="22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d v="2014-12-19T19:31:28"/>
    <d v="2014-11-18T19:31:28"/>
    <b v="0"/>
    <n v="5"/>
    <b v="0"/>
    <x v="22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d v="2015-11-26T06:03:36"/>
    <d v="2015-10-27T05:03:36"/>
    <b v="0"/>
    <n v="47"/>
    <b v="0"/>
    <x v="22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d v="2015-07-20T18:43:48"/>
    <d v="2015-06-20T18:43:48"/>
    <b v="0"/>
    <n v="0"/>
    <b v="0"/>
    <x v="22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d v="2016-12-10T11:00:00"/>
    <d v="2016-10-30T15:01:15"/>
    <b v="0"/>
    <n v="10"/>
    <b v="0"/>
    <x v="22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d v="2015-06-08T15:00:00"/>
    <d v="2015-05-18T18:24:38"/>
    <b v="0"/>
    <n v="11"/>
    <b v="0"/>
    <x v="22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d v="2015-10-11T18:43:40"/>
    <d v="2015-09-11T18:43:40"/>
    <b v="0"/>
    <n v="2"/>
    <b v="0"/>
    <x v="22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d v="2016-02-21T08:24:17"/>
    <d v="2016-01-22T08:24:17"/>
    <b v="0"/>
    <n v="2"/>
    <b v="0"/>
    <x v="22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d v="2014-07-13T04:59:00"/>
    <d v="2014-06-06T12:45:39"/>
    <b v="0"/>
    <n v="22"/>
    <b v="0"/>
    <x v="22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d v="2016-04-27T13:55:00"/>
    <d v="2016-03-28T20:54:59"/>
    <b v="0"/>
    <n v="8"/>
    <b v="0"/>
    <x v="22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d v="2015-03-07T19:55:01"/>
    <d v="2015-02-05T19:55:01"/>
    <b v="0"/>
    <n v="6"/>
    <b v="0"/>
    <x v="22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d v="2016-05-26T17:57:43"/>
    <d v="2016-04-26T17:57:43"/>
    <b v="0"/>
    <n v="1"/>
    <b v="0"/>
    <x v="22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d v="2015-09-11T18:22:49"/>
    <d v="2015-07-13T18:22:49"/>
    <b v="0"/>
    <n v="3"/>
    <b v="0"/>
    <x v="22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d v="2016-05-25T15:29:18"/>
    <d v="2016-04-25T15:29:18"/>
    <b v="0"/>
    <n v="0"/>
    <b v="0"/>
    <x v="22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d v="2017-01-02T22:13:29"/>
    <d v="2016-12-03T22:13:29"/>
    <b v="0"/>
    <n v="0"/>
    <b v="0"/>
    <x v="22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d v="2015-09-12T20:57:42"/>
    <d v="2015-07-14T20:57:42"/>
    <b v="0"/>
    <n v="0"/>
    <b v="0"/>
    <x v="22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d v="2015-06-14T13:00:55"/>
    <d v="2015-05-15T13:00:55"/>
    <b v="0"/>
    <n v="0"/>
    <b v="0"/>
    <x v="22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d v="2016-04-21T10:44:38"/>
    <d v="2016-04-01T10:44:38"/>
    <b v="0"/>
    <n v="0"/>
    <b v="0"/>
    <x v="22"/>
    <n v="0"/>
    <n v="0"/>
    <x v="3"/>
  </r>
  <r>
    <n v="1447"/>
    <s v="Indian Language Dictionary"/>
    <s v="I'm creating a dictionary of multiple Indian languages."/>
    <n v="500000"/>
    <n v="75"/>
    <x v="2"/>
    <x v="0"/>
    <s v="USD"/>
    <d v="2016-07-08T17:32:14"/>
    <d v="2016-06-08T17:32:14"/>
    <b v="0"/>
    <n v="3"/>
    <b v="0"/>
    <x v="22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d v="2015-05-22T05:25:00"/>
    <d v="2015-04-21T22:28:38"/>
    <b v="0"/>
    <n v="0"/>
    <b v="0"/>
    <x v="22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d v="2015-05-10T19:28:25"/>
    <d v="2015-03-23T19:28:25"/>
    <b v="0"/>
    <n v="0"/>
    <b v="0"/>
    <x v="22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d v="2016-02-20T04:06:37"/>
    <d v="2016-01-21T04:06:37"/>
    <b v="0"/>
    <n v="1"/>
    <b v="0"/>
    <x v="22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d v="2014-11-19T00:00:59"/>
    <d v="2014-10-19T23:00:59"/>
    <b v="0"/>
    <n v="2"/>
    <b v="0"/>
    <x v="22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d v="2014-07-28T16:52:43"/>
    <d v="2014-06-28T16:52:43"/>
    <b v="0"/>
    <n v="0"/>
    <b v="0"/>
    <x v="22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d v="2017-04-15T15:42:27"/>
    <d v="2017-03-01T16:42:27"/>
    <b v="0"/>
    <n v="0"/>
    <b v="0"/>
    <x v="22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d v="2016-04-24T21:59:00"/>
    <d v="2016-04-03T20:48:00"/>
    <b v="0"/>
    <n v="1"/>
    <b v="0"/>
    <x v="22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d v="2014-09-05T13:39:00"/>
    <d v="2014-07-12T16:08:40"/>
    <b v="0"/>
    <n v="7"/>
    <b v="0"/>
    <x v="22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d v="2017-01-03T16:02:45"/>
    <d v="2016-12-04T16:02:45"/>
    <b v="0"/>
    <n v="3"/>
    <b v="0"/>
    <x v="22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d v="2015-11-11T22:30:44"/>
    <d v="2015-10-12T21:30:44"/>
    <b v="0"/>
    <n v="0"/>
    <b v="0"/>
    <x v="22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d v="2014-08-11T04:00:00"/>
    <d v="2014-07-11T16:56:00"/>
    <b v="0"/>
    <n v="0"/>
    <b v="0"/>
    <x v="22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d v="2015-12-02T17:25:00"/>
    <d v="2015-11-04T04:54:56"/>
    <b v="0"/>
    <n v="0"/>
    <b v="0"/>
    <x v="22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d v="2014-11-30T23:45:00"/>
    <d v="2014-10-03T21:31:38"/>
    <b v="0"/>
    <n v="0"/>
    <b v="0"/>
    <x v="22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d v="2014-10-21T00:00:00"/>
    <d v="2014-09-17T15:29:14"/>
    <b v="1"/>
    <n v="340"/>
    <b v="1"/>
    <x v="23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d v="2013-04-10T15:54:31"/>
    <d v="2013-03-11T15:54:31"/>
    <b v="1"/>
    <n v="150"/>
    <b v="1"/>
    <x v="23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d v="2013-04-07T20:52:18"/>
    <d v="2013-02-21T21:52:18"/>
    <b v="1"/>
    <n v="25"/>
    <b v="1"/>
    <x v="23"/>
    <n v="148"/>
    <n v="35.44"/>
    <x v="3"/>
  </r>
  <r>
    <n v="1464"/>
    <s v="Science Studio"/>
    <s v="The Best Science Media on the Web"/>
    <n v="5000"/>
    <n v="8160"/>
    <x v="0"/>
    <x v="0"/>
    <s v="USD"/>
    <d v="2013-02-16T15:52:38"/>
    <d v="2013-01-17T15:52:38"/>
    <b v="1"/>
    <n v="234"/>
    <b v="1"/>
    <x v="23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d v="2012-03-22T03:00:00"/>
    <d v="2012-02-20T17:37:32"/>
    <b v="1"/>
    <n v="2602"/>
    <b v="1"/>
    <x v="23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d v="2016-01-12T05:00:00"/>
    <d v="2015-12-02T04:07:46"/>
    <b v="1"/>
    <n v="248"/>
    <b v="1"/>
    <x v="23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d v="2012-03-25T18:14:45"/>
    <d v="2012-01-25T19:14:45"/>
    <b v="1"/>
    <n v="600"/>
    <b v="1"/>
    <x v="23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d v="2011-06-12T00:20:49"/>
    <d v="2011-04-13T00:20:49"/>
    <b v="1"/>
    <n v="293"/>
    <b v="1"/>
    <x v="23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d v="2013-02-15T14:21:49"/>
    <d v="2013-01-16T14:21:49"/>
    <b v="1"/>
    <n v="321"/>
    <b v="1"/>
    <x v="23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d v="2012-12-28T19:51:03"/>
    <d v="2012-12-07T19:51:03"/>
    <b v="1"/>
    <n v="81"/>
    <b v="1"/>
    <x v="23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d v="2015-04-09T22:58:54"/>
    <d v="2015-03-10T22:58:54"/>
    <b v="1"/>
    <n v="343"/>
    <b v="1"/>
    <x v="23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d v="2013-10-16T13:01:43"/>
    <d v="2013-09-16T13:01:43"/>
    <b v="1"/>
    <n v="336"/>
    <b v="1"/>
    <x v="23"/>
    <n v="139"/>
    <n v="103.2"/>
    <x v="3"/>
  </r>
  <r>
    <n v="1473"/>
    <s v="ONE LOVES ONLY FORM"/>
    <s v="Public Radio Project"/>
    <n v="1500"/>
    <n v="1807.74"/>
    <x v="0"/>
    <x v="0"/>
    <s v="USD"/>
    <d v="2012-03-01T23:30:39"/>
    <d v="2012-01-31T23:30:39"/>
    <b v="1"/>
    <n v="47"/>
    <b v="1"/>
    <x v="23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d v="2013-09-13T17:28:12"/>
    <d v="2013-08-14T17:28:12"/>
    <b v="1"/>
    <n v="76"/>
    <b v="1"/>
    <x v="23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d v="2014-12-20T04:59:00"/>
    <d v="2014-11-17T17:21:03"/>
    <b v="1"/>
    <n v="441"/>
    <b v="1"/>
    <x v="23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d v="2011-09-10T01:00:22"/>
    <d v="2011-08-11T01:00:22"/>
    <b v="1"/>
    <n v="916"/>
    <b v="1"/>
    <x v="23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d v="2011-12-23T03:00:00"/>
    <d v="2011-10-24T14:46:44"/>
    <b v="1"/>
    <n v="369"/>
    <b v="1"/>
    <x v="23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d v="2013-05-14T20:55:13"/>
    <d v="2013-04-30T20:55:13"/>
    <b v="1"/>
    <n v="20242"/>
    <b v="1"/>
    <x v="23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d v="2014-05-10T03:59:00"/>
    <d v="2014-04-25T17:53:09"/>
    <b v="1"/>
    <n v="71"/>
    <b v="1"/>
    <x v="23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d v="2013-07-26T17:00:00"/>
    <d v="2013-07-09T22:24:59"/>
    <b v="1"/>
    <n v="635"/>
    <b v="1"/>
    <x v="23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d v="2013-11-02T22:09:05"/>
    <d v="2013-10-03T22:09:05"/>
    <b v="0"/>
    <n v="6"/>
    <b v="0"/>
    <x v="10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d v="2012-09-07T07:51:00"/>
    <d v="2012-08-15T20:35:36"/>
    <b v="0"/>
    <n v="1"/>
    <b v="0"/>
    <x v="10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d v="2016-07-22T04:37:55"/>
    <d v="2016-06-27T04:37:55"/>
    <b v="0"/>
    <n v="2"/>
    <b v="0"/>
    <x v="10"/>
    <n v="1"/>
    <n v="25"/>
    <x v="3"/>
  </r>
  <r>
    <n v="1484"/>
    <s v="a book called filtered down thru the stars"/>
    <s v="The mussings of an old wizard"/>
    <n v="2000"/>
    <n v="0"/>
    <x v="2"/>
    <x v="0"/>
    <s v="USD"/>
    <d v="2012-07-21T14:51:00"/>
    <d v="2012-05-24T04:49:23"/>
    <b v="0"/>
    <n v="0"/>
    <b v="0"/>
    <x v="10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d v="2015-06-20T19:06:13"/>
    <d v="2015-05-06T19:06:13"/>
    <b v="0"/>
    <n v="3"/>
    <b v="0"/>
    <x v="10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d v="2015-02-27T04:02:41"/>
    <d v="2015-01-28T04:02:41"/>
    <b v="0"/>
    <n v="3"/>
    <b v="0"/>
    <x v="10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d v="2016-08-02T22:01:11"/>
    <d v="2016-07-03T22:01:11"/>
    <b v="0"/>
    <n v="0"/>
    <b v="0"/>
    <x v="10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d v="2014-01-05T13:31:00"/>
    <d v="2013-12-06T13:31:00"/>
    <b v="0"/>
    <n v="6"/>
    <b v="0"/>
    <x v="10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d v="2012-11-15T15:40:52"/>
    <d v="2012-10-16T14:40:52"/>
    <b v="0"/>
    <n v="0"/>
    <b v="0"/>
    <x v="10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d v="2013-10-02T13:27:54"/>
    <d v="2013-09-03T13:27:54"/>
    <b v="0"/>
    <n v="19"/>
    <b v="0"/>
    <x v="10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d v="2015-02-15T15:38:00"/>
    <d v="2014-12-18T17:07:23"/>
    <b v="0"/>
    <n v="1"/>
    <b v="0"/>
    <x v="10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d v="2011-06-18T21:14:06"/>
    <d v="2011-05-19T21:14:06"/>
    <b v="0"/>
    <n v="2"/>
    <b v="0"/>
    <x v="10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d v="2013-06-16T20:47:55"/>
    <d v="2013-05-17T20:47:55"/>
    <b v="0"/>
    <n v="0"/>
    <b v="0"/>
    <x v="10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d v="2015-04-03T15:38:00"/>
    <d v="2015-03-04T17:20:13"/>
    <b v="0"/>
    <n v="11"/>
    <b v="0"/>
    <x v="10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d v="2011-08-27T18:57:11"/>
    <d v="2011-07-28T18:57:11"/>
    <b v="0"/>
    <n v="0"/>
    <b v="0"/>
    <x v="10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d v="2014-09-16T11:24:19"/>
    <d v="2014-07-18T11:24:19"/>
    <b v="0"/>
    <n v="0"/>
    <b v="0"/>
    <x v="10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d v="2013-07-31T19:43:00"/>
    <d v="2013-06-19T15:25:22"/>
    <b v="0"/>
    <n v="1"/>
    <b v="0"/>
    <x v="10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d v="2014-09-03T23:36:18"/>
    <d v="2014-07-20T23:36:18"/>
    <b v="0"/>
    <n v="3"/>
    <b v="0"/>
    <x v="10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d v="2016-08-05T00:10:33"/>
    <d v="2016-06-06T00:10:33"/>
    <b v="0"/>
    <n v="1"/>
    <b v="0"/>
    <x v="10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d v="2013-05-01T21:42:37"/>
    <d v="2013-04-01T21:42:37"/>
    <b v="0"/>
    <n v="15"/>
    <b v="0"/>
    <x v="10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d v="2015-07-08T14:00:23"/>
    <d v="2015-06-08T14:00:23"/>
    <b v="1"/>
    <n v="885"/>
    <b v="1"/>
    <x v="20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d v="2016-03-25T22:00:00"/>
    <d v="2016-02-26T13:01:20"/>
    <b v="1"/>
    <n v="329"/>
    <b v="1"/>
    <x v="20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d v="2016-10-23T08:20:01"/>
    <d v="2016-08-24T08:20:01"/>
    <b v="1"/>
    <n v="71"/>
    <b v="1"/>
    <x v="20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d v="2014-06-10T08:33:00"/>
    <d v="2014-05-13T15:47:04"/>
    <b v="1"/>
    <n v="269"/>
    <b v="1"/>
    <x v="20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d v="2016-03-22T20:01:00"/>
    <d v="2016-02-14T10:38:23"/>
    <b v="1"/>
    <n v="345"/>
    <b v="1"/>
    <x v="20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d v="2014-07-24T18:51:44"/>
    <d v="2014-06-24T18:51:44"/>
    <b v="1"/>
    <n v="43"/>
    <b v="1"/>
    <x v="20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d v="2010-05-15T08:10:00"/>
    <d v="2010-03-17T10:48:29"/>
    <b v="1"/>
    <n v="33"/>
    <b v="1"/>
    <x v="20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d v="2014-06-27T14:44:41"/>
    <d v="2014-05-27T14:44:41"/>
    <b v="1"/>
    <n v="211"/>
    <b v="1"/>
    <x v="20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d v="2017-02-14T22:59:00"/>
    <d v="2017-01-16T12:48:05"/>
    <b v="1"/>
    <n v="196"/>
    <b v="1"/>
    <x v="20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d v="2014-07-19T09:14:38"/>
    <d v="2014-06-19T09:14:38"/>
    <b v="1"/>
    <n v="405"/>
    <b v="1"/>
    <x v="20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d v="2015-11-18T15:00:04"/>
    <d v="2015-10-19T14:00:04"/>
    <b v="1"/>
    <n v="206"/>
    <b v="1"/>
    <x v="20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d v="2017-02-05T16:25:39"/>
    <d v="2017-01-06T16:25:39"/>
    <b v="1"/>
    <n v="335"/>
    <b v="1"/>
    <x v="20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d v="2014-07-16T15:17:46"/>
    <d v="2014-06-16T15:17:46"/>
    <b v="1"/>
    <n v="215"/>
    <b v="1"/>
    <x v="20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d v="2015-09-27T14:20:40"/>
    <d v="2015-08-18T14:20:40"/>
    <b v="1"/>
    <n v="176"/>
    <b v="1"/>
    <x v="20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d v="2016-03-16T05:04:57"/>
    <d v="2016-02-15T06:04:57"/>
    <b v="1"/>
    <n v="555"/>
    <b v="1"/>
    <x v="20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d v="2016-10-06T14:00:00"/>
    <d v="2016-09-06T11:11:32"/>
    <b v="1"/>
    <n v="116"/>
    <b v="1"/>
    <x v="20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d v="2014-12-06T06:00:00"/>
    <d v="2014-11-05T13:35:53"/>
    <b v="1"/>
    <n v="615"/>
    <b v="1"/>
    <x v="20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d v="2014-05-31T19:40:52"/>
    <d v="2014-05-01T19:40:52"/>
    <b v="1"/>
    <n v="236"/>
    <b v="1"/>
    <x v="20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d v="2014-06-20T21:59:00"/>
    <d v="2014-05-23T17:48:03"/>
    <b v="1"/>
    <n v="145"/>
    <b v="1"/>
    <x v="20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d v="2014-12-19T04:00:00"/>
    <d v="2014-11-12T20:35:13"/>
    <b v="1"/>
    <n v="167"/>
    <b v="1"/>
    <x v="20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d v="2016-06-07T04:01:31"/>
    <d v="2016-05-03T04:01:31"/>
    <b v="1"/>
    <n v="235"/>
    <b v="1"/>
    <x v="20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d v="2014-10-17T19:55:39"/>
    <d v="2014-09-17T19:55:39"/>
    <b v="1"/>
    <n v="452"/>
    <b v="1"/>
    <x v="20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d v="2014-12-23T00:00:00"/>
    <d v="2014-11-21T18:01:56"/>
    <b v="1"/>
    <n v="241"/>
    <b v="1"/>
    <x v="20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d v="2017-02-20T12:01:30"/>
    <d v="2017-01-21T12:01:30"/>
    <b v="1"/>
    <n v="28"/>
    <b v="1"/>
    <x v="20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d v="2016-08-18T16:52:18"/>
    <d v="2016-07-19T16:52:18"/>
    <b v="1"/>
    <n v="140"/>
    <b v="1"/>
    <x v="20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d v="2016-01-19T06:37:27"/>
    <d v="2015-12-01T06:37:27"/>
    <b v="1"/>
    <n v="280"/>
    <b v="1"/>
    <x v="20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d v="2017-03-14T13:24:46"/>
    <d v="2017-02-14T14:24:46"/>
    <b v="1"/>
    <n v="70"/>
    <b v="1"/>
    <x v="20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d v="2017-02-01T00:00:00"/>
    <d v="2017-01-01T17:35:22"/>
    <b v="1"/>
    <n v="160"/>
    <b v="1"/>
    <x v="20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d v="2015-03-19T14:05:20"/>
    <d v="2015-02-17T15:05:20"/>
    <b v="1"/>
    <n v="141"/>
    <b v="1"/>
    <x v="20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d v="2015-10-23T18:24:55"/>
    <d v="2015-09-28T18:24:55"/>
    <b v="1"/>
    <n v="874"/>
    <b v="1"/>
    <x v="20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d v="2014-12-01T03:00:00"/>
    <d v="2014-10-29T19:15:26"/>
    <b v="1"/>
    <n v="73"/>
    <b v="1"/>
    <x v="20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d v="2016-02-15T15:00:00"/>
    <d v="2016-01-22T11:24:25"/>
    <b v="1"/>
    <n v="294"/>
    <b v="1"/>
    <x v="20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d v="2016-05-02T03:59:00"/>
    <d v="2016-03-14T00:02:57"/>
    <b v="1"/>
    <n v="740"/>
    <b v="1"/>
    <x v="20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d v="2015-09-04T16:11:02"/>
    <d v="2015-08-05T16:11:02"/>
    <b v="1"/>
    <n v="369"/>
    <b v="1"/>
    <x v="20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d v="2016-05-23T22:00:00"/>
    <d v="2016-04-24T19:53:51"/>
    <b v="1"/>
    <n v="110"/>
    <b v="1"/>
    <x v="20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d v="2015-08-27T19:15:10"/>
    <d v="2015-07-28T19:15:10"/>
    <b v="1"/>
    <n v="455"/>
    <b v="1"/>
    <x v="20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d v="2016-08-06T18:00:00"/>
    <d v="2016-07-01T07:33:47"/>
    <b v="1"/>
    <n v="224"/>
    <b v="1"/>
    <x v="20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d v="2015-01-22T18:46:10"/>
    <d v="2014-12-08T18:46:10"/>
    <b v="1"/>
    <n v="46"/>
    <b v="1"/>
    <x v="20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d v="2017-01-03T22:03:39"/>
    <d v="2016-12-01T22:03:39"/>
    <b v="0"/>
    <n v="284"/>
    <b v="1"/>
    <x v="20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d v="2014-11-26T01:15:00"/>
    <d v="2014-10-27T00:10:16"/>
    <b v="1"/>
    <n v="98"/>
    <b v="1"/>
    <x v="20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d v="2014-12-31T17:05:38"/>
    <d v="2014-12-01T17:05:38"/>
    <b v="0"/>
    <n v="2"/>
    <b v="0"/>
    <x v="24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d v="2015-06-30T23:55:00"/>
    <d v="2015-06-15T23:55:00"/>
    <b v="0"/>
    <n v="1"/>
    <b v="0"/>
    <x v="24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d v="2014-11-22T13:13:54"/>
    <d v="2014-10-23T12:13:54"/>
    <b v="0"/>
    <n v="1"/>
    <b v="0"/>
    <x v="24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d v="2015-04-01T00:18:00"/>
    <d v="2015-02-18T01:13:44"/>
    <b v="0"/>
    <n v="0"/>
    <b v="0"/>
    <x v="24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d v="2015-03-02T21:16:00"/>
    <d v="2015-01-27T21:13:54"/>
    <b v="0"/>
    <n v="1"/>
    <b v="0"/>
    <x v="24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d v="2014-09-17T05:06:39"/>
    <d v="2014-07-19T05:06:39"/>
    <b v="0"/>
    <n v="11"/>
    <b v="0"/>
    <x v="24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d v="2017-02-23T10:14:42"/>
    <d v="2017-02-16T10:14:42"/>
    <b v="0"/>
    <n v="0"/>
    <b v="0"/>
    <x v="24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d v="2015-11-08T22:10:20"/>
    <d v="2015-10-09T21:10:20"/>
    <b v="0"/>
    <n v="1"/>
    <b v="0"/>
    <x v="24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d v="2015-11-03T04:15:59"/>
    <d v="2015-10-04T03:15:59"/>
    <b v="0"/>
    <n v="6"/>
    <b v="0"/>
    <x v="24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d v="2016-05-12T10:47:14"/>
    <d v="2016-04-12T10:47:14"/>
    <b v="0"/>
    <n v="7"/>
    <b v="0"/>
    <x v="24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d v="2015-05-27T19:47:19"/>
    <d v="2015-04-27T19:47:19"/>
    <b v="0"/>
    <n v="0"/>
    <b v="0"/>
    <x v="24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d v="2014-10-01T03:59:00"/>
    <d v="2014-09-10T16:31:48"/>
    <b v="0"/>
    <n v="16"/>
    <b v="0"/>
    <x v="24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d v="2015-09-02T06:47:27"/>
    <d v="2015-08-03T06:47:27"/>
    <b v="0"/>
    <n v="0"/>
    <b v="0"/>
    <x v="24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d v="2015-08-02T06:03:10"/>
    <d v="2015-07-03T06:03:10"/>
    <b v="0"/>
    <n v="0"/>
    <b v="0"/>
    <x v="24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d v="2015-09-17T17:00:00"/>
    <d v="2015-08-25T14:43:52"/>
    <b v="0"/>
    <n v="0"/>
    <b v="0"/>
    <x v="24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d v="2016-07-04T03:40:24"/>
    <d v="2016-06-04T03:40:24"/>
    <b v="0"/>
    <n v="12"/>
    <b v="0"/>
    <x v="24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d v="2014-09-20T15:40:33"/>
    <d v="2014-08-20T15:40:33"/>
    <b v="0"/>
    <n v="1"/>
    <b v="0"/>
    <x v="24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d v="2015-08-28T12:12:00"/>
    <d v="2015-06-30T09:32:39"/>
    <b v="0"/>
    <n v="3"/>
    <b v="0"/>
    <x v="24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d v="2015-04-29T01:16:39"/>
    <d v="2015-04-14T01:16:39"/>
    <b v="0"/>
    <n v="1"/>
    <b v="0"/>
    <x v="24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d v="2014-11-13T01:29:53"/>
    <d v="2014-10-24T00:29:53"/>
    <b v="0"/>
    <n v="4"/>
    <b v="0"/>
    <x v="24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d v="2013-11-07T02:00:03"/>
    <d v="2013-10-08T01:00:03"/>
    <b v="0"/>
    <n v="1"/>
    <b v="0"/>
    <x v="25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d v="2009-12-02T00:50:00"/>
    <d v="2009-09-23T13:35:16"/>
    <b v="0"/>
    <n v="0"/>
    <b v="0"/>
    <x v="25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d v="2014-03-14T16:49:11"/>
    <d v="2014-01-13T17:49:11"/>
    <b v="0"/>
    <n v="2"/>
    <b v="0"/>
    <x v="25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d v="2015-05-28T20:05:00"/>
    <d v="2015-04-27T08:48:29"/>
    <b v="0"/>
    <n v="1"/>
    <b v="0"/>
    <x v="25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d v="2011-06-08T17:31:01"/>
    <d v="2011-05-09T17:31:01"/>
    <b v="0"/>
    <n v="1"/>
    <b v="0"/>
    <x v="25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d v="2016-07-27T22:00:00"/>
    <d v="2016-06-28T22:00:04"/>
    <b v="0"/>
    <n v="59"/>
    <b v="0"/>
    <x v="25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d v="2014-02-17T00:00:00"/>
    <d v="2014-02-01T22:29:05"/>
    <b v="0"/>
    <n v="13"/>
    <b v="0"/>
    <x v="25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d v="2014-12-24T01:29:45"/>
    <d v="2014-11-19T01:29:45"/>
    <b v="0"/>
    <n v="22"/>
    <b v="0"/>
    <x v="25"/>
    <n v="14"/>
    <n v="155"/>
    <x v="3"/>
  </r>
  <r>
    <n v="1569"/>
    <s v="to be removed (Canceled)"/>
    <s v="to be removed"/>
    <n v="30000"/>
    <n v="0"/>
    <x v="1"/>
    <x v="0"/>
    <s v="USD"/>
    <d v="2013-05-25T16:18:34"/>
    <d v="2013-04-25T16:18:34"/>
    <b v="0"/>
    <n v="0"/>
    <b v="0"/>
    <x v="25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d v="2016-04-08T18:31:22"/>
    <d v="2016-03-09T19:31:22"/>
    <b v="0"/>
    <n v="52"/>
    <b v="0"/>
    <x v="25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d v="2015-06-19T18:28:03"/>
    <d v="2015-05-20T18:28:03"/>
    <b v="0"/>
    <n v="4"/>
    <b v="0"/>
    <x v="25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d v="2016-02-28T23:59:00"/>
    <d v="2016-02-04T00:47:39"/>
    <b v="0"/>
    <n v="3"/>
    <b v="0"/>
    <x v="25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d v="2017-04-01T03:59:00"/>
    <d v="2017-02-20T00:00:02"/>
    <b v="0"/>
    <n v="3"/>
    <b v="0"/>
    <x v="25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d v="2015-02-17T22:15:29"/>
    <d v="2015-01-13T22:15:29"/>
    <b v="0"/>
    <n v="6"/>
    <b v="0"/>
    <x v="25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d v="2014-07-09T12:34:56"/>
    <d v="2014-06-09T12:34:56"/>
    <b v="0"/>
    <n v="35"/>
    <b v="0"/>
    <x v="25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d v="2015-06-30T21:06:08"/>
    <d v="2015-05-16T21:06:08"/>
    <b v="0"/>
    <n v="10"/>
    <b v="0"/>
    <x v="25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d v="2012-07-24T20:20:48"/>
    <d v="2012-05-25T20:20:48"/>
    <b v="0"/>
    <n v="2"/>
    <b v="0"/>
    <x v="25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d v="2010-09-02T02:00:00"/>
    <d v="2010-08-09T01:34:51"/>
    <b v="0"/>
    <n v="4"/>
    <b v="0"/>
    <x v="25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d v="2013-08-28T23:54:51"/>
    <d v="2013-07-26T23:54:51"/>
    <b v="0"/>
    <n v="2"/>
    <b v="0"/>
    <x v="25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d v="2012-05-21T01:12:06"/>
    <d v="2012-03-22T01:12:06"/>
    <b v="0"/>
    <n v="0"/>
    <b v="0"/>
    <x v="25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d v="2015-12-19T10:46:30"/>
    <d v="2015-11-17T10:46:30"/>
    <b v="0"/>
    <n v="1"/>
    <b v="0"/>
    <x v="26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d v="2015-10-26T21:20:00"/>
    <d v="2015-08-30T18:57:33"/>
    <b v="0"/>
    <n v="3"/>
    <b v="0"/>
    <x v="26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d v="2014-09-25T21:43:11"/>
    <d v="2014-08-26T21:43:11"/>
    <b v="0"/>
    <n v="1"/>
    <b v="0"/>
    <x v="26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d v="2014-05-30T15:35:01"/>
    <d v="2014-05-20T15:35:01"/>
    <b v="0"/>
    <n v="0"/>
    <b v="0"/>
    <x v="26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d v="2016-12-25T11:00:00"/>
    <d v="2016-12-03T21:29:28"/>
    <b v="0"/>
    <n v="12"/>
    <b v="0"/>
    <x v="26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d v="2015-04-05T01:30:22"/>
    <d v="2015-03-06T02:30:22"/>
    <b v="0"/>
    <n v="0"/>
    <b v="0"/>
    <x v="26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d v="2014-12-13T22:49:25"/>
    <d v="2014-11-13T22:49:25"/>
    <b v="0"/>
    <n v="1"/>
    <b v="0"/>
    <x v="26"/>
    <n v="0"/>
    <n v="1"/>
    <x v="8"/>
  </r>
  <r>
    <n v="1588"/>
    <s v="The Right Side of Texas"/>
    <s v="Southeast Texas as seen through the lens of a cell phone camera"/>
    <n v="516"/>
    <n v="0"/>
    <x v="2"/>
    <x v="0"/>
    <s v="USD"/>
    <d v="2015-01-31T20:12:00"/>
    <d v="2015-01-01T05:59:59"/>
    <b v="0"/>
    <n v="0"/>
    <b v="0"/>
    <x v="26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d v="2015-10-09T23:38:06"/>
    <d v="2015-09-09T23:38:06"/>
    <b v="0"/>
    <n v="0"/>
    <b v="0"/>
    <x v="26"/>
    <n v="0"/>
    <n v="0"/>
    <x v="8"/>
  </r>
  <r>
    <n v="1590"/>
    <s v="An Italian Adventure"/>
    <s v="Discover Italy through photography."/>
    <n v="60000"/>
    <n v="1020"/>
    <x v="2"/>
    <x v="13"/>
    <s v="EUR"/>
    <d v="2015-09-23T20:34:24"/>
    <d v="2015-08-24T20:34:24"/>
    <b v="0"/>
    <n v="2"/>
    <b v="0"/>
    <x v="26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d v="2016-04-03T16:25:41"/>
    <d v="2016-03-04T17:25:41"/>
    <b v="0"/>
    <n v="92"/>
    <b v="0"/>
    <x v="26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d v="2015-03-28T00:44:45"/>
    <d v="2015-02-11T01:44:45"/>
    <b v="0"/>
    <n v="0"/>
    <b v="0"/>
    <x v="26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d v="2015-02-28T20:17:35"/>
    <d v="2015-01-29T20:17:35"/>
    <b v="0"/>
    <n v="3"/>
    <b v="0"/>
    <x v="26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d v="2016-05-15T16:21:00"/>
    <d v="2016-03-16T17:06:22"/>
    <b v="0"/>
    <n v="10"/>
    <b v="0"/>
    <x v="26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d v="2014-06-18T20:13:00"/>
    <d v="2014-05-21T01:12:08"/>
    <b v="0"/>
    <n v="7"/>
    <b v="0"/>
    <x v="26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d v="2014-12-13T11:19:29"/>
    <d v="2014-10-29T10:19:29"/>
    <b v="0"/>
    <n v="3"/>
    <b v="0"/>
    <x v="26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d v="2016-09-20T08:29:57"/>
    <d v="2016-08-21T08:29:57"/>
    <b v="0"/>
    <n v="0"/>
    <b v="0"/>
    <x v="26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d v="2015-07-26T16:00:58"/>
    <d v="2015-05-27T16:00:58"/>
    <b v="0"/>
    <n v="1"/>
    <b v="0"/>
    <x v="26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d v="2016-04-08T11:56:16"/>
    <d v="2016-03-09T12:56:16"/>
    <b v="0"/>
    <n v="0"/>
    <b v="0"/>
    <x v="26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d v="2014-07-15T05:11:00"/>
    <d v="2014-06-01T01:22:32"/>
    <b v="0"/>
    <n v="9"/>
    <b v="0"/>
    <x v="26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d v="2011-05-05T02:13:53"/>
    <d v="2011-04-05T02:13:53"/>
    <b v="0"/>
    <n v="56"/>
    <b v="1"/>
    <x v="11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d v="2011-10-14T23:00:00"/>
    <d v="2011-09-02T07:08:37"/>
    <b v="0"/>
    <n v="32"/>
    <b v="1"/>
    <x v="11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d v="2012-01-28T04:04:19"/>
    <d v="2011-11-29T04:04:19"/>
    <b v="0"/>
    <n v="30"/>
    <b v="1"/>
    <x v="11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d v="2012-03-17T19:17:15"/>
    <d v="2012-02-06T20:17:15"/>
    <b v="0"/>
    <n v="70"/>
    <b v="1"/>
    <x v="11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d v="2011-08-01T07:00:00"/>
    <d v="2011-07-23T00:18:33"/>
    <b v="0"/>
    <n v="44"/>
    <b v="1"/>
    <x v="11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d v="2011-03-24T01:40:38"/>
    <d v="2010-12-24T02:40:38"/>
    <b v="0"/>
    <n v="92"/>
    <b v="1"/>
    <x v="11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d v="2012-06-14T19:24:11"/>
    <d v="2012-05-24T19:24:11"/>
    <b v="0"/>
    <n v="205"/>
    <b v="1"/>
    <x v="11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d v="2014-01-01T05:26:00"/>
    <d v="2013-11-29T19:56:26"/>
    <b v="0"/>
    <n v="23"/>
    <b v="1"/>
    <x v="11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d v="2011-11-02T08:00:00"/>
    <d v="2011-09-10T00:01:49"/>
    <b v="0"/>
    <n v="4"/>
    <b v="1"/>
    <x v="11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d v="2012-12-15T22:11:50"/>
    <d v="2012-11-15T22:11:50"/>
    <b v="0"/>
    <n v="112"/>
    <b v="1"/>
    <x v="11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d v="2013-06-05T00:00:32"/>
    <d v="2013-05-15T00:00:32"/>
    <b v="0"/>
    <n v="27"/>
    <b v="1"/>
    <x v="11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d v="2013-01-02T20:59:44"/>
    <d v="2012-12-03T20:59:44"/>
    <b v="0"/>
    <n v="11"/>
    <b v="1"/>
    <x v="11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d v="2012-07-22T01:40:02"/>
    <d v="2012-06-22T01:40:02"/>
    <b v="0"/>
    <n v="26"/>
    <b v="1"/>
    <x v="11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d v="2014-08-03T17:00:00"/>
    <d v="2014-06-04T23:32:49"/>
    <b v="0"/>
    <n v="77"/>
    <b v="1"/>
    <x v="11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d v="2011-12-13T02:13:16"/>
    <d v="2011-10-29T01:13:16"/>
    <b v="0"/>
    <n v="136"/>
    <b v="1"/>
    <x v="11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d v="2012-11-22T22:00:00"/>
    <d v="2012-10-12T17:10:21"/>
    <b v="0"/>
    <n v="157"/>
    <b v="1"/>
    <x v="11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d v="2013-11-01T19:00:00"/>
    <d v="2013-09-29T15:56:28"/>
    <b v="0"/>
    <n v="158"/>
    <b v="1"/>
    <x v="11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d v="2013-03-08T15:42:15"/>
    <d v="2013-01-27T15:42:15"/>
    <b v="0"/>
    <n v="27"/>
    <b v="1"/>
    <x v="11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d v="2014-09-15T04:28:06"/>
    <d v="2014-08-25T04:28:06"/>
    <b v="0"/>
    <n v="23"/>
    <b v="1"/>
    <x v="11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d v="2013-02-23T08:09:00"/>
    <d v="2013-02-16T08:09:00"/>
    <b v="0"/>
    <n v="17"/>
    <b v="1"/>
    <x v="11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d v="2012-05-28T03:59:00"/>
    <d v="2012-04-04T14:33:35"/>
    <b v="0"/>
    <n v="37"/>
    <b v="1"/>
    <x v="11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d v="2014-12-17T07:59:00"/>
    <d v="2014-11-07T07:04:34"/>
    <b v="0"/>
    <n v="65"/>
    <b v="1"/>
    <x v="11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d v="2013-08-27T16:31:29"/>
    <d v="2013-06-28T16:31:29"/>
    <b v="0"/>
    <n v="18"/>
    <b v="1"/>
    <x v="11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d v="2013-01-09T08:48:55"/>
    <d v="2012-11-30T08:48:55"/>
    <b v="0"/>
    <n v="25"/>
    <b v="1"/>
    <x v="11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d v="2012-09-11T16:47:33"/>
    <d v="2012-08-14T16:47:33"/>
    <b v="0"/>
    <n v="104"/>
    <b v="1"/>
    <x v="11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d v="2013-12-01T21:21:07"/>
    <d v="2013-11-01T20:21:07"/>
    <b v="0"/>
    <n v="108"/>
    <b v="1"/>
    <x v="11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d v="2012-11-26T04:59:00"/>
    <d v="2012-10-23T16:58:09"/>
    <b v="0"/>
    <n v="38"/>
    <b v="1"/>
    <x v="11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d v="2014-06-17T17:41:22"/>
    <d v="2014-05-15T17:41:22"/>
    <b v="0"/>
    <n v="88"/>
    <b v="1"/>
    <x v="11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d v="2014-02-20T20:48:53"/>
    <d v="2014-01-06T20:48:53"/>
    <b v="0"/>
    <n v="82"/>
    <b v="1"/>
    <x v="11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d v="2012-03-02T06:59:00"/>
    <d v="2012-01-31T20:06:15"/>
    <b v="0"/>
    <n v="126"/>
    <b v="1"/>
    <x v="11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d v="2012-10-12T20:37:41"/>
    <d v="2012-09-12T20:37:41"/>
    <b v="0"/>
    <n v="133"/>
    <b v="1"/>
    <x v="11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d v="2011-09-24T08:10:54"/>
    <d v="2011-07-26T08:10:54"/>
    <b v="0"/>
    <n v="47"/>
    <b v="1"/>
    <x v="11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d v="2012-01-16T05:00:00"/>
    <d v="2011-12-19T21:12:36"/>
    <b v="0"/>
    <n v="58"/>
    <b v="1"/>
    <x v="11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d v="2011-06-02T05:59:00"/>
    <d v="2011-04-25T04:33:21"/>
    <b v="0"/>
    <n v="32"/>
    <b v="1"/>
    <x v="11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d v="2016-07-11T20:51:01"/>
    <d v="2016-05-12T20:51:01"/>
    <b v="0"/>
    <n v="37"/>
    <b v="1"/>
    <x v="11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d v="2011-06-12T04:00:00"/>
    <d v="2011-04-30T02:04:48"/>
    <b v="0"/>
    <n v="87"/>
    <b v="1"/>
    <x v="11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d v="2009-12-31T23:39:00"/>
    <d v="2009-11-05T18:02:20"/>
    <b v="0"/>
    <n v="15"/>
    <b v="1"/>
    <x v="11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d v="2013-02-28T21:25:00"/>
    <d v="2013-01-14T16:29:28"/>
    <b v="0"/>
    <n v="27"/>
    <b v="1"/>
    <x v="11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d v="2012-03-03T15:39:25"/>
    <d v="2012-02-02T15:39:25"/>
    <b v="0"/>
    <n v="19"/>
    <b v="1"/>
    <x v="11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d v="2010-08-03T01:59:00"/>
    <d v="2010-07-20T05:32:35"/>
    <b v="0"/>
    <n v="17"/>
    <b v="1"/>
    <x v="11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d v="2014-12-19T14:19:04"/>
    <d v="2014-11-19T14:19:04"/>
    <b v="0"/>
    <n v="26"/>
    <b v="1"/>
    <x v="27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d v="2011-06-14T00:35:27"/>
    <d v="2011-05-25T00:35:27"/>
    <b v="0"/>
    <n v="28"/>
    <b v="1"/>
    <x v="27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d v="2012-09-24T19:46:52"/>
    <d v="2012-08-25T19:46:52"/>
    <b v="0"/>
    <n v="37"/>
    <b v="1"/>
    <x v="27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d v="2012-11-22T02:26:00"/>
    <d v="2012-09-23T01:26:00"/>
    <b v="0"/>
    <n v="128"/>
    <b v="1"/>
    <x v="27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d v="2013-09-18T14:49:00"/>
    <d v="2013-09-04T14:49:00"/>
    <b v="0"/>
    <n v="10"/>
    <b v="1"/>
    <x v="27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d v="2014-08-14T18:11:00"/>
    <d v="2014-07-13T10:48:23"/>
    <b v="0"/>
    <n v="83"/>
    <b v="1"/>
    <x v="27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d v="2012-06-09T09:49:37"/>
    <d v="2012-05-10T09:49:37"/>
    <b v="0"/>
    <n v="46"/>
    <b v="1"/>
    <x v="27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d v="2011-03-20T15:54:42"/>
    <d v="2011-02-18T16:54:42"/>
    <b v="0"/>
    <n v="90"/>
    <b v="1"/>
    <x v="27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d v="2014-05-23T16:25:55"/>
    <d v="2014-04-08T16:25:55"/>
    <b v="0"/>
    <n v="81"/>
    <b v="1"/>
    <x v="27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d v="2013-10-09T10:27:17"/>
    <d v="2013-09-09T10:27:17"/>
    <b v="0"/>
    <n v="32"/>
    <b v="1"/>
    <x v="27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d v="2011-04-26T06:59:00"/>
    <d v="2011-03-23T21:37:00"/>
    <b v="0"/>
    <n v="20"/>
    <b v="1"/>
    <x v="27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d v="2013-11-24T12:49:53"/>
    <d v="2013-10-25T11:49:53"/>
    <b v="0"/>
    <n v="70"/>
    <b v="1"/>
    <x v="27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d v="2011-04-24T20:01:36"/>
    <d v="2011-03-24T20:01:36"/>
    <b v="0"/>
    <n v="168"/>
    <b v="1"/>
    <x v="27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d v="2012-04-18T21:22:40"/>
    <d v="2012-03-19T21:22:40"/>
    <b v="0"/>
    <n v="34"/>
    <b v="1"/>
    <x v="27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d v="2012-04-05T18:00:20"/>
    <d v="2012-03-06T19:00:20"/>
    <b v="0"/>
    <n v="48"/>
    <b v="1"/>
    <x v="27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d v="2012-12-13T22:17:32"/>
    <d v="2012-11-13T22:17:32"/>
    <b v="0"/>
    <n v="48"/>
    <b v="1"/>
    <x v="27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d v="2012-05-24T18:46:08"/>
    <d v="2012-04-24T18:46:08"/>
    <b v="0"/>
    <n v="221"/>
    <b v="1"/>
    <x v="27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d v="2012-12-18T14:20:00"/>
    <d v="2012-11-10T05:19:27"/>
    <b v="0"/>
    <n v="107"/>
    <b v="1"/>
    <x v="27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d v="2013-12-17T12:00:00"/>
    <d v="2013-11-18T21:55:21"/>
    <b v="0"/>
    <n v="45"/>
    <b v="1"/>
    <x v="27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d v="2016-04-30T21:59:00"/>
    <d v="2016-03-30T16:39:10"/>
    <b v="0"/>
    <n v="36"/>
    <b v="1"/>
    <x v="27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d v="2016-01-17T21:00:00"/>
    <d v="2015-12-05T23:57:11"/>
    <b v="0"/>
    <n v="101"/>
    <b v="1"/>
    <x v="27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d v="2011-12-31T05:45:36"/>
    <d v="2011-11-01T04:45:36"/>
    <b v="0"/>
    <n v="62"/>
    <b v="1"/>
    <x v="27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d v="2015-02-01T00:31:47"/>
    <d v="2015-01-02T00:31:47"/>
    <b v="0"/>
    <n v="32"/>
    <b v="1"/>
    <x v="27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d v="2012-03-16T03:59:00"/>
    <d v="2012-01-31T18:16:58"/>
    <b v="0"/>
    <n v="89"/>
    <b v="1"/>
    <x v="27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d v="2011-02-22T03:00:00"/>
    <d v="2011-01-21T15:35:13"/>
    <b v="0"/>
    <n v="93"/>
    <b v="1"/>
    <x v="27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d v="2013-03-28T05:04:33"/>
    <d v="2013-02-26T06:04:33"/>
    <b v="0"/>
    <n v="98"/>
    <b v="1"/>
    <x v="27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d v="2014-03-11T06:59:00"/>
    <d v="2014-02-12T01:41:38"/>
    <b v="0"/>
    <n v="82"/>
    <b v="1"/>
    <x v="27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d v="2011-11-28T04:35:39"/>
    <d v="2011-10-29T03:35:39"/>
    <b v="0"/>
    <n v="116"/>
    <b v="1"/>
    <x v="27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d v="2016-05-31T21:14:36"/>
    <d v="2016-04-01T21:14:36"/>
    <b v="0"/>
    <n v="52"/>
    <b v="1"/>
    <x v="27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d v="2010-07-05T04:00:00"/>
    <d v="2010-05-15T22:19:59"/>
    <b v="0"/>
    <n v="23"/>
    <b v="1"/>
    <x v="27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d v="2016-08-01T13:03:34"/>
    <d v="2016-07-02T13:03:34"/>
    <b v="0"/>
    <n v="77"/>
    <b v="1"/>
    <x v="27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d v="2012-06-04T15:45:30"/>
    <d v="2012-05-05T15:45:30"/>
    <b v="0"/>
    <n v="49"/>
    <b v="1"/>
    <x v="27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d v="2015-03-06T21:04:52"/>
    <d v="2015-02-04T21:04:52"/>
    <b v="0"/>
    <n v="59"/>
    <b v="1"/>
    <x v="27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d v="2016-08-18T06:59:00"/>
    <d v="2016-07-18T14:31:46"/>
    <b v="0"/>
    <n v="113"/>
    <b v="1"/>
    <x v="27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d v="2011-10-16T22:03:00"/>
    <d v="2011-09-16T17:35:40"/>
    <b v="0"/>
    <n v="34"/>
    <b v="1"/>
    <x v="27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d v="2012-04-21T03:59:00"/>
    <d v="2012-03-05T17:25:47"/>
    <b v="0"/>
    <n v="42"/>
    <b v="1"/>
    <x v="27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d v="2016-04-16T05:59:00"/>
    <d v="2016-02-16T09:46:16"/>
    <b v="0"/>
    <n v="42"/>
    <b v="1"/>
    <x v="27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d v="2014-02-06T20:31:11"/>
    <d v="2014-01-23T20:31:11"/>
    <b v="0"/>
    <n v="49"/>
    <b v="1"/>
    <x v="27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d v="2011-07-22T01:39:05"/>
    <d v="2011-06-29T01:39:05"/>
    <b v="0"/>
    <n v="56"/>
    <b v="1"/>
    <x v="27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d v="2014-07-12T18:11:07"/>
    <d v="2014-06-12T18:11:07"/>
    <b v="0"/>
    <n v="25"/>
    <b v="1"/>
    <x v="27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d v="2017-03-29T02:00:00"/>
    <d v="2017-02-08T02:54:44"/>
    <b v="0"/>
    <n v="884"/>
    <b v="0"/>
    <x v="28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d v="2017-04-14T04:07:40"/>
    <d v="2017-02-13T05:07:40"/>
    <b v="0"/>
    <n v="0"/>
    <b v="0"/>
    <x v="28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d v="2017-04-07T18:45:38"/>
    <d v="2017-03-14T18:45:38"/>
    <b v="0"/>
    <n v="10"/>
    <b v="0"/>
    <x v="28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d v="2017-03-17T18:34:01"/>
    <d v="2017-02-17T19:34:01"/>
    <b v="0"/>
    <n v="101"/>
    <b v="0"/>
    <x v="28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d v="2017-03-24T05:00:23"/>
    <d v="2017-02-22T06:00:23"/>
    <b v="0"/>
    <n v="15"/>
    <b v="0"/>
    <x v="28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d v="2017-04-27T19:15:19"/>
    <d v="2017-02-26T20:15:19"/>
    <b v="0"/>
    <n v="1"/>
    <b v="0"/>
    <x v="28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d v="2017-04-10T20:15:00"/>
    <d v="2017-03-08T01:07:25"/>
    <b v="0"/>
    <n v="39"/>
    <b v="0"/>
    <x v="28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d v="2017-04-09T11:49:54"/>
    <d v="2017-03-10T12:49:54"/>
    <b v="0"/>
    <n v="7"/>
    <b v="0"/>
    <x v="28"/>
    <n v="44"/>
    <n v="253.14"/>
    <x v="4"/>
  </r>
  <r>
    <n v="1689"/>
    <s v="Fly Away"/>
    <s v="Praising the Living God in the second half of life."/>
    <n v="2400"/>
    <n v="2400"/>
    <x v="3"/>
    <x v="0"/>
    <s v="USD"/>
    <d v="2017-03-16T21:37:10"/>
    <d v="2017-02-14T22:37:10"/>
    <b v="0"/>
    <n v="14"/>
    <b v="0"/>
    <x v="28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d v="2017-04-06T09:20:42"/>
    <d v="2017-03-07T10:20:42"/>
    <b v="0"/>
    <n v="11"/>
    <b v="0"/>
    <x v="28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d v="2017-04-03T01:00:00"/>
    <d v="2017-03-01T16:50:08"/>
    <b v="0"/>
    <n v="38"/>
    <b v="0"/>
    <x v="28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d v="2017-03-26T23:59:00"/>
    <d v="2017-02-22T03:37:47"/>
    <b v="0"/>
    <n v="15"/>
    <b v="0"/>
    <x v="28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d v="2017-04-09T20:00:00"/>
    <d v="2017-03-09T22:05:12"/>
    <b v="0"/>
    <n v="8"/>
    <b v="0"/>
    <x v="28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d v="2017-03-27T04:36:00"/>
    <d v="2017-02-25T16:04:34"/>
    <b v="0"/>
    <n v="1"/>
    <b v="0"/>
    <x v="28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d v="2017-04-10T01:00:00"/>
    <d v="2017-03-07T00:45:14"/>
    <b v="0"/>
    <n v="23"/>
    <b v="0"/>
    <x v="28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d v="2017-04-01T00:40:11"/>
    <d v="2017-03-02T01:40:11"/>
    <b v="0"/>
    <n v="0"/>
    <b v="0"/>
    <x v="28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d v="2017-04-09T23:47:28"/>
    <d v="2017-03-11T00:47:28"/>
    <b v="0"/>
    <n v="22"/>
    <b v="0"/>
    <x v="28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d v="2017-03-26T03:33:00"/>
    <d v="2017-03-02T04:59:20"/>
    <b v="0"/>
    <n v="0"/>
    <b v="0"/>
    <x v="28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d v="2017-04-11T20:44:05"/>
    <d v="2017-03-12T20:44:05"/>
    <b v="0"/>
    <n v="4"/>
    <b v="0"/>
    <x v="28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d v="2017-04-01T04:00:00"/>
    <d v="2017-03-02T01:43:10"/>
    <b v="0"/>
    <n v="79"/>
    <b v="0"/>
    <x v="28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d v="2015-01-15T15:56:45"/>
    <d v="2014-12-16T15:56:45"/>
    <b v="0"/>
    <n v="2"/>
    <b v="0"/>
    <x v="28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d v="2015-03-30T19:52:30"/>
    <d v="2015-02-28T20:52:30"/>
    <b v="0"/>
    <n v="1"/>
    <b v="0"/>
    <x v="28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d v="2015-08-31T06:45:37"/>
    <d v="2015-07-02T06:45:37"/>
    <b v="0"/>
    <n v="2"/>
    <b v="0"/>
    <x v="28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d v="2015-02-16T03:21:13"/>
    <d v="2015-01-17T03:21:13"/>
    <b v="0"/>
    <n v="11"/>
    <b v="0"/>
    <x v="28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d v="2015-09-09T16:00:00"/>
    <d v="2015-08-29T00:24:06"/>
    <b v="0"/>
    <n v="0"/>
    <b v="0"/>
    <x v="28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d v="2015-08-23T07:21:12"/>
    <d v="2015-06-24T07:21:12"/>
    <b v="0"/>
    <n v="0"/>
    <b v="0"/>
    <x v="28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d v="2016-03-28T16:18:15"/>
    <d v="2016-02-27T17:18:15"/>
    <b v="0"/>
    <n v="9"/>
    <b v="0"/>
    <x v="28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d v="2016-05-01T20:48:26"/>
    <d v="2016-03-22T20:48:26"/>
    <b v="0"/>
    <n v="0"/>
    <b v="0"/>
    <x v="28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d v="2014-08-31T19:39:00"/>
    <d v="2014-07-21T13:31:54"/>
    <b v="0"/>
    <n v="4"/>
    <b v="0"/>
    <x v="28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d v="2016-01-18T13:00:00"/>
    <d v="2015-12-03T14:11:28"/>
    <b v="0"/>
    <n v="1"/>
    <b v="0"/>
    <x v="28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d v="2014-09-01T15:30:34"/>
    <d v="2014-08-01T15:30:34"/>
    <b v="0"/>
    <n v="2"/>
    <b v="0"/>
    <x v="28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d v="2015-06-30T21:55:53"/>
    <d v="2015-05-01T21:55:53"/>
    <b v="0"/>
    <n v="0"/>
    <b v="0"/>
    <x v="28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d v="2014-10-05T19:13:32"/>
    <d v="2014-09-05T19:13:32"/>
    <b v="0"/>
    <n v="1"/>
    <b v="0"/>
    <x v="28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d v="2015-05-01T22:02:41"/>
    <d v="2015-04-01T22:02:41"/>
    <b v="0"/>
    <n v="17"/>
    <b v="0"/>
    <x v="28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d v="2015-03-31T03:22:00"/>
    <d v="2015-03-01T05:13:05"/>
    <b v="0"/>
    <n v="2"/>
    <b v="0"/>
    <x v="28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d v="2016-12-09T14:51:39"/>
    <d v="2016-10-30T13:51:39"/>
    <b v="0"/>
    <n v="3"/>
    <b v="0"/>
    <x v="28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d v="2016-04-21T04:00:00"/>
    <d v="2016-03-31T23:33:58"/>
    <b v="0"/>
    <n v="41"/>
    <b v="0"/>
    <x v="28"/>
    <n v="43"/>
    <n v="34.020000000000003"/>
    <x v="4"/>
  </r>
  <r>
    <n v="1718"/>
    <s v="The Prodigal Son"/>
    <s v="A melody for the galaxy."/>
    <n v="35000"/>
    <n v="75"/>
    <x v="2"/>
    <x v="0"/>
    <s v="USD"/>
    <d v="2016-05-14T04:59:00"/>
    <d v="2016-03-31T14:39:09"/>
    <b v="0"/>
    <n v="2"/>
    <b v="0"/>
    <x v="28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d v="2014-09-17T12:49:51"/>
    <d v="2014-08-18T12:49:51"/>
    <b v="0"/>
    <n v="3"/>
    <b v="0"/>
    <x v="28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d v="2014-11-09T19:47:51"/>
    <d v="2014-10-10T18:47:51"/>
    <b v="0"/>
    <n v="8"/>
    <b v="0"/>
    <x v="28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d v="2015-12-11T11:04:23"/>
    <d v="2015-11-11T11:04:23"/>
    <b v="0"/>
    <n v="0"/>
    <b v="0"/>
    <x v="28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d v="2016-04-03T00:10:00"/>
    <d v="2016-02-25T23:03:49"/>
    <b v="0"/>
    <n v="1"/>
    <b v="0"/>
    <x v="28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d v="2015-07-01T06:00:00"/>
    <d v="2015-05-05T19:48:35"/>
    <b v="0"/>
    <n v="3"/>
    <b v="0"/>
    <x v="28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d v="2014-10-30T22:22:42"/>
    <d v="2014-09-30T22:22:42"/>
    <b v="0"/>
    <n v="4"/>
    <b v="0"/>
    <x v="28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d v="2014-08-24T23:14:09"/>
    <d v="2014-07-25T23:14:09"/>
    <b v="0"/>
    <n v="9"/>
    <b v="0"/>
    <x v="28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d v="2014-06-27T22:04:24"/>
    <d v="2014-05-29T22:04:24"/>
    <b v="0"/>
    <n v="16"/>
    <b v="0"/>
    <x v="28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d v="2015-04-05T11:00:00"/>
    <d v="2015-02-09T22:16:17"/>
    <b v="0"/>
    <n v="1"/>
    <b v="0"/>
    <x v="28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d v="2015-10-21T15:01:14"/>
    <d v="2015-09-21T15:01:14"/>
    <b v="0"/>
    <n v="7"/>
    <b v="0"/>
    <x v="28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d v="2016-06-10T01:15:06"/>
    <d v="2016-04-11T01:15:06"/>
    <b v="0"/>
    <n v="0"/>
    <b v="0"/>
    <x v="28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d v="2015-10-25T02:06:23"/>
    <d v="2015-09-25T02:06:23"/>
    <b v="0"/>
    <n v="0"/>
    <b v="0"/>
    <x v="28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d v="2015-06-11T15:00:00"/>
    <d v="2015-05-28T21:45:52"/>
    <b v="0"/>
    <n v="0"/>
    <b v="0"/>
    <x v="28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d v="2016-01-16T05:00:00"/>
    <d v="2015-11-17T16:24:41"/>
    <b v="0"/>
    <n v="0"/>
    <b v="0"/>
    <x v="28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d v="2016-09-13T21:30:00"/>
    <d v="2016-09-01T16:12:54"/>
    <b v="0"/>
    <n v="0"/>
    <b v="0"/>
    <x v="28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d v="2015-05-08T00:52:36"/>
    <d v="2015-04-08T00:52:36"/>
    <b v="0"/>
    <n v="1"/>
    <b v="0"/>
    <x v="28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d v="2016-08-07T19:32:25"/>
    <d v="2016-07-08T19:32:25"/>
    <b v="0"/>
    <n v="2"/>
    <b v="0"/>
    <x v="28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d v="2015-11-08T21:40:33"/>
    <d v="2015-10-09T20:40:33"/>
    <b v="0"/>
    <n v="1"/>
    <b v="0"/>
    <x v="28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d v="2015-07-20T22:46:32"/>
    <d v="2015-06-20T22:46:32"/>
    <b v="0"/>
    <n v="15"/>
    <b v="0"/>
    <x v="28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d v="2014-10-02T20:59:02"/>
    <d v="2014-09-02T20:59:02"/>
    <b v="0"/>
    <n v="1"/>
    <b v="0"/>
    <x v="28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d v="2016-05-04T19:58:52"/>
    <d v="2016-03-06T20:58:52"/>
    <b v="0"/>
    <n v="1"/>
    <b v="0"/>
    <x v="28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d v="2015-07-16T19:37:02"/>
    <d v="2015-06-16T19:37:02"/>
    <b v="0"/>
    <n v="0"/>
    <b v="0"/>
    <x v="28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d v="2015-06-10T15:04:31"/>
    <d v="2015-04-26T15:04:31"/>
    <b v="0"/>
    <n v="52"/>
    <b v="1"/>
    <x v="20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d v="2017-01-07T21:00:00"/>
    <d v="2016-12-06T21:02:50"/>
    <b v="0"/>
    <n v="34"/>
    <b v="1"/>
    <x v="20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d v="2016-08-27T03:59:00"/>
    <d v="2016-08-04T22:12:55"/>
    <b v="0"/>
    <n v="67"/>
    <b v="1"/>
    <x v="20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d v="2015-03-08T13:31:17"/>
    <d v="2015-01-22T14:31:17"/>
    <b v="0"/>
    <n v="70"/>
    <b v="1"/>
    <x v="20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d v="2016-12-22T02:00:00"/>
    <d v="2016-11-16T06:13:58"/>
    <b v="0"/>
    <n v="89"/>
    <b v="1"/>
    <x v="20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d v="2016-11-24T02:00:00"/>
    <d v="2016-10-25T04:14:27"/>
    <b v="0"/>
    <n v="107"/>
    <b v="1"/>
    <x v="20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d v="2015-11-13T15:00:00"/>
    <d v="2015-10-15T10:27:10"/>
    <b v="0"/>
    <n v="159"/>
    <b v="1"/>
    <x v="20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d v="2015-09-02T22:49:03"/>
    <d v="2015-08-03T22:49:03"/>
    <b v="0"/>
    <n v="181"/>
    <b v="1"/>
    <x v="20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d v="2017-03-01T19:00:00"/>
    <d v="2017-01-23T23:25:21"/>
    <b v="0"/>
    <n v="131"/>
    <b v="1"/>
    <x v="20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d v="2016-04-19T20:05:04"/>
    <d v="2016-03-25T20:05:04"/>
    <b v="0"/>
    <n v="125"/>
    <b v="1"/>
    <x v="20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d v="2015-03-19T17:45:23"/>
    <d v="2015-02-17T18:45:23"/>
    <b v="0"/>
    <n v="61"/>
    <b v="1"/>
    <x v="20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d v="2016-10-14T06:04:42"/>
    <d v="2016-09-14T06:04:42"/>
    <b v="0"/>
    <n v="90"/>
    <b v="1"/>
    <x v="20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d v="2016-03-21T16:59:28"/>
    <d v="2016-02-20T17:59:28"/>
    <b v="0"/>
    <n v="35"/>
    <b v="1"/>
    <x v="20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d v="2015-04-03T20:02:33"/>
    <d v="2015-03-04T21:02:33"/>
    <b v="0"/>
    <n v="90"/>
    <b v="1"/>
    <x v="20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d v="2015-10-05T18:56:01"/>
    <d v="2015-09-05T18:56:01"/>
    <b v="0"/>
    <n v="4"/>
    <b v="1"/>
    <x v="20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d v="2016-08-29T04:01:09"/>
    <d v="2016-07-20T04:01:09"/>
    <b v="0"/>
    <n v="120"/>
    <b v="1"/>
    <x v="20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d v="2017-01-28T19:29:00"/>
    <d v="2016-12-29T19:51:23"/>
    <b v="0"/>
    <n v="14"/>
    <b v="1"/>
    <x v="20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d v="2016-07-14T22:56:32"/>
    <d v="2016-05-15T22:56:32"/>
    <b v="0"/>
    <n v="27"/>
    <b v="1"/>
    <x v="20"/>
    <n v="115"/>
    <n v="42.48"/>
    <x v="8"/>
  </r>
  <r>
    <n v="1759"/>
    <s v="Death Valley"/>
    <s v="Death Valley will be the first photo book of Andi State"/>
    <n v="5000"/>
    <n v="5330"/>
    <x v="0"/>
    <x v="0"/>
    <s v="USD"/>
    <d v="2015-03-25T18:53:49"/>
    <d v="2015-03-05T19:53:49"/>
    <b v="0"/>
    <n v="49"/>
    <b v="1"/>
    <x v="20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d v="2016-02-25T16:08:33"/>
    <d v="2016-02-05T16:08:33"/>
    <b v="0"/>
    <n v="102"/>
    <b v="1"/>
    <x v="20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d v="2015-09-12T13:37:40"/>
    <d v="2015-07-24T13:37:40"/>
    <b v="0"/>
    <n v="3"/>
    <b v="1"/>
    <x v="20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d v="2016-03-11T23:34:05"/>
    <d v="2016-02-10T23:34:05"/>
    <b v="0"/>
    <n v="25"/>
    <b v="1"/>
    <x v="20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d v="2016-10-23T20:50:40"/>
    <d v="2016-09-23T20:50:40"/>
    <b v="0"/>
    <n v="118"/>
    <b v="1"/>
    <x v="20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d v="2014-08-03T11:39:39"/>
    <d v="2014-07-05T11:39:39"/>
    <b v="1"/>
    <n v="39"/>
    <b v="0"/>
    <x v="20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d v="2014-08-13T23:31:52"/>
    <d v="2014-07-14T23:31:52"/>
    <b v="1"/>
    <n v="103"/>
    <b v="0"/>
    <x v="20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d v="2014-08-25T20:38:08"/>
    <d v="2014-08-04T20:38:08"/>
    <b v="1"/>
    <n v="0"/>
    <b v="0"/>
    <x v="20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d v="2014-08-03T15:48:04"/>
    <d v="2014-07-04T15:48:04"/>
    <b v="1"/>
    <n v="39"/>
    <b v="0"/>
    <x v="20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d v="2014-09-27T13:27:24"/>
    <d v="2014-07-29T13:27:24"/>
    <b v="1"/>
    <n v="15"/>
    <b v="0"/>
    <x v="20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d v="2015-01-13T19:39:19"/>
    <d v="2014-12-14T19:39:19"/>
    <b v="1"/>
    <n v="22"/>
    <b v="0"/>
    <x v="20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d v="2014-10-14T18:43:14"/>
    <d v="2014-09-09T18:43:14"/>
    <b v="1"/>
    <n v="92"/>
    <b v="0"/>
    <x v="20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d v="2014-10-23T23:30:40"/>
    <d v="2014-09-23T23:30:40"/>
    <b v="1"/>
    <n v="25"/>
    <b v="0"/>
    <x v="20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d v="2014-07-06T17:13:56"/>
    <d v="2014-05-07T17:13:56"/>
    <b v="1"/>
    <n v="19"/>
    <b v="0"/>
    <x v="20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d v="2015-01-19T18:14:58"/>
    <d v="2014-12-05T18:14:58"/>
    <b v="1"/>
    <n v="19"/>
    <b v="0"/>
    <x v="20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d v="2014-11-29T14:59:00"/>
    <d v="2014-10-18T05:14:52"/>
    <b v="1"/>
    <n v="13"/>
    <b v="0"/>
    <x v="20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d v="2014-10-24T23:26:00"/>
    <d v="2014-09-09T23:26:00"/>
    <b v="1"/>
    <n v="124"/>
    <b v="0"/>
    <x v="20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d v="2014-10-29T22:57:51"/>
    <d v="2014-09-23T22:57:51"/>
    <b v="1"/>
    <n v="4"/>
    <b v="0"/>
    <x v="20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d v="2015-02-20T08:34:13"/>
    <d v="2015-01-21T08:34:13"/>
    <b v="1"/>
    <n v="10"/>
    <b v="0"/>
    <x v="20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d v="2015-03-27T19:43:15"/>
    <d v="2015-02-10T20:43:15"/>
    <b v="1"/>
    <n v="15"/>
    <b v="0"/>
    <x v="20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d v="2016-09-02T16:36:20"/>
    <d v="2016-08-03T16:36:20"/>
    <b v="1"/>
    <n v="38"/>
    <b v="0"/>
    <x v="20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d v="2016-07-02T14:25:10"/>
    <d v="2016-05-03T14:25:10"/>
    <b v="1"/>
    <n v="152"/>
    <b v="0"/>
    <x v="20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d v="2016-09-15T14:49:05"/>
    <d v="2016-08-15T14:49:05"/>
    <b v="1"/>
    <n v="24"/>
    <b v="0"/>
    <x v="20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d v="2016-02-21T13:48:09"/>
    <d v="2016-01-19T13:48:09"/>
    <b v="1"/>
    <n v="76"/>
    <b v="0"/>
    <x v="20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d v="2015-05-21T22:47:58"/>
    <d v="2015-04-21T22:47:58"/>
    <b v="1"/>
    <n v="185"/>
    <b v="0"/>
    <x v="20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d v="2015-01-31T03:25:00"/>
    <d v="2014-12-30T15:44:00"/>
    <b v="1"/>
    <n v="33"/>
    <b v="0"/>
    <x v="20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d v="2014-10-16T00:00:00"/>
    <d v="2014-09-15T03:14:15"/>
    <b v="1"/>
    <n v="108"/>
    <b v="0"/>
    <x v="20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d v="2014-12-15T13:12:57"/>
    <d v="2014-11-15T13:12:57"/>
    <b v="1"/>
    <n v="29"/>
    <b v="0"/>
    <x v="20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d v="2015-04-04T14:43:57"/>
    <d v="2015-03-05T15:43:57"/>
    <b v="1"/>
    <n v="24"/>
    <b v="0"/>
    <x v="20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d v="2014-10-31T22:45:42"/>
    <d v="2014-10-01T22:45:42"/>
    <b v="1"/>
    <n v="4"/>
    <b v="0"/>
    <x v="20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d v="2015-01-12T06:00:03"/>
    <d v="2014-11-13T06:00:03"/>
    <b v="1"/>
    <n v="4"/>
    <b v="0"/>
    <x v="20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d v="2015-02-05T16:11:18"/>
    <d v="2015-01-06T16:11:18"/>
    <b v="1"/>
    <n v="15"/>
    <b v="0"/>
    <x v="20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d v="2015-01-29T17:46:05"/>
    <d v="2014-11-30T17:46:05"/>
    <b v="1"/>
    <n v="4"/>
    <b v="0"/>
    <x v="20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d v="2015-08-10T06:59:00"/>
    <d v="2015-07-04T00:44:42"/>
    <b v="1"/>
    <n v="139"/>
    <b v="0"/>
    <x v="20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d v="2014-11-27T22:24:00"/>
    <d v="2014-10-28T21:24:00"/>
    <b v="1"/>
    <n v="2"/>
    <b v="0"/>
    <x v="20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d v="2015-02-11T13:13:42"/>
    <d v="2015-01-07T13:13:42"/>
    <b v="1"/>
    <n v="18"/>
    <b v="0"/>
    <x v="20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d v="2016-10-14T16:00:00"/>
    <d v="2016-09-15T06:55:41"/>
    <b v="1"/>
    <n v="81"/>
    <b v="0"/>
    <x v="20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d v="2016-07-24T10:32:46"/>
    <d v="2016-05-25T10:32:46"/>
    <b v="1"/>
    <n v="86"/>
    <b v="0"/>
    <x v="20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d v="2016-12-15T13:39:49"/>
    <d v="2016-11-15T13:39:49"/>
    <b v="1"/>
    <n v="140"/>
    <b v="0"/>
    <x v="20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d v="2016-02-04T07:50:33"/>
    <d v="2015-12-06T07:50:33"/>
    <b v="1"/>
    <n v="37"/>
    <b v="0"/>
    <x v="20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d v="2014-11-11T21:13:28"/>
    <d v="2014-10-22T20:13:28"/>
    <b v="1"/>
    <n v="6"/>
    <b v="0"/>
    <x v="20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d v="2016-10-10T14:32:50"/>
    <d v="2016-09-10T14:32:50"/>
    <b v="1"/>
    <n v="113"/>
    <b v="0"/>
    <x v="20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d v="2015-12-15T12:10:00"/>
    <d v="2015-11-13T15:51:08"/>
    <b v="1"/>
    <n v="37"/>
    <b v="0"/>
    <x v="20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d v="2015-06-27T21:59:00"/>
    <d v="2015-06-04T11:20:30"/>
    <b v="1"/>
    <n v="18"/>
    <b v="0"/>
    <x v="20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d v="2015-02-14T01:43:02"/>
    <d v="2015-01-14T01:43:02"/>
    <b v="1"/>
    <n v="75"/>
    <b v="0"/>
    <x v="20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d v="2015-11-14T17:16:44"/>
    <d v="2015-10-05T16:16:44"/>
    <b v="1"/>
    <n v="52"/>
    <b v="0"/>
    <x v="20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d v="2015-10-02T18:00:00"/>
    <d v="2015-08-31T19:17:38"/>
    <b v="1"/>
    <n v="122"/>
    <b v="0"/>
    <x v="20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d v="2014-09-30T15:19:09"/>
    <d v="2014-08-26T15:19:09"/>
    <b v="1"/>
    <n v="8"/>
    <b v="0"/>
    <x v="20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d v="2014-09-28T01:38:33"/>
    <d v="2014-08-29T01:38:33"/>
    <b v="1"/>
    <n v="8"/>
    <b v="0"/>
    <x v="20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d v="2017-02-11T16:20:30"/>
    <d v="2017-01-07T16:20:30"/>
    <b v="1"/>
    <n v="96"/>
    <b v="0"/>
    <x v="20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d v="2015-03-01T21:47:19"/>
    <d v="2015-01-25T21:47:19"/>
    <b v="1"/>
    <n v="9"/>
    <b v="0"/>
    <x v="20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d v="2014-08-21T21:50:26"/>
    <d v="2014-08-09T21:50:26"/>
    <b v="0"/>
    <n v="2"/>
    <b v="0"/>
    <x v="20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d v="2014-10-24T04:00:00"/>
    <d v="2014-08-25T10:24:30"/>
    <b v="0"/>
    <n v="26"/>
    <b v="0"/>
    <x v="20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d v="2016-07-03T07:38:56"/>
    <d v="2016-06-03T07:38:56"/>
    <b v="0"/>
    <n v="23"/>
    <b v="0"/>
    <x v="20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d v="2014-08-08T21:20:12"/>
    <d v="2014-07-09T21:20:12"/>
    <b v="0"/>
    <n v="0"/>
    <b v="0"/>
    <x v="20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d v="2015-02-28T07:32:16"/>
    <d v="2015-01-29T07:32:16"/>
    <b v="0"/>
    <n v="140"/>
    <b v="0"/>
    <x v="20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d v="2015-07-01T21:45:37"/>
    <d v="2015-06-17T21:45:37"/>
    <b v="0"/>
    <n v="0"/>
    <b v="0"/>
    <x v="20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d v="2016-07-25T19:00:00"/>
    <d v="2016-06-27T21:01:43"/>
    <b v="0"/>
    <n v="6"/>
    <b v="0"/>
    <x v="20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d v="2017-01-30T06:59:00"/>
    <d v="2016-12-01T15:53:27"/>
    <b v="0"/>
    <n v="100"/>
    <b v="0"/>
    <x v="20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d v="2015-04-03T04:37:30"/>
    <d v="2015-03-04T05:37:30"/>
    <b v="0"/>
    <n v="0"/>
    <b v="0"/>
    <x v="20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d v="2014-07-30T18:03:16"/>
    <d v="2014-06-30T18:03:16"/>
    <b v="0"/>
    <n v="4"/>
    <b v="0"/>
    <x v="20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d v="2015-04-01T01:01:30"/>
    <d v="2015-03-02T02:01:30"/>
    <b v="0"/>
    <n v="8"/>
    <b v="0"/>
    <x v="20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d v="2012-03-03T07:39:27"/>
    <d v="2012-01-18T07:39:27"/>
    <b v="0"/>
    <n v="57"/>
    <b v="1"/>
    <x v="11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d v="2014-01-31T19:01:00"/>
    <d v="2013-12-26T19:07:42"/>
    <b v="0"/>
    <n v="11"/>
    <b v="1"/>
    <x v="11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d v="2012-10-24T16:26:16"/>
    <d v="2012-09-24T16:26:16"/>
    <b v="0"/>
    <n v="33"/>
    <b v="1"/>
    <x v="11"/>
    <n v="116"/>
    <n v="24.58"/>
    <x v="4"/>
  </r>
  <r>
    <n v="1824"/>
    <s v="Tin Man's Broken Wisdom Fund"/>
    <s v="cd fund raiser"/>
    <n v="3000"/>
    <n v="3002"/>
    <x v="0"/>
    <x v="0"/>
    <s v="USD"/>
    <d v="2014-01-08T02:08:00"/>
    <d v="2013-12-18T21:59:27"/>
    <b v="0"/>
    <n v="40"/>
    <b v="1"/>
    <x v="11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d v="2013-07-11T20:01:43"/>
    <d v="2013-06-18T20:01:43"/>
    <b v="0"/>
    <n v="50"/>
    <b v="1"/>
    <x v="11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d v="2014-02-17T22:10:17"/>
    <d v="2014-01-18T22:10:17"/>
    <b v="0"/>
    <n v="38"/>
    <b v="1"/>
    <x v="11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d v="2011-03-03T07:49:21"/>
    <d v="2011-01-12T07:49:21"/>
    <b v="0"/>
    <n v="96"/>
    <b v="1"/>
    <x v="11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d v="2014-05-09T22:00:00"/>
    <d v="2014-04-07T21:35:30"/>
    <b v="0"/>
    <n v="48"/>
    <b v="1"/>
    <x v="11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d v="2011-01-21T22:00:00"/>
    <d v="2010-12-04T02:06:11"/>
    <b v="0"/>
    <n v="33"/>
    <b v="1"/>
    <x v="11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d v="2014-02-24T16:25:07"/>
    <d v="2014-01-25T16:25:07"/>
    <b v="0"/>
    <n v="226"/>
    <b v="1"/>
    <x v="11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d v="2012-05-12T23:54:23"/>
    <d v="2012-04-27T23:54:23"/>
    <b v="0"/>
    <n v="14"/>
    <b v="1"/>
    <x v="11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d v="2011-03-04T12:57:07"/>
    <d v="2011-02-02T12:57:07"/>
    <b v="0"/>
    <n v="20"/>
    <b v="1"/>
    <x v="11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d v="2013-03-02T07:59:00"/>
    <d v="2013-01-29T01:03:23"/>
    <b v="0"/>
    <n v="25"/>
    <b v="1"/>
    <x v="11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d v="2015-01-24T23:08:15"/>
    <d v="2014-12-15T23:08:15"/>
    <b v="0"/>
    <n v="90"/>
    <b v="1"/>
    <x v="11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d v="2016-03-31T15:51:11"/>
    <d v="2016-03-01T16:51:11"/>
    <b v="0"/>
    <n v="11"/>
    <b v="1"/>
    <x v="11"/>
    <n v="104"/>
    <n v="47.27"/>
    <x v="4"/>
  </r>
  <r>
    <n v="1836"/>
    <s v="KICKSTART OUR &lt;+3"/>
    <s v="Help fund our 2013 Sound &amp; Lighting Touring rig!"/>
    <n v="5000"/>
    <n v="10017"/>
    <x v="0"/>
    <x v="0"/>
    <s v="USD"/>
    <d v="2013-02-17T19:25:29"/>
    <d v="2013-01-31T19:25:29"/>
    <b v="0"/>
    <n v="55"/>
    <b v="1"/>
    <x v="11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d v="2012-03-18T00:08:55"/>
    <d v="2012-01-18T01:08:55"/>
    <b v="0"/>
    <n v="30"/>
    <b v="1"/>
    <x v="11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d v="2011-10-01T03:00:00"/>
    <d v="2011-09-02T18:52:37"/>
    <b v="0"/>
    <n v="28"/>
    <b v="1"/>
    <x v="11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d v="2016-10-01T17:19:42"/>
    <d v="2016-09-01T17:19:42"/>
    <b v="0"/>
    <n v="45"/>
    <b v="1"/>
    <x v="11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d v="2013-05-07T04:59:00"/>
    <d v="2013-04-18T02:18:30"/>
    <b v="0"/>
    <n v="13"/>
    <b v="1"/>
    <x v="11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d v="2014-05-20T04:59:00"/>
    <d v="2014-04-16T20:17:25"/>
    <b v="0"/>
    <n v="40"/>
    <b v="1"/>
    <x v="11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d v="2015-03-02T05:59:00"/>
    <d v="2015-01-27T15:09:41"/>
    <b v="0"/>
    <n v="21"/>
    <b v="1"/>
    <x v="11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d v="2011-02-20T23:52:34"/>
    <d v="2011-01-21T23:52:34"/>
    <b v="0"/>
    <n v="134"/>
    <b v="1"/>
    <x v="11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d v="2011-06-11T03:00:00"/>
    <d v="2011-05-03T23:21:54"/>
    <b v="0"/>
    <n v="20"/>
    <b v="1"/>
    <x v="11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d v="2016-06-17T04:55:00"/>
    <d v="2016-06-02T07:59:58"/>
    <b v="0"/>
    <n v="19"/>
    <b v="1"/>
    <x v="11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d v="2012-12-15T15:36:17"/>
    <d v="2012-11-15T15:36:17"/>
    <b v="0"/>
    <n v="209"/>
    <b v="1"/>
    <x v="11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d v="2015-04-21T05:40:32"/>
    <d v="2015-03-31T05:40:32"/>
    <b v="0"/>
    <n v="38"/>
    <b v="1"/>
    <x v="11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d v="2011-07-31T06:59:00"/>
    <d v="2011-05-28T18:54:48"/>
    <b v="0"/>
    <n v="24"/>
    <b v="1"/>
    <x v="11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d v="2012-10-17T20:17:39"/>
    <d v="2012-09-17T20:17:39"/>
    <b v="0"/>
    <n v="8"/>
    <b v="1"/>
    <x v="11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d v="2014-07-10T23:01:40"/>
    <d v="2014-06-10T23:01:40"/>
    <b v="0"/>
    <n v="179"/>
    <b v="1"/>
    <x v="11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d v="2014-07-28T01:00:00"/>
    <d v="2014-07-07T21:45:38"/>
    <b v="0"/>
    <n v="26"/>
    <b v="1"/>
    <x v="11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d v="2015-04-25T00:00:00"/>
    <d v="2015-03-18T18:30:52"/>
    <b v="0"/>
    <n v="131"/>
    <b v="1"/>
    <x v="11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d v="2012-11-14T02:26:57"/>
    <d v="2012-09-25T01:26:57"/>
    <b v="0"/>
    <n v="14"/>
    <b v="1"/>
    <x v="11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d v="2013-05-24T00:30:37"/>
    <d v="2013-04-24T00:30:37"/>
    <b v="0"/>
    <n v="174"/>
    <b v="1"/>
    <x v="11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d v="2014-01-06T12:55:40"/>
    <d v="2013-11-22T12:55:40"/>
    <b v="0"/>
    <n v="191"/>
    <b v="1"/>
    <x v="11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d v="2014-07-18T20:31:12"/>
    <d v="2014-06-27T20:31:12"/>
    <b v="0"/>
    <n v="38"/>
    <b v="1"/>
    <x v="11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d v="2014-09-12T18:26:53"/>
    <d v="2014-08-13T18:26:53"/>
    <b v="0"/>
    <n v="22"/>
    <b v="1"/>
    <x v="11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d v="2011-12-16T05:48:41"/>
    <d v="2011-10-17T04:48:41"/>
    <b v="0"/>
    <n v="149"/>
    <b v="1"/>
    <x v="11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d v="2011-09-22T18:28:49"/>
    <d v="2011-08-23T18:28:49"/>
    <b v="0"/>
    <n v="56"/>
    <b v="1"/>
    <x v="11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d v="2014-02-06T17:01:24"/>
    <d v="2014-01-16T17:01:24"/>
    <b v="0"/>
    <n v="19"/>
    <b v="1"/>
    <x v="11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d v="2015-01-26T07:12:21"/>
    <d v="2014-12-27T07:12:21"/>
    <b v="0"/>
    <n v="0"/>
    <b v="0"/>
    <x v="18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d v="2017-03-08T07:30:00"/>
    <d v="2017-01-20T11:49:34"/>
    <b v="0"/>
    <n v="16"/>
    <b v="0"/>
    <x v="18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d v="2014-06-12T19:08:05"/>
    <d v="2014-05-13T19:08:05"/>
    <b v="0"/>
    <n v="2"/>
    <b v="0"/>
    <x v="18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d v="2014-05-04T17:11:40"/>
    <d v="2014-04-04T17:11:40"/>
    <b v="0"/>
    <n v="48"/>
    <b v="0"/>
    <x v="18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d v="2016-11-06T09:49:07"/>
    <d v="2016-10-02T08:49:07"/>
    <b v="0"/>
    <n v="2"/>
    <b v="0"/>
    <x v="18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d v="2017-03-01T04:00:00"/>
    <d v="2017-01-07T05:54:57"/>
    <b v="0"/>
    <n v="2"/>
    <b v="0"/>
    <x v="18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d v="2016-11-05T22:11:52"/>
    <d v="2016-10-06T22:11:52"/>
    <b v="0"/>
    <n v="1"/>
    <b v="0"/>
    <x v="18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d v="2015-12-15T07:59:00"/>
    <d v="2015-11-20T18:42:05"/>
    <b v="0"/>
    <n v="17"/>
    <b v="0"/>
    <x v="18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d v="2017-01-04T00:04:09"/>
    <d v="2016-12-05T00:04:09"/>
    <b v="0"/>
    <n v="0"/>
    <b v="0"/>
    <x v="18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d v="2016-01-31T04:17:00"/>
    <d v="2016-01-02T08:32:15"/>
    <b v="0"/>
    <n v="11"/>
    <b v="0"/>
    <x v="18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d v="2014-11-20T19:48:21"/>
    <d v="2014-10-11T18:48:21"/>
    <b v="0"/>
    <n v="95"/>
    <b v="0"/>
    <x v="18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d v="2015-06-30T03:06:42"/>
    <d v="2015-05-31T03:06:42"/>
    <b v="0"/>
    <n v="13"/>
    <b v="0"/>
    <x v="18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d v="2015-07-08T16:45:00"/>
    <d v="2015-06-09T14:46:50"/>
    <b v="0"/>
    <n v="2"/>
    <b v="0"/>
    <x v="18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d v="2016-06-28T23:15:33"/>
    <d v="2016-06-08T23:15:33"/>
    <b v="0"/>
    <n v="2"/>
    <b v="0"/>
    <x v="18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d v="2016-08-06T21:35:08"/>
    <d v="2016-06-07T21:35:08"/>
    <b v="0"/>
    <n v="3"/>
    <b v="0"/>
    <x v="18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d v="2014-06-16T06:50:05"/>
    <d v="2014-05-17T06:50:05"/>
    <b v="0"/>
    <n v="0"/>
    <b v="0"/>
    <x v="18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d v="2015-03-01T00:42:05"/>
    <d v="2015-01-31T00:42:05"/>
    <b v="0"/>
    <n v="0"/>
    <b v="0"/>
    <x v="18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d v="2014-06-13T00:12:35"/>
    <d v="2014-05-14T00:12:35"/>
    <b v="0"/>
    <n v="0"/>
    <b v="0"/>
    <x v="18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d v="2016-03-14T14:35:29"/>
    <d v="2016-02-13T15:35:29"/>
    <b v="0"/>
    <n v="2"/>
    <b v="0"/>
    <x v="18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d v="2016-03-30T12:36:20"/>
    <d v="2016-03-01T13:36:20"/>
    <b v="0"/>
    <n v="24"/>
    <b v="0"/>
    <x v="18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d v="2015-03-10T02:39:49"/>
    <d v="2015-02-08T03:39:49"/>
    <b v="0"/>
    <n v="70"/>
    <b v="1"/>
    <x v="14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d v="2012-07-10T23:48:00"/>
    <d v="2012-06-07T22:46:52"/>
    <b v="0"/>
    <n v="81"/>
    <b v="1"/>
    <x v="14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d v="2012-04-08T21:45:08"/>
    <d v="2012-03-09T22:45:08"/>
    <b v="0"/>
    <n v="32"/>
    <b v="1"/>
    <x v="14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d v="2012-11-27T12:00:00"/>
    <d v="2012-10-23T04:45:35"/>
    <b v="0"/>
    <n v="26"/>
    <b v="1"/>
    <x v="14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d v="2012-08-10T22:00:00"/>
    <d v="2012-07-09T02:15:10"/>
    <b v="0"/>
    <n v="105"/>
    <b v="1"/>
    <x v="14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d v="2014-11-12T22:45:38"/>
    <d v="2014-10-13T21:45:38"/>
    <b v="0"/>
    <n v="29"/>
    <b v="1"/>
    <x v="14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d v="2015-12-03T21:30:00"/>
    <d v="2015-11-15T19:12:12"/>
    <b v="0"/>
    <n v="8"/>
    <b v="1"/>
    <x v="14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d v="2010-06-01T04:59:00"/>
    <d v="2010-05-01T05:45:32"/>
    <b v="0"/>
    <n v="89"/>
    <b v="1"/>
    <x v="14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d v="2013-03-11T18:02:26"/>
    <d v="2013-01-25T19:02:26"/>
    <b v="0"/>
    <n v="44"/>
    <b v="1"/>
    <x v="14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d v="2012-12-15T18:52:08"/>
    <d v="2012-11-15T18:52:08"/>
    <b v="0"/>
    <n v="246"/>
    <b v="1"/>
    <x v="14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d v="2010-07-22T06:00:00"/>
    <d v="2010-06-06T19:09:14"/>
    <b v="0"/>
    <n v="120"/>
    <b v="1"/>
    <x v="14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d v="2011-06-07T15:18:01"/>
    <d v="2011-05-08T15:18:01"/>
    <b v="0"/>
    <n v="26"/>
    <b v="1"/>
    <x v="14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d v="2011-04-16T03:59:00"/>
    <d v="2011-03-30T22:36:25"/>
    <b v="0"/>
    <n v="45"/>
    <b v="1"/>
    <x v="14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d v="2012-02-12T21:43:03"/>
    <d v="2012-01-12T21:43:03"/>
    <b v="0"/>
    <n v="20"/>
    <b v="1"/>
    <x v="14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d v="2015-10-20T17:55:22"/>
    <d v="2015-09-20T17:55:22"/>
    <b v="0"/>
    <n v="47"/>
    <b v="1"/>
    <x v="14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d v="2012-04-12T17:02:45"/>
    <d v="2012-03-13T17:02:45"/>
    <b v="0"/>
    <n v="13"/>
    <b v="1"/>
    <x v="14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d v="2014-03-04T21:00:00"/>
    <d v="2014-02-10T14:00:06"/>
    <b v="0"/>
    <n v="183"/>
    <b v="1"/>
    <x v="14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d v="2016-02-01T18:00:00"/>
    <d v="2015-12-28T04:37:53"/>
    <b v="0"/>
    <n v="21"/>
    <b v="1"/>
    <x v="14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d v="2015-03-25T21:36:06"/>
    <d v="2015-02-23T22:36:06"/>
    <b v="0"/>
    <n v="42"/>
    <b v="1"/>
    <x v="14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d v="2012-10-06T09:59:00"/>
    <d v="2012-09-08T20:55:31"/>
    <b v="0"/>
    <n v="54"/>
    <b v="1"/>
    <x v="14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d v="2015-05-22T13:00:00"/>
    <d v="2015-04-22T13:02:09"/>
    <b v="0"/>
    <n v="25"/>
    <b v="0"/>
    <x v="29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d v="2015-03-04T18:57:27"/>
    <d v="2015-02-02T18:57:27"/>
    <b v="0"/>
    <n v="3"/>
    <b v="0"/>
    <x v="29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d v="2017-01-27T18:29:51"/>
    <d v="2016-11-28T18:29:51"/>
    <b v="0"/>
    <n v="41"/>
    <b v="0"/>
    <x v="29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d v="2016-01-02T16:27:01"/>
    <d v="2015-11-18T16:27:01"/>
    <b v="0"/>
    <n v="2"/>
    <b v="0"/>
    <x v="29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d v="2014-09-07T22:13:14"/>
    <d v="2014-08-08T22:13:14"/>
    <b v="0"/>
    <n v="4"/>
    <b v="0"/>
    <x v="29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d v="2016-06-23T16:06:23"/>
    <d v="2016-05-24T16:06:23"/>
    <b v="0"/>
    <n v="99"/>
    <b v="0"/>
    <x v="29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d v="2014-05-23T14:05:25"/>
    <d v="2014-05-08T14:05:25"/>
    <b v="0"/>
    <n v="4"/>
    <b v="0"/>
    <x v="29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d v="2016-12-29T22:01:40"/>
    <d v="2016-11-29T22:01:40"/>
    <b v="0"/>
    <n v="4"/>
    <b v="0"/>
    <x v="29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d v="2014-10-23T10:17:59"/>
    <d v="2014-09-23T10:17:59"/>
    <b v="0"/>
    <n v="38"/>
    <b v="0"/>
    <x v="29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d v="2015-10-31T22:45:00"/>
    <d v="2015-09-17T23:06:57"/>
    <b v="0"/>
    <n v="285"/>
    <b v="0"/>
    <x v="29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d v="2014-08-09T00:48:54"/>
    <d v="2014-07-10T00:48:54"/>
    <b v="0"/>
    <n v="1"/>
    <b v="0"/>
    <x v="29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d v="2015-06-04T05:26:00"/>
    <d v="2015-05-05T05:26:00"/>
    <b v="0"/>
    <n v="42"/>
    <b v="0"/>
    <x v="29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d v="2014-10-08T12:16:18"/>
    <d v="2014-09-08T12:16:18"/>
    <b v="0"/>
    <n v="26"/>
    <b v="0"/>
    <x v="29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d v="2014-11-01T03:59:00"/>
    <d v="2014-10-17T04:11:13"/>
    <b v="0"/>
    <n v="2"/>
    <b v="0"/>
    <x v="29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d v="2014-09-02T01:10:22"/>
    <d v="2014-08-13T01:10:22"/>
    <b v="0"/>
    <n v="4"/>
    <b v="0"/>
    <x v="29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d v="2016-11-07T18:12:55"/>
    <d v="2016-10-13T17:12:55"/>
    <b v="0"/>
    <n v="6"/>
    <b v="0"/>
    <x v="29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d v="2017-02-10T06:28:53"/>
    <d v="2017-01-11T06:28:53"/>
    <b v="0"/>
    <n v="70"/>
    <b v="0"/>
    <x v="29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d v="2014-08-12T18:57:31"/>
    <d v="2014-07-08T18:57:31"/>
    <b v="0"/>
    <n v="9"/>
    <b v="0"/>
    <x v="29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d v="2015-05-19T21:00:49"/>
    <d v="2015-04-19T21:00:49"/>
    <b v="0"/>
    <n v="8"/>
    <b v="0"/>
    <x v="29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d v="2015-10-21T23:00:00"/>
    <d v="2015-09-23T21:01:01"/>
    <b v="0"/>
    <n v="105"/>
    <b v="0"/>
    <x v="29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d v="2012-07-14T05:19:03"/>
    <d v="2012-06-14T05:19:03"/>
    <b v="0"/>
    <n v="38"/>
    <b v="1"/>
    <x v="14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d v="2013-12-12T06:08:27"/>
    <d v="2013-11-12T06:08:27"/>
    <b v="0"/>
    <n v="64"/>
    <b v="1"/>
    <x v="14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d v="2011-09-27T04:59:00"/>
    <d v="2011-08-17T20:22:12"/>
    <b v="0"/>
    <n v="13"/>
    <b v="1"/>
    <x v="14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d v="2014-01-15T19:33:00"/>
    <d v="2013-12-18T18:15:55"/>
    <b v="0"/>
    <n v="33"/>
    <b v="1"/>
    <x v="14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d v="2013-10-11T00:00:00"/>
    <d v="2013-09-18T21:38:08"/>
    <b v="0"/>
    <n v="52"/>
    <b v="1"/>
    <x v="14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d v="2010-11-02T00:26:00"/>
    <d v="2010-10-05T22:54:16"/>
    <b v="0"/>
    <n v="107"/>
    <b v="1"/>
    <x v="14"/>
    <n v="195"/>
    <n v="27.39"/>
    <x v="4"/>
  </r>
  <r>
    <n v="1927"/>
    <s v="GBS Detroit Presents Hampshire"/>
    <s v="Hampshire is headed to GBS Detroit."/>
    <n v="600"/>
    <n v="620"/>
    <x v="0"/>
    <x v="0"/>
    <s v="USD"/>
    <d v="2012-03-08T04:59:00"/>
    <d v="2012-02-21T20:40:39"/>
    <b v="0"/>
    <n v="11"/>
    <b v="1"/>
    <x v="14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d v="2013-05-07T15:33:14"/>
    <d v="2013-04-07T15:33:14"/>
    <b v="0"/>
    <n v="34"/>
    <b v="1"/>
    <x v="14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d v="2011-07-05T00:31:06"/>
    <d v="2011-05-24T00:31:06"/>
    <b v="0"/>
    <n v="75"/>
    <b v="1"/>
    <x v="14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d v="2013-07-07T13:24:42"/>
    <d v="2013-05-08T13:24:42"/>
    <b v="0"/>
    <n v="26"/>
    <b v="1"/>
    <x v="14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d v="2012-05-22T03:30:00"/>
    <d v="2012-05-08T21:25:09"/>
    <b v="0"/>
    <n v="50"/>
    <b v="1"/>
    <x v="14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d v="2012-01-24T19:26:13"/>
    <d v="2012-01-03T19:26:13"/>
    <b v="0"/>
    <n v="80"/>
    <b v="1"/>
    <x v="14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d v="2014-09-27T03:08:27"/>
    <d v="2014-08-28T03:08:27"/>
    <b v="0"/>
    <n v="110"/>
    <b v="1"/>
    <x v="14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d v="2011-12-25T05:00:00"/>
    <d v="2011-11-18T20:48:41"/>
    <b v="0"/>
    <n v="77"/>
    <b v="1"/>
    <x v="14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d v="2014-06-21T04:59:00"/>
    <d v="2014-05-14T22:22:51"/>
    <b v="0"/>
    <n v="50"/>
    <b v="1"/>
    <x v="14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d v="2011-12-06T05:59:00"/>
    <d v="2011-11-05T21:21:10"/>
    <b v="0"/>
    <n v="145"/>
    <b v="1"/>
    <x v="14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d v="2012-06-15T03:59:00"/>
    <d v="2012-05-30T02:51:21"/>
    <b v="0"/>
    <n v="29"/>
    <b v="1"/>
    <x v="14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d v="2013-07-02T05:00:00"/>
    <d v="2013-06-01T06:13:51"/>
    <b v="0"/>
    <n v="114"/>
    <b v="1"/>
    <x v="14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d v="2013-03-10T22:38:28"/>
    <d v="2013-02-08T23:38:28"/>
    <b v="0"/>
    <n v="96"/>
    <b v="1"/>
    <x v="14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d v="2011-06-15T03:59:00"/>
    <d v="2011-05-07T12:10:33"/>
    <b v="0"/>
    <n v="31"/>
    <b v="1"/>
    <x v="14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d v="2014-05-15T06:58:51"/>
    <d v="2014-04-15T06:58:51"/>
    <b v="1"/>
    <n v="4883"/>
    <b v="1"/>
    <x v="30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d v="2011-07-04T19:52:20"/>
    <d v="2011-04-05T19:52:20"/>
    <b v="1"/>
    <n v="95"/>
    <b v="1"/>
    <x v="30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d v="2016-08-11T06:28:36"/>
    <d v="2016-06-27T06:28:36"/>
    <b v="1"/>
    <n v="2478"/>
    <b v="1"/>
    <x v="30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d v="2014-05-01T14:01:30"/>
    <d v="2014-04-01T14:01:30"/>
    <b v="1"/>
    <n v="1789"/>
    <b v="1"/>
    <x v="30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d v="2015-07-12T06:02:38"/>
    <d v="2015-06-02T06:02:38"/>
    <b v="1"/>
    <n v="680"/>
    <b v="1"/>
    <x v="30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d v="2014-04-20T02:36:01"/>
    <d v="2014-02-19T03:36:01"/>
    <b v="1"/>
    <n v="70"/>
    <b v="1"/>
    <x v="30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d v="2009-11-23T05:59:00"/>
    <d v="2009-10-16T22:02:00"/>
    <b v="1"/>
    <n v="23"/>
    <b v="1"/>
    <x v="30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d v="2016-06-06T17:02:00"/>
    <d v="2016-04-13T14:30:09"/>
    <b v="1"/>
    <n v="4245"/>
    <b v="1"/>
    <x v="30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d v="2014-07-10T10:09:11"/>
    <d v="2014-06-10T10:09:11"/>
    <b v="1"/>
    <n v="943"/>
    <b v="1"/>
    <x v="30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d v="2011-04-22T04:21:13"/>
    <d v="2011-03-22T04:21:13"/>
    <b v="1"/>
    <n v="1876"/>
    <b v="1"/>
    <x v="30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d v="2016-11-07T11:05:37"/>
    <d v="2016-10-08T10:05:37"/>
    <b v="1"/>
    <n v="834"/>
    <b v="1"/>
    <x v="30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d v="2013-10-16T14:33:35"/>
    <d v="2013-09-09T14:33:35"/>
    <b v="1"/>
    <n v="682"/>
    <b v="1"/>
    <x v="30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d v="2012-03-02T03:00:00"/>
    <d v="2012-02-02T04:47:45"/>
    <b v="1"/>
    <n v="147"/>
    <b v="1"/>
    <x v="30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d v="2016-03-12T05:00:00"/>
    <d v="2016-01-25T13:56:16"/>
    <b v="1"/>
    <n v="415"/>
    <b v="1"/>
    <x v="30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d v="2012-05-23T19:00:00"/>
    <d v="2012-04-21T06:31:21"/>
    <b v="1"/>
    <n v="290"/>
    <b v="1"/>
    <x v="30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d v="2015-04-18T21:10:05"/>
    <d v="2015-03-04T22:10:05"/>
    <b v="1"/>
    <n v="365"/>
    <b v="1"/>
    <x v="30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d v="2012-10-27T02:21:53"/>
    <d v="2012-09-27T02:21:53"/>
    <b v="1"/>
    <n v="660"/>
    <b v="1"/>
    <x v="30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d v="2013-03-23T22:42:41"/>
    <d v="2013-02-21T23:42:41"/>
    <b v="1"/>
    <n v="1356"/>
    <b v="1"/>
    <x v="30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d v="2014-10-01T00:00:00"/>
    <d v="2014-08-20T20:17:40"/>
    <b v="1"/>
    <n v="424"/>
    <b v="1"/>
    <x v="30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d v="2014-12-21T08:42:21"/>
    <d v="2014-11-21T08:42:21"/>
    <b v="1"/>
    <n v="33"/>
    <b v="1"/>
    <x v="30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d v="2012-10-06T03:59:00"/>
    <d v="2012-08-27T04:40:17"/>
    <b v="1"/>
    <n v="1633"/>
    <b v="1"/>
    <x v="30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d v="2014-05-13T18:43:56"/>
    <d v="2014-04-13T18:43:56"/>
    <b v="1"/>
    <n v="306"/>
    <b v="1"/>
    <x v="30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d v="2014-09-16T10:18:54"/>
    <d v="2014-08-12T10:18:54"/>
    <b v="1"/>
    <n v="205"/>
    <b v="1"/>
    <x v="30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d v="2016-04-22T06:32:52"/>
    <d v="2016-03-23T06:32:52"/>
    <b v="1"/>
    <n v="1281"/>
    <b v="1"/>
    <x v="30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d v="2012-01-12T01:00:00"/>
    <d v="2011-12-21T02:08:30"/>
    <b v="1"/>
    <n v="103"/>
    <b v="1"/>
    <x v="30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d v="2014-08-14T12:58:18"/>
    <d v="2014-07-15T12:58:18"/>
    <b v="1"/>
    <n v="1513"/>
    <b v="1"/>
    <x v="30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d v="2014-05-01T15:55:29"/>
    <d v="2014-04-01T15:55:29"/>
    <b v="1"/>
    <n v="405"/>
    <b v="1"/>
    <x v="30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d v="2016-12-03T15:05:15"/>
    <d v="2016-11-02T14:05:15"/>
    <b v="1"/>
    <n v="510"/>
    <b v="1"/>
    <x v="30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d v="2016-08-05T19:01:08"/>
    <d v="2016-07-06T19:01:08"/>
    <b v="1"/>
    <n v="1887"/>
    <b v="1"/>
    <x v="30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d v="2013-04-20T03:38:21"/>
    <d v="2013-02-19T04:38:21"/>
    <b v="1"/>
    <n v="701"/>
    <b v="1"/>
    <x v="30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d v="2013-11-15T04:00:00"/>
    <d v="2013-10-14T12:01:01"/>
    <b v="1"/>
    <n v="3863"/>
    <b v="1"/>
    <x v="30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d v="2012-11-18T01:17:24"/>
    <d v="2012-10-19T00:17:24"/>
    <b v="1"/>
    <n v="238"/>
    <b v="1"/>
    <x v="30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d v="2016-08-06T07:00:00"/>
    <d v="2016-06-28T17:21:04"/>
    <b v="1"/>
    <n v="2051"/>
    <b v="1"/>
    <x v="30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d v="2013-08-19T08:01:09"/>
    <d v="2013-06-20T08:01:09"/>
    <b v="1"/>
    <n v="402"/>
    <b v="1"/>
    <x v="30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d v="2013-03-10T18:07:31"/>
    <d v="2013-02-08T18:07:31"/>
    <b v="1"/>
    <n v="253"/>
    <b v="1"/>
    <x v="30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d v="2013-07-13T21:35:25"/>
    <d v="2013-06-13T21:35:25"/>
    <b v="1"/>
    <n v="473"/>
    <b v="1"/>
    <x v="30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d v="2015-12-19T07:59:00"/>
    <d v="2015-11-03T05:12:20"/>
    <b v="1"/>
    <n v="821"/>
    <b v="1"/>
    <x v="30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d v="2012-06-12T07:00:00"/>
    <d v="2012-05-10T05:24:52"/>
    <b v="1"/>
    <n v="388"/>
    <b v="1"/>
    <x v="30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d v="2015-11-19T04:59:00"/>
    <d v="2015-10-13T11:02:26"/>
    <b v="1"/>
    <n v="813"/>
    <b v="1"/>
    <x v="30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d v="2016-04-03T12:01:02"/>
    <d v="2016-02-23T13:01:02"/>
    <b v="1"/>
    <n v="1945"/>
    <b v="1"/>
    <x v="30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d v="2014-07-09T17:24:25"/>
    <d v="2014-06-09T17:24:25"/>
    <b v="0"/>
    <n v="12"/>
    <b v="0"/>
    <x v="31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d v="2016-12-04T15:04:47"/>
    <d v="2016-11-04T14:04:47"/>
    <b v="0"/>
    <n v="0"/>
    <b v="0"/>
    <x v="31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d v="2016-09-02T07:00:00"/>
    <d v="2016-08-11T00:16:58"/>
    <b v="0"/>
    <n v="16"/>
    <b v="0"/>
    <x v="31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d v="2014-11-30T19:58:01"/>
    <d v="2014-10-01T18:58:01"/>
    <b v="0"/>
    <n v="7"/>
    <b v="0"/>
    <x v="31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d v="2016-08-02T23:00:00"/>
    <d v="2016-07-04T16:46:11"/>
    <b v="0"/>
    <n v="4"/>
    <b v="0"/>
    <x v="31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d v="2016-03-14T09:24:43"/>
    <d v="2016-02-13T10:24:43"/>
    <b v="0"/>
    <n v="1"/>
    <b v="0"/>
    <x v="31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d v="2015-03-01T15:21:16"/>
    <d v="2015-01-30T15:21:16"/>
    <b v="0"/>
    <n v="28"/>
    <b v="0"/>
    <x v="31"/>
    <n v="42"/>
    <n v="83.43"/>
    <x v="8"/>
  </r>
  <r>
    <n v="1988"/>
    <s v="Phillip Michael Photography"/>
    <s v="Expressing art in an image!"/>
    <n v="6000"/>
    <n v="25"/>
    <x v="2"/>
    <x v="0"/>
    <s v="USD"/>
    <d v="2015-08-20T18:19:02"/>
    <d v="2015-07-21T18:19:02"/>
    <b v="0"/>
    <n v="1"/>
    <b v="0"/>
    <x v="31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d v="2016-12-11T16:20:08"/>
    <d v="2016-11-11T16:20:08"/>
    <b v="0"/>
    <n v="1"/>
    <b v="0"/>
    <x v="31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d v="2016-02-13T04:42:12"/>
    <d v="2016-01-29T04:42:12"/>
    <b v="0"/>
    <n v="5"/>
    <b v="0"/>
    <x v="31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d v="2015-07-03T21:26:26"/>
    <d v="2015-06-12T21:26:26"/>
    <b v="0"/>
    <n v="3"/>
    <b v="0"/>
    <x v="31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d v="2015-02-18T03:26:31"/>
    <d v="2015-01-19T03:26:31"/>
    <b v="0"/>
    <n v="2"/>
    <b v="0"/>
    <x v="31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d v="2015-12-21T14:07:17"/>
    <d v="2015-11-21T14:07:17"/>
    <b v="0"/>
    <n v="0"/>
    <b v="0"/>
    <x v="31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d v="2016-12-07T01:09:02"/>
    <d v="2016-10-08T00:09:02"/>
    <b v="0"/>
    <n v="0"/>
    <b v="0"/>
    <x v="31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d v="2015-07-16T21:38:56"/>
    <d v="2015-06-26T21:38:56"/>
    <b v="0"/>
    <n v="3"/>
    <b v="0"/>
    <x v="31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d v="2014-07-10T19:40:11"/>
    <d v="2014-06-10T19:40:11"/>
    <b v="0"/>
    <n v="0"/>
    <b v="0"/>
    <x v="31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d v="2014-08-26T22:20:12"/>
    <d v="2014-07-27T22:20:12"/>
    <b v="0"/>
    <n v="0"/>
    <b v="0"/>
    <x v="31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d v="2014-08-01T02:50:38"/>
    <d v="2014-06-17T02:50:38"/>
    <b v="0"/>
    <n v="3"/>
    <b v="0"/>
    <x v="31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d v="2014-11-13T12:35:08"/>
    <d v="2014-10-14T11:35:08"/>
    <b v="0"/>
    <n v="7"/>
    <b v="0"/>
    <x v="31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d v="2016-01-06T22:50:13"/>
    <d v="2015-12-07T22:50:13"/>
    <b v="0"/>
    <n v="25"/>
    <b v="0"/>
    <x v="31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d v="2015-06-12T20:00:00"/>
    <d v="2015-05-12T05:01:56"/>
    <b v="1"/>
    <n v="1637"/>
    <b v="1"/>
    <x v="30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d v="2017-01-23T17:05:43"/>
    <d v="2016-12-24T17:05:43"/>
    <b v="1"/>
    <n v="1375"/>
    <b v="1"/>
    <x v="30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d v="2010-07-02T23:00:00"/>
    <d v="2010-06-18T03:00:52"/>
    <b v="1"/>
    <n v="17"/>
    <b v="1"/>
    <x v="30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d v="2014-07-10T14:31:03"/>
    <d v="2014-06-10T14:31:03"/>
    <b v="1"/>
    <n v="354"/>
    <b v="1"/>
    <x v="30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d v="2013-10-16T03:59:00"/>
    <d v="2013-09-18T19:30:18"/>
    <b v="1"/>
    <n v="191"/>
    <b v="1"/>
    <x v="30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d v="2014-12-03T13:00:45"/>
    <d v="2014-10-29T12:00:45"/>
    <b v="1"/>
    <n v="303"/>
    <b v="1"/>
    <x v="30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d v="2010-08-24T04:00:00"/>
    <d v="2010-06-18T20:06:26"/>
    <b v="1"/>
    <n v="137"/>
    <b v="1"/>
    <x v="30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d v="2011-09-19T14:30:22"/>
    <d v="2011-08-06T14:30:22"/>
    <b v="1"/>
    <n v="41"/>
    <b v="1"/>
    <x v="30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d v="2016-11-23T08:45:43"/>
    <d v="2016-10-18T07:45:43"/>
    <b v="1"/>
    <n v="398"/>
    <b v="1"/>
    <x v="30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d v="2016-08-18T23:54:51"/>
    <d v="2016-07-19T23:54:51"/>
    <b v="1"/>
    <n v="1737"/>
    <b v="1"/>
    <x v="30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d v="2016-01-11T23:00:00"/>
    <d v="2015-12-09T08:36:13"/>
    <b v="1"/>
    <n v="971"/>
    <b v="1"/>
    <x v="30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d v="2015-02-05T19:44:01"/>
    <d v="2015-01-06T19:44:01"/>
    <b v="1"/>
    <n v="183"/>
    <b v="1"/>
    <x v="30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d v="2016-07-08T23:03:34"/>
    <d v="2016-05-09T23:03:34"/>
    <b v="1"/>
    <n v="4562"/>
    <b v="1"/>
    <x v="30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d v="2013-03-25T04:08:59"/>
    <d v="2013-02-19T05:08:59"/>
    <b v="1"/>
    <n v="26457"/>
    <b v="1"/>
    <x v="30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d v="2011-09-09T21:02:43"/>
    <d v="2011-08-10T21:02:43"/>
    <b v="1"/>
    <n v="162"/>
    <b v="1"/>
    <x v="30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d v="2013-03-09T21:08:19"/>
    <d v="2013-02-07T21:08:19"/>
    <b v="1"/>
    <n v="479"/>
    <b v="1"/>
    <x v="30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d v="2012-03-24T04:00:00"/>
    <d v="2012-02-22T01:22:35"/>
    <b v="1"/>
    <n v="426"/>
    <b v="1"/>
    <x v="30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d v="2015-08-13T08:46:49"/>
    <d v="2015-07-14T08:46:49"/>
    <b v="1"/>
    <n v="450"/>
    <b v="1"/>
    <x v="30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d v="2016-09-22T17:00:21"/>
    <d v="2016-08-23T17:00:21"/>
    <b v="1"/>
    <n v="1780"/>
    <b v="1"/>
    <x v="30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d v="2014-05-14T23:04:00"/>
    <d v="2014-04-08T02:20:24"/>
    <b v="1"/>
    <n v="122"/>
    <b v="1"/>
    <x v="30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d v="2014-09-24T01:41:37"/>
    <d v="2014-08-10T01:41:37"/>
    <b v="1"/>
    <n v="95"/>
    <b v="1"/>
    <x v="30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d v="2016-06-11T13:39:32"/>
    <d v="2016-05-12T13:39:32"/>
    <b v="1"/>
    <n v="325"/>
    <b v="1"/>
    <x v="30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d v="2015-06-11T10:05:53"/>
    <d v="2015-05-12T10:05:53"/>
    <b v="1"/>
    <n v="353"/>
    <b v="1"/>
    <x v="30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d v="2012-08-13T03:00:00"/>
    <d v="2012-07-09T23:12:24"/>
    <b v="1"/>
    <n v="105"/>
    <b v="1"/>
    <x v="30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d v="2015-06-11T04:25:46"/>
    <d v="2015-05-12T04:25:46"/>
    <b v="1"/>
    <n v="729"/>
    <b v="1"/>
    <x v="30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d v="2014-04-21T03:59:00"/>
    <d v="2014-03-06T17:39:45"/>
    <b v="1"/>
    <n v="454"/>
    <b v="1"/>
    <x v="30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d v="2015-03-30T18:31:59"/>
    <d v="2015-02-13T19:31:59"/>
    <b v="1"/>
    <n v="539"/>
    <b v="1"/>
    <x v="30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d v="2010-03-15T21:55:00"/>
    <d v="2010-02-06T22:03:26"/>
    <b v="1"/>
    <n v="79"/>
    <b v="1"/>
    <x v="30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d v="2014-08-27T00:31:21"/>
    <d v="2014-07-28T00:31:21"/>
    <b v="1"/>
    <n v="94"/>
    <b v="1"/>
    <x v="30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d v="2012-11-29T23:54:56"/>
    <d v="2012-10-30T23:54:56"/>
    <b v="1"/>
    <n v="625"/>
    <b v="1"/>
    <x v="30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d v="2015-01-09T01:00:00"/>
    <d v="2014-12-02T07:54:13"/>
    <b v="1"/>
    <n v="508"/>
    <b v="1"/>
    <x v="30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d v="2016-12-15T05:00:00"/>
    <d v="2016-11-15T13:34:34"/>
    <b v="1"/>
    <n v="531"/>
    <b v="1"/>
    <x v="30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d v="2014-04-26T01:58:38"/>
    <d v="2014-03-27T01:58:38"/>
    <b v="1"/>
    <n v="158"/>
    <b v="1"/>
    <x v="30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d v="2015-05-07T06:58:00"/>
    <d v="2015-03-13T03:07:13"/>
    <b v="1"/>
    <n v="508"/>
    <b v="1"/>
    <x v="30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d v="2015-12-19T01:00:00"/>
    <d v="2015-11-03T15:00:07"/>
    <b v="1"/>
    <n v="644"/>
    <b v="1"/>
    <x v="30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d v="2014-05-09T20:45:19"/>
    <d v="2014-04-09T20:45:19"/>
    <b v="1"/>
    <n v="848"/>
    <b v="1"/>
    <x v="30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d v="2013-12-30T06:02:33"/>
    <d v="2013-10-31T05:02:33"/>
    <b v="1"/>
    <n v="429"/>
    <b v="1"/>
    <x v="30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d v="2013-07-01T18:00:00"/>
    <d v="2013-05-30T06:30:21"/>
    <b v="1"/>
    <n v="204"/>
    <b v="1"/>
    <x v="30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d v="2016-12-01T04:59:00"/>
    <d v="2016-11-01T10:32:05"/>
    <b v="1"/>
    <n v="379"/>
    <b v="1"/>
    <x v="30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d v="2013-11-15T23:15:03"/>
    <d v="2013-10-31T22:15:03"/>
    <b v="1"/>
    <n v="271"/>
    <b v="1"/>
    <x v="30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d v="2016-11-10T13:37:07"/>
    <d v="2016-10-11T12:37:07"/>
    <b v="0"/>
    <n v="120"/>
    <b v="1"/>
    <x v="30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d v="2016-01-22T16:59:34"/>
    <d v="2015-11-23T16:59:34"/>
    <b v="0"/>
    <n v="140"/>
    <b v="1"/>
    <x v="30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d v="2016-12-11T04:59:00"/>
    <d v="2016-10-18T04:14:37"/>
    <b v="0"/>
    <n v="193"/>
    <b v="1"/>
    <x v="30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d v="2015-06-13T16:25:14"/>
    <d v="2015-05-14T16:25:14"/>
    <b v="0"/>
    <n v="180"/>
    <b v="1"/>
    <x v="30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d v="2012-07-09T02:07:27"/>
    <d v="2012-06-09T02:07:27"/>
    <b v="0"/>
    <n v="263"/>
    <b v="1"/>
    <x v="30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d v="2013-05-23T04:07:24"/>
    <d v="2013-04-23T04:07:24"/>
    <b v="0"/>
    <n v="217"/>
    <b v="1"/>
    <x v="30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d v="2015-04-17T00:00:00"/>
    <d v="2015-03-18T21:41:10"/>
    <b v="0"/>
    <n v="443"/>
    <b v="1"/>
    <x v="30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d v="2013-05-23T15:38:11"/>
    <d v="2013-04-23T15:38:11"/>
    <b v="0"/>
    <n v="1373"/>
    <b v="1"/>
    <x v="30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d v="2013-12-02T22:59:00"/>
    <d v="2013-10-28T12:39:23"/>
    <b v="0"/>
    <n v="742"/>
    <b v="1"/>
    <x v="30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d v="2015-05-31T01:42:58"/>
    <d v="2015-04-21T01:42:58"/>
    <b v="0"/>
    <n v="170"/>
    <b v="1"/>
    <x v="30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d v="2013-12-26T00:32:17"/>
    <d v="2013-11-26T00:32:17"/>
    <b v="0"/>
    <n v="242"/>
    <b v="1"/>
    <x v="30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d v="2016-02-20T02:00:53"/>
    <d v="2016-01-06T02:00:53"/>
    <b v="0"/>
    <n v="541"/>
    <b v="1"/>
    <x v="30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d v="2015-11-25T15:49:11"/>
    <d v="2015-10-26T14:49:11"/>
    <b v="0"/>
    <n v="121"/>
    <b v="1"/>
    <x v="30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d v="2014-05-02T12:30:10"/>
    <d v="2014-04-02T12:30:10"/>
    <b v="0"/>
    <n v="621"/>
    <b v="1"/>
    <x v="30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d v="2014-12-03T04:00:00"/>
    <d v="2014-11-03T16:10:43"/>
    <b v="0"/>
    <n v="101"/>
    <b v="1"/>
    <x v="30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d v="2013-04-17T18:15:42"/>
    <d v="2013-03-18T18:15:42"/>
    <b v="0"/>
    <n v="554"/>
    <b v="1"/>
    <x v="30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d v="2016-02-26T11:52:12"/>
    <d v="2016-01-27T11:52:12"/>
    <b v="0"/>
    <n v="666"/>
    <b v="1"/>
    <x v="30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d v="2015-03-02T20:00:00"/>
    <d v="2015-01-22T08:53:50"/>
    <b v="0"/>
    <n v="410"/>
    <b v="1"/>
    <x v="30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d v="2016-01-31T21:59:00"/>
    <d v="2015-12-23T14:27:34"/>
    <b v="0"/>
    <n v="375"/>
    <b v="1"/>
    <x v="30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d v="2014-07-23T15:25:50"/>
    <d v="2014-05-24T15:25:50"/>
    <b v="0"/>
    <n v="1364"/>
    <b v="1"/>
    <x v="30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d v="2016-12-31T18:20:54"/>
    <d v="2016-12-01T18:20:54"/>
    <b v="0"/>
    <n v="35"/>
    <b v="1"/>
    <x v="30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d v="2016-03-24T08:11:38"/>
    <d v="2016-02-23T09:11:38"/>
    <b v="0"/>
    <n v="203"/>
    <b v="1"/>
    <x v="30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d v="2016-05-15T17:35:01"/>
    <d v="2016-04-12T17:35:01"/>
    <b v="0"/>
    <n v="49"/>
    <b v="1"/>
    <x v="30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d v="2013-05-31T12:00:00"/>
    <d v="2013-04-25T08:45:23"/>
    <b v="0"/>
    <n v="5812"/>
    <b v="1"/>
    <x v="30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d v="2013-12-25T08:00:29"/>
    <d v="2013-11-25T08:00:29"/>
    <b v="0"/>
    <n v="1556"/>
    <b v="1"/>
    <x v="30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d v="2014-08-23T18:31:23"/>
    <d v="2014-07-24T18:31:23"/>
    <b v="0"/>
    <n v="65"/>
    <b v="1"/>
    <x v="30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d v="2015-05-24T20:29:36"/>
    <d v="2015-04-21T20:29:36"/>
    <b v="0"/>
    <n v="10"/>
    <b v="1"/>
    <x v="30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d v="2016-10-20T20:11:55"/>
    <d v="2016-09-20T20:11:55"/>
    <b v="0"/>
    <n v="76"/>
    <b v="1"/>
    <x v="30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d v="2016-01-02T23:19:51"/>
    <d v="2015-12-02T23:19:51"/>
    <b v="0"/>
    <n v="263"/>
    <b v="1"/>
    <x v="30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d v="2016-06-28T15:45:23"/>
    <d v="2016-05-29T15:45:23"/>
    <b v="0"/>
    <n v="1530"/>
    <b v="1"/>
    <x v="30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d v="2016-10-02T06:41:24"/>
    <d v="2016-08-18T06:41:24"/>
    <b v="0"/>
    <n v="278"/>
    <b v="1"/>
    <x v="30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d v="2016-05-07T13:57:12"/>
    <d v="2016-04-07T13:57:12"/>
    <b v="0"/>
    <n v="350"/>
    <b v="1"/>
    <x v="30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d v="2015-05-08T16:01:58"/>
    <d v="2015-03-24T16:01:58"/>
    <b v="0"/>
    <n v="470"/>
    <b v="1"/>
    <x v="30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d v="2016-05-06T19:49:42"/>
    <d v="2016-04-06T19:49:42"/>
    <b v="0"/>
    <n v="3"/>
    <b v="1"/>
    <x v="30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d v="2013-07-25T16:21:28"/>
    <d v="2013-06-25T16:21:28"/>
    <b v="0"/>
    <n v="8200"/>
    <b v="1"/>
    <x v="30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d v="2014-07-23T21:08:09"/>
    <d v="2014-06-13T21:08:09"/>
    <b v="0"/>
    <n v="8359"/>
    <b v="1"/>
    <x v="30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d v="2015-06-05T21:00:00"/>
    <d v="2015-04-09T01:01:16"/>
    <b v="0"/>
    <n v="188"/>
    <b v="1"/>
    <x v="30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d v="2016-12-18T18:30:57"/>
    <d v="2016-11-18T18:30:57"/>
    <b v="0"/>
    <n v="48"/>
    <b v="1"/>
    <x v="30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d v="2015-06-25T19:00:00"/>
    <d v="2015-05-26T17:03:13"/>
    <b v="0"/>
    <n v="607"/>
    <b v="1"/>
    <x v="30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d v="2015-11-11T23:58:20"/>
    <d v="2015-10-12T22:58:20"/>
    <b v="0"/>
    <n v="50"/>
    <b v="1"/>
    <x v="30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d v="2012-05-16T04:59:00"/>
    <d v="2012-04-05T03:45:55"/>
    <b v="0"/>
    <n v="55"/>
    <b v="1"/>
    <x v="14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d v="2011-11-24T03:53:16"/>
    <d v="2011-09-25T02:53:16"/>
    <b v="0"/>
    <n v="38"/>
    <b v="1"/>
    <x v="14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d v="2012-06-04T17:19:55"/>
    <d v="2012-05-05T17:19:55"/>
    <b v="0"/>
    <n v="25"/>
    <b v="1"/>
    <x v="14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d v="2014-05-04T06:59:00"/>
    <d v="2014-04-02T19:59:42"/>
    <b v="0"/>
    <n v="46"/>
    <b v="1"/>
    <x v="14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d v="2012-07-15T20:03:07"/>
    <d v="2012-06-15T20:03:07"/>
    <b v="0"/>
    <n v="83"/>
    <b v="1"/>
    <x v="14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d v="2011-12-14T04:59:00"/>
    <d v="2011-11-13T16:05:32"/>
    <b v="0"/>
    <n v="35"/>
    <b v="1"/>
    <x v="14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d v="2011-09-08T04:54:18"/>
    <d v="2011-08-09T04:54:18"/>
    <b v="0"/>
    <n v="25"/>
    <b v="1"/>
    <x v="14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d v="2010-09-11T03:59:00"/>
    <d v="2010-08-05T17:09:12"/>
    <b v="0"/>
    <n v="75"/>
    <b v="1"/>
    <x v="14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d v="2013-08-02T01:49:54"/>
    <d v="2013-06-28T01:49:54"/>
    <b v="0"/>
    <n v="62"/>
    <b v="1"/>
    <x v="14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d v="2013-02-24T09:09:15"/>
    <d v="2013-01-25T09:09:15"/>
    <b v="0"/>
    <n v="160"/>
    <b v="1"/>
    <x v="14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d v="2011-03-01T20:00:00"/>
    <d v="2011-01-12T07:44:38"/>
    <b v="0"/>
    <n v="246"/>
    <b v="1"/>
    <x v="14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d v="2011-10-07T16:58:52"/>
    <d v="2011-08-08T16:58:52"/>
    <b v="0"/>
    <n v="55"/>
    <b v="1"/>
    <x v="14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d v="2012-12-22T21:30:32"/>
    <d v="2012-10-23T20:30:32"/>
    <b v="0"/>
    <n v="23"/>
    <b v="1"/>
    <x v="14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d v="2012-03-05T03:00:00"/>
    <d v="2012-01-31T00:28:50"/>
    <b v="0"/>
    <n v="72"/>
    <b v="1"/>
    <x v="14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d v="2011-10-02T17:36:13"/>
    <d v="2011-08-03T17:36:13"/>
    <b v="0"/>
    <n v="22"/>
    <b v="1"/>
    <x v="14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d v="2012-10-26T03:59:00"/>
    <d v="2012-10-10T18:12:15"/>
    <b v="0"/>
    <n v="14"/>
    <b v="1"/>
    <x v="14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d v="2011-12-01T15:02:15"/>
    <d v="2011-10-02T14:02:15"/>
    <b v="0"/>
    <n v="38"/>
    <b v="1"/>
    <x v="14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d v="2012-03-08T02:43:55"/>
    <d v="2012-02-07T02:43:55"/>
    <b v="0"/>
    <n v="32"/>
    <b v="1"/>
    <x v="14"/>
    <n v="100"/>
    <n v="188.13"/>
    <x v="4"/>
  </r>
  <r>
    <n v="2099"/>
    <s v="Roosevelt Died."/>
    <s v="Our tour van died, we need help!"/>
    <n v="3000"/>
    <n v="3971"/>
    <x v="0"/>
    <x v="0"/>
    <s v="USD"/>
    <d v="2015-07-02T03:40:00"/>
    <d v="2015-06-18T17:54:44"/>
    <b v="0"/>
    <n v="63"/>
    <b v="1"/>
    <x v="14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d v="2012-06-30T03:59:00"/>
    <d v="2012-06-14T20:02:21"/>
    <b v="0"/>
    <n v="27"/>
    <b v="1"/>
    <x v="14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d v="2012-02-13T03:35:14"/>
    <d v="2011-12-15T03:35:14"/>
    <b v="0"/>
    <n v="44"/>
    <b v="1"/>
    <x v="14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d v="2011-05-05T20:50:48"/>
    <d v="2011-04-05T20:50:48"/>
    <b v="0"/>
    <n v="38"/>
    <b v="1"/>
    <x v="14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d v="2012-11-09T19:07:07"/>
    <d v="2012-10-10T18:07:07"/>
    <b v="0"/>
    <n v="115"/>
    <b v="1"/>
    <x v="14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d v="2013-05-31T00:00:00"/>
    <d v="2013-04-30T01:47:14"/>
    <b v="0"/>
    <n v="37"/>
    <b v="1"/>
    <x v="14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d v="2014-11-21T04:00:00"/>
    <d v="2014-11-08T18:55:53"/>
    <b v="0"/>
    <n v="99"/>
    <b v="1"/>
    <x v="14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d v="2013-01-26T05:09:34"/>
    <d v="2012-12-27T05:09:34"/>
    <b v="0"/>
    <n v="44"/>
    <b v="1"/>
    <x v="14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d v="2014-11-12T18:03:13"/>
    <d v="2014-10-22T17:03:13"/>
    <b v="0"/>
    <n v="58"/>
    <b v="1"/>
    <x v="14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d v="2012-09-10T03:55:00"/>
    <d v="2012-08-14T04:13:00"/>
    <b v="0"/>
    <n v="191"/>
    <b v="1"/>
    <x v="14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d v="2015-07-05T17:00:17"/>
    <d v="2015-06-05T17:00:17"/>
    <b v="0"/>
    <n v="40"/>
    <b v="1"/>
    <x v="14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d v="2014-05-28T04:59:00"/>
    <d v="2014-04-30T16:06:09"/>
    <b v="0"/>
    <n v="38"/>
    <b v="1"/>
    <x v="14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d v="2011-08-15T01:00:00"/>
    <d v="2011-06-09T04:43:45"/>
    <b v="0"/>
    <n v="39"/>
    <b v="1"/>
    <x v="14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d v="2013-04-15T22:16:33"/>
    <d v="2013-04-01T22:16:33"/>
    <b v="0"/>
    <n v="11"/>
    <b v="1"/>
    <x v="14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d v="2014-09-23T20:46:16"/>
    <d v="2014-08-19T20:46:16"/>
    <b v="0"/>
    <n v="107"/>
    <b v="1"/>
    <x v="14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d v="2010-12-09T04:59:00"/>
    <d v="2010-10-07T19:34:30"/>
    <b v="0"/>
    <n v="147"/>
    <b v="1"/>
    <x v="14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d v="2011-02-20T01:56:41"/>
    <d v="2011-01-21T01:56:41"/>
    <b v="0"/>
    <n v="36"/>
    <b v="1"/>
    <x v="14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d v="2012-10-02T18:40:03"/>
    <d v="2012-08-15T18:40:03"/>
    <b v="0"/>
    <n v="92"/>
    <b v="1"/>
    <x v="14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d v="2015-10-27T04:59:00"/>
    <d v="2015-10-13T01:25:49"/>
    <b v="0"/>
    <n v="35"/>
    <b v="1"/>
    <x v="14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d v="2011-07-24T20:08:56"/>
    <d v="2011-06-24T20:08:56"/>
    <b v="0"/>
    <n v="17"/>
    <b v="1"/>
    <x v="14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d v="2012-08-16T03:07:25"/>
    <d v="2012-07-17T03:07:25"/>
    <b v="0"/>
    <n v="22"/>
    <b v="1"/>
    <x v="14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d v="2014-01-01T23:08:56"/>
    <d v="2013-11-13T23:08:56"/>
    <b v="0"/>
    <n v="69"/>
    <b v="1"/>
    <x v="14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d v="2017-01-11T17:49:08"/>
    <d v="2016-12-12T17:49:08"/>
    <b v="0"/>
    <n v="10"/>
    <b v="0"/>
    <x v="17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d v="2017-01-07T07:12:49"/>
    <d v="2016-12-08T07:12:49"/>
    <b v="0"/>
    <n v="3"/>
    <b v="0"/>
    <x v="17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d v="2010-03-15T06:59:00"/>
    <d v="2010-01-20T10:11:47"/>
    <b v="0"/>
    <n v="5"/>
    <b v="0"/>
    <x v="17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d v="2010-11-30T05:00:00"/>
    <d v="2010-10-13T00:40:35"/>
    <b v="0"/>
    <n v="5"/>
    <b v="0"/>
    <x v="17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d v="2015-08-05T00:33:53"/>
    <d v="2015-07-06T00:33:53"/>
    <b v="0"/>
    <n v="27"/>
    <b v="0"/>
    <x v="17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d v="2014-12-08T23:21:27"/>
    <d v="2014-11-08T23:21:27"/>
    <b v="0"/>
    <n v="2"/>
    <b v="0"/>
    <x v="17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d v="2015-03-12T11:07:43"/>
    <d v="2015-02-10T12:07:43"/>
    <b v="0"/>
    <n v="236"/>
    <b v="0"/>
    <x v="17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d v="2014-09-21T18:32:49"/>
    <d v="2014-07-23T18:32:49"/>
    <b v="0"/>
    <n v="1"/>
    <b v="0"/>
    <x v="17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d v="2016-03-10T00:35:00"/>
    <d v="2016-02-09T00:35:00"/>
    <b v="0"/>
    <n v="12"/>
    <b v="0"/>
    <x v="17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d v="2014-08-16T02:04:23"/>
    <d v="2014-07-12T02:04:23"/>
    <b v="0"/>
    <n v="4"/>
    <b v="0"/>
    <x v="17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d v="2015-07-12T04:58:11"/>
    <d v="2015-06-12T04:58:11"/>
    <b v="0"/>
    <n v="3"/>
    <b v="0"/>
    <x v="17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d v="2014-02-03T11:41:32"/>
    <d v="2014-01-04T11:41:32"/>
    <b v="0"/>
    <n v="99"/>
    <b v="0"/>
    <x v="17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d v="2011-04-24T06:59:00"/>
    <d v="2011-03-17T02:19:59"/>
    <b v="0"/>
    <n v="3"/>
    <b v="0"/>
    <x v="17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d v="2013-04-27T21:16:31"/>
    <d v="2013-03-28T21:16:31"/>
    <b v="0"/>
    <n v="3"/>
    <b v="0"/>
    <x v="17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d v="2012-10-04T23:07:13"/>
    <d v="2012-09-04T23:07:13"/>
    <b v="0"/>
    <n v="22"/>
    <b v="0"/>
    <x v="17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d v="2013-10-19T12:13:06"/>
    <d v="2013-09-19T12:13:06"/>
    <b v="0"/>
    <n v="4"/>
    <b v="0"/>
    <x v="17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d v="2014-12-05T18:30:29"/>
    <d v="2014-11-05T18:30:29"/>
    <b v="0"/>
    <n v="534"/>
    <b v="0"/>
    <x v="17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d v="2013-11-09T01:18:59"/>
    <d v="2013-10-10T00:18:59"/>
    <b v="0"/>
    <n v="12"/>
    <b v="0"/>
    <x v="17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d v="2016-11-03T18:00:08"/>
    <d v="2016-10-04T18:00:08"/>
    <b v="0"/>
    <n v="56"/>
    <b v="0"/>
    <x v="17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d v="2013-01-11T20:00:24"/>
    <d v="2012-12-12T20:00:24"/>
    <b v="0"/>
    <n v="11"/>
    <b v="0"/>
    <x v="17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d v="2014-11-14T06:39:19"/>
    <d v="2014-10-15T05:39:19"/>
    <b v="0"/>
    <n v="0"/>
    <b v="0"/>
    <x v="17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d v="2015-12-30T16:50:10"/>
    <d v="2015-12-02T16:50:10"/>
    <b v="0"/>
    <n v="12"/>
    <b v="0"/>
    <x v="17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d v="2010-07-21T19:00:00"/>
    <d v="2010-06-03T21:16:52"/>
    <b v="0"/>
    <n v="5"/>
    <b v="0"/>
    <x v="17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d v="2013-09-14T13:07:20"/>
    <d v="2013-08-13T13:07:20"/>
    <b v="0"/>
    <n v="24"/>
    <b v="0"/>
    <x v="17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d v="2013-11-27T06:41:54"/>
    <d v="2013-10-28T05:41:54"/>
    <b v="0"/>
    <n v="89"/>
    <b v="0"/>
    <x v="17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d v="2016-02-11T16:18:30"/>
    <d v="2016-01-28T16:18:30"/>
    <b v="0"/>
    <n v="1"/>
    <b v="0"/>
    <x v="17"/>
    <n v="0"/>
    <n v="1"/>
    <x v="6"/>
  </r>
  <r>
    <n v="2147"/>
    <s v="Johnny Rocketfingers 3"/>
    <s v="A Point and Click Adventure on Steroids."/>
    <n v="390000"/>
    <n v="2716"/>
    <x v="2"/>
    <x v="0"/>
    <s v="USD"/>
    <d v="2014-11-16T08:05:48"/>
    <d v="2014-10-15T07:05:48"/>
    <b v="0"/>
    <n v="55"/>
    <b v="0"/>
    <x v="17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d v="2015-04-02T16:36:22"/>
    <d v="2015-03-03T17:36:22"/>
    <b v="0"/>
    <n v="2"/>
    <b v="0"/>
    <x v="17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d v="2010-07-31T00:00:00"/>
    <d v="2010-06-26T00:35:56"/>
    <b v="0"/>
    <n v="0"/>
    <b v="0"/>
    <x v="17"/>
    <n v="0"/>
    <n v="0"/>
    <x v="6"/>
  </r>
  <r>
    <n v="2150"/>
    <s v="The Unknown Door"/>
    <s v="A pixel styled open world detective game."/>
    <n v="50000"/>
    <n v="405"/>
    <x v="2"/>
    <x v="10"/>
    <s v="NOK"/>
    <d v="2016-07-13T06:49:59"/>
    <d v="2016-06-13T06:49:59"/>
    <b v="0"/>
    <n v="4"/>
    <b v="0"/>
    <x v="17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d v="2016-06-29T20:20:14"/>
    <d v="2016-05-30T20:20:14"/>
    <b v="0"/>
    <n v="6"/>
    <b v="0"/>
    <x v="17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d v="2014-03-15T18:58:29"/>
    <d v="2014-02-13T19:58:29"/>
    <b v="0"/>
    <n v="4"/>
    <b v="0"/>
    <x v="17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d v="2015-01-10T07:59:00"/>
    <d v="2014-12-01T21:51:58"/>
    <b v="0"/>
    <n v="4"/>
    <b v="0"/>
    <x v="17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d v="2014-01-28T15:10:27"/>
    <d v="2014-01-08T15:10:27"/>
    <b v="0"/>
    <n v="2"/>
    <b v="0"/>
    <x v="17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d v="2016-03-31T16:56:25"/>
    <d v="2016-03-01T17:56:25"/>
    <b v="0"/>
    <n v="5"/>
    <b v="0"/>
    <x v="17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d v="2013-09-16T20:30:06"/>
    <d v="2013-08-02T20:30:06"/>
    <b v="0"/>
    <n v="83"/>
    <b v="0"/>
    <x v="17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d v="2016-12-23T07:59:00"/>
    <d v="2016-11-20T23:33:03"/>
    <b v="0"/>
    <n v="57"/>
    <b v="0"/>
    <x v="17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d v="2013-02-04T20:29:34"/>
    <d v="2012-12-21T20:29:34"/>
    <b v="0"/>
    <n v="311"/>
    <b v="0"/>
    <x v="17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d v="2011-07-16T17:32:54"/>
    <d v="2011-06-16T17:32:54"/>
    <b v="0"/>
    <n v="2"/>
    <b v="0"/>
    <x v="17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d v="2012-05-19T17:05:05"/>
    <d v="2012-04-19T17:05:05"/>
    <b v="0"/>
    <n v="16"/>
    <b v="0"/>
    <x v="17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d v="2015-09-23T20:27:39"/>
    <d v="2015-08-24T20:27:39"/>
    <b v="0"/>
    <n v="13"/>
    <b v="1"/>
    <x v="11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d v="2014-07-24T18:23:11"/>
    <d v="2014-06-23T18:23:11"/>
    <b v="0"/>
    <n v="58"/>
    <b v="1"/>
    <x v="11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d v="2015-06-08T03:50:00"/>
    <d v="2015-04-17T21:35:20"/>
    <b v="0"/>
    <n v="44"/>
    <b v="1"/>
    <x v="11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d v="2016-06-25T03:59:00"/>
    <d v="2016-05-25T17:13:34"/>
    <b v="0"/>
    <n v="83"/>
    <b v="1"/>
    <x v="11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d v="2016-04-08T15:00:35"/>
    <d v="2016-03-09T16:00:35"/>
    <b v="0"/>
    <n v="117"/>
    <b v="1"/>
    <x v="11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d v="2014-12-05T21:06:58"/>
    <d v="2014-10-21T20:06:58"/>
    <b v="0"/>
    <n v="32"/>
    <b v="1"/>
    <x v="11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d v="2012-09-15T01:35:37"/>
    <d v="2012-09-01T01:35:37"/>
    <b v="0"/>
    <n v="8"/>
    <b v="1"/>
    <x v="11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d v="2017-02-10T05:00:00"/>
    <d v="2017-01-10T14:24:21"/>
    <b v="0"/>
    <n v="340"/>
    <b v="1"/>
    <x v="11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d v="2017-03-02T16:49:11"/>
    <d v="2017-02-27T16:49:11"/>
    <b v="0"/>
    <n v="7"/>
    <b v="1"/>
    <x v="11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d v="2015-08-22T18:00:22"/>
    <d v="2015-07-13T18:00:22"/>
    <b v="0"/>
    <n v="19"/>
    <b v="1"/>
    <x v="11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d v="2015-06-22T05:00:00"/>
    <d v="2015-05-17T22:58:15"/>
    <b v="0"/>
    <n v="47"/>
    <b v="1"/>
    <x v="11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d v="2015-04-18T13:55:20"/>
    <d v="2015-03-19T13:55:20"/>
    <b v="0"/>
    <n v="13"/>
    <b v="1"/>
    <x v="11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d v="2013-09-10T03:59:00"/>
    <d v="2013-08-09T16:37:23"/>
    <b v="0"/>
    <n v="90"/>
    <b v="1"/>
    <x v="11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d v="2016-05-05T13:01:47"/>
    <d v="2016-04-05T13:01:47"/>
    <b v="0"/>
    <n v="63"/>
    <b v="1"/>
    <x v="11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d v="2016-07-21T00:13:06"/>
    <d v="2016-07-14T00:13:06"/>
    <b v="0"/>
    <n v="26"/>
    <b v="1"/>
    <x v="11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d v="2015-05-02T15:11:49"/>
    <d v="2015-04-02T15:11:49"/>
    <b v="0"/>
    <n v="71"/>
    <b v="1"/>
    <x v="11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d v="2016-06-06T06:01:07"/>
    <d v="2016-05-12T06:01:07"/>
    <b v="0"/>
    <n v="38"/>
    <b v="1"/>
    <x v="11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d v="2017-01-18T15:16:37"/>
    <d v="2016-12-19T15:16:37"/>
    <b v="0"/>
    <n v="859"/>
    <b v="1"/>
    <x v="11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d v="2015-04-11T04:06:32"/>
    <d v="2015-03-12T04:06:32"/>
    <b v="0"/>
    <n v="21"/>
    <b v="1"/>
    <x v="11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d v="2015-11-13T17:04:28"/>
    <d v="2015-10-02T16:04:28"/>
    <b v="0"/>
    <n v="78"/>
    <b v="1"/>
    <x v="11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d v="2017-02-21T00:07:33"/>
    <d v="2017-02-07T00:07:33"/>
    <b v="0"/>
    <n v="53"/>
    <b v="1"/>
    <x v="32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d v="2014-10-02T21:37:05"/>
    <d v="2014-08-28T21:37:05"/>
    <b v="0"/>
    <n v="356"/>
    <b v="1"/>
    <x v="32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d v="2017-02-09T05:00:00"/>
    <d v="2017-01-10T08:46:17"/>
    <b v="0"/>
    <n v="279"/>
    <b v="1"/>
    <x v="32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d v="2016-01-25T16:00:00"/>
    <d v="2016-01-11T16:34:01"/>
    <b v="1"/>
    <n v="266"/>
    <b v="1"/>
    <x v="32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d v="2013-03-26T08:23:59"/>
    <d v="2013-02-14T08:23:59"/>
    <b v="0"/>
    <n v="623"/>
    <b v="1"/>
    <x v="32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d v="2016-09-07T02:00:00"/>
    <d v="2016-08-01T14:45:43"/>
    <b v="0"/>
    <n v="392"/>
    <b v="1"/>
    <x v="32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d v="2015-04-03T03:59:00"/>
    <d v="2015-03-05T05:01:06"/>
    <b v="1"/>
    <n v="3562"/>
    <b v="1"/>
    <x v="32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d v="2016-10-25T17:00:00"/>
    <d v="2016-09-20T14:04:01"/>
    <b v="0"/>
    <n v="514"/>
    <b v="1"/>
    <x v="32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d v="2016-04-21T22:00:00"/>
    <d v="2016-04-07T18:55:00"/>
    <b v="0"/>
    <n v="88"/>
    <b v="1"/>
    <x v="32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d v="2016-03-23T06:59:00"/>
    <d v="2016-02-17T15:00:04"/>
    <b v="0"/>
    <n v="537"/>
    <b v="1"/>
    <x v="32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d v="2017-02-14T20:00:27"/>
    <d v="2017-02-02T20:00:27"/>
    <b v="0"/>
    <n v="25"/>
    <b v="1"/>
    <x v="32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d v="2016-12-15T23:00:00"/>
    <d v="2016-11-17T20:25:44"/>
    <b v="0"/>
    <n v="3238"/>
    <b v="1"/>
    <x v="32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d v="2016-11-21T04:59:00"/>
    <d v="2016-10-21T09:44:32"/>
    <b v="0"/>
    <n v="897"/>
    <b v="1"/>
    <x v="32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d v="2016-03-26T17:11:30"/>
    <d v="2016-02-25T18:11:30"/>
    <b v="0"/>
    <n v="878"/>
    <b v="1"/>
    <x v="32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d v="2015-08-11T18:31:40"/>
    <d v="2015-07-12T18:31:40"/>
    <b v="0"/>
    <n v="115"/>
    <b v="1"/>
    <x v="32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d v="2016-12-02T07:00:00"/>
    <d v="2016-11-01T11:41:42"/>
    <b v="0"/>
    <n v="234"/>
    <b v="1"/>
    <x v="32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d v="2015-02-28T14:00:59"/>
    <d v="2015-01-29T14:00:59"/>
    <b v="0"/>
    <n v="4330"/>
    <b v="1"/>
    <x v="32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d v="2015-11-14T13:20:00"/>
    <d v="2015-10-15T12:20:00"/>
    <b v="0"/>
    <n v="651"/>
    <b v="1"/>
    <x v="32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d v="2015-10-15T09:59:58"/>
    <d v="2015-09-15T09:59:58"/>
    <b v="1"/>
    <n v="251"/>
    <b v="1"/>
    <x v="32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d v="2015-07-06T03:00:00"/>
    <d v="2015-06-08T15:01:08"/>
    <b v="0"/>
    <n v="263"/>
    <b v="1"/>
    <x v="32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d v="2013-01-16T20:19:25"/>
    <d v="2013-01-02T20:19:25"/>
    <b v="0"/>
    <n v="28"/>
    <b v="1"/>
    <x v="15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d v="2012-11-01T20:22:48"/>
    <d v="2012-10-02T20:22:48"/>
    <b v="0"/>
    <n v="721"/>
    <b v="1"/>
    <x v="15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d v="2015-09-24T20:38:02"/>
    <d v="2015-08-25T20:38:02"/>
    <b v="0"/>
    <n v="50"/>
    <b v="1"/>
    <x v="15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d v="2013-03-09T07:28:39"/>
    <d v="2013-02-07T07:28:39"/>
    <b v="0"/>
    <n v="73"/>
    <b v="1"/>
    <x v="15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d v="2012-06-01T19:43:09"/>
    <d v="2012-05-02T19:43:09"/>
    <b v="0"/>
    <n v="27"/>
    <b v="1"/>
    <x v="15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d v="2012-04-16T06:10:24"/>
    <d v="2012-03-29T06:10:24"/>
    <b v="0"/>
    <n v="34"/>
    <b v="1"/>
    <x v="15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d v="2013-11-16T05:39:33"/>
    <d v="2013-10-17T04:39:33"/>
    <b v="0"/>
    <n v="7"/>
    <b v="1"/>
    <x v="15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d v="2012-04-07T04:00:00"/>
    <d v="2012-02-07T21:10:26"/>
    <b v="0"/>
    <n v="24"/>
    <b v="1"/>
    <x v="15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d v="2014-04-14T23:00:00"/>
    <d v="2014-04-03T11:30:44"/>
    <b v="0"/>
    <n v="15"/>
    <b v="1"/>
    <x v="15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d v="2012-04-14T17:36:00"/>
    <d v="2012-02-17T01:35:10"/>
    <b v="0"/>
    <n v="72"/>
    <b v="1"/>
    <x v="15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d v="2014-04-10T06:59:00"/>
    <d v="2014-03-18T18:50:25"/>
    <b v="0"/>
    <n v="120"/>
    <b v="1"/>
    <x v="15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d v="2013-11-04T01:00:00"/>
    <d v="2013-10-01T17:56:17"/>
    <b v="0"/>
    <n v="123"/>
    <b v="1"/>
    <x v="15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d v="2015-05-15T19:49:39"/>
    <d v="2015-04-15T19:49:39"/>
    <b v="0"/>
    <n v="1"/>
    <b v="1"/>
    <x v="15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d v="2014-02-06T19:00:48"/>
    <d v="2014-01-07T19:00:48"/>
    <b v="0"/>
    <n v="24"/>
    <b v="1"/>
    <x v="15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d v="2012-03-13T06:59:00"/>
    <d v="2012-02-19T17:12:52"/>
    <b v="0"/>
    <n v="33"/>
    <b v="1"/>
    <x v="15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d v="2015-07-23T18:02:25"/>
    <d v="2015-07-09T18:02:25"/>
    <b v="0"/>
    <n v="14"/>
    <b v="1"/>
    <x v="15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d v="2015-11-02T08:00:00"/>
    <d v="2015-10-22T18:38:33"/>
    <b v="0"/>
    <n v="9"/>
    <b v="1"/>
    <x v="15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d v="2012-08-29T00:00:00"/>
    <d v="2012-08-06T19:29:43"/>
    <b v="0"/>
    <n v="76"/>
    <b v="1"/>
    <x v="15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d v="2015-08-19T17:15:12"/>
    <d v="2015-07-20T17:15:12"/>
    <b v="0"/>
    <n v="19"/>
    <b v="1"/>
    <x v="15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d v="2013-07-27T01:27:16"/>
    <d v="2013-06-27T01:27:16"/>
    <b v="0"/>
    <n v="69"/>
    <b v="1"/>
    <x v="15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d v="2016-04-23T00:00:00"/>
    <d v="2016-03-23T16:00:09"/>
    <b v="0"/>
    <n v="218"/>
    <b v="1"/>
    <x v="32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d v="2012-01-28T18:54:07"/>
    <d v="2011-12-29T18:54:07"/>
    <b v="0"/>
    <n v="30"/>
    <b v="1"/>
    <x v="32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d v="2015-06-27T15:22:48"/>
    <d v="2015-05-28T15:22:48"/>
    <b v="0"/>
    <n v="100"/>
    <b v="1"/>
    <x v="32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d v="2016-10-29T19:00:00"/>
    <d v="2016-10-01T16:01:15"/>
    <b v="0"/>
    <n v="296"/>
    <b v="1"/>
    <x v="32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d v="2014-09-21T19:00:15"/>
    <d v="2014-08-22T19:00:15"/>
    <b v="0"/>
    <n v="1204"/>
    <b v="1"/>
    <x v="32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d v="2016-02-12T04:59:00"/>
    <d v="2016-01-12T19:10:22"/>
    <b v="0"/>
    <n v="321"/>
    <b v="1"/>
    <x v="32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d v="2013-11-13T20:22:35"/>
    <d v="2013-10-14T19:22:35"/>
    <b v="0"/>
    <n v="301"/>
    <b v="1"/>
    <x v="32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d v="2015-08-16T06:40:36"/>
    <d v="2015-07-17T06:40:36"/>
    <b v="0"/>
    <n v="144"/>
    <b v="1"/>
    <x v="32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d v="2013-09-03T04:00:00"/>
    <d v="2013-07-29T15:56:31"/>
    <b v="0"/>
    <n v="539"/>
    <b v="1"/>
    <x v="32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d v="2014-04-25T21:08:47"/>
    <d v="2014-03-26T21:08:47"/>
    <b v="0"/>
    <n v="498"/>
    <b v="1"/>
    <x v="32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d v="2013-06-25T05:00:00"/>
    <d v="2013-05-29T21:51:41"/>
    <b v="0"/>
    <n v="1113"/>
    <b v="1"/>
    <x v="32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d v="2014-07-19T03:00:00"/>
    <d v="2014-06-16T19:03:28"/>
    <b v="0"/>
    <n v="988"/>
    <b v="1"/>
    <x v="32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d v="2015-12-14T00:00:00"/>
    <d v="2015-11-23T09:05:39"/>
    <b v="0"/>
    <n v="391"/>
    <b v="1"/>
    <x v="32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d v="2017-01-05T19:47:27"/>
    <d v="2016-12-06T19:47:27"/>
    <b v="0"/>
    <n v="28"/>
    <b v="1"/>
    <x v="32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d v="2015-03-28T23:31:51"/>
    <d v="2015-02-27T00:31:51"/>
    <b v="0"/>
    <n v="147"/>
    <b v="1"/>
    <x v="32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d v="2016-02-01T14:48:43"/>
    <d v="2016-01-02T14:48:43"/>
    <b v="0"/>
    <n v="680"/>
    <b v="1"/>
    <x v="32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d v="2014-11-12T07:59:00"/>
    <d v="2014-10-03T00:04:43"/>
    <b v="0"/>
    <n v="983"/>
    <b v="1"/>
    <x v="32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d v="2017-03-10T14:55:16"/>
    <d v="2017-02-08T14:55:16"/>
    <b v="0"/>
    <n v="79"/>
    <b v="1"/>
    <x v="32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d v="2013-12-01T04:02:00"/>
    <d v="2013-10-25T23:00:14"/>
    <b v="0"/>
    <n v="426"/>
    <b v="1"/>
    <x v="32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d v="2016-04-22T19:49:04"/>
    <d v="2016-03-23T19:49:04"/>
    <b v="0"/>
    <n v="96"/>
    <b v="1"/>
    <x v="32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d v="2017-03-02T19:51:40"/>
    <d v="2017-01-31T19:51:40"/>
    <b v="0"/>
    <n v="163"/>
    <b v="1"/>
    <x v="32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d v="2013-11-27T03:02:00"/>
    <d v="2013-10-22T13:48:53"/>
    <b v="0"/>
    <n v="2525"/>
    <b v="1"/>
    <x v="32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d v="2017-03-13T03:00:00"/>
    <d v="2017-03-06T18:01:30"/>
    <b v="0"/>
    <n v="2035"/>
    <b v="1"/>
    <x v="32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d v="2016-10-16T20:30:00"/>
    <d v="2016-10-04T19:39:06"/>
    <b v="0"/>
    <n v="290"/>
    <b v="1"/>
    <x v="32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d v="2014-02-21T18:00:00"/>
    <d v="2014-01-21T17:00:17"/>
    <b v="0"/>
    <n v="1980"/>
    <b v="1"/>
    <x v="32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d v="2015-09-04T19:00:10"/>
    <d v="2015-08-05T19:00:10"/>
    <b v="0"/>
    <n v="57"/>
    <b v="1"/>
    <x v="32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d v="2015-07-29T15:59:25"/>
    <d v="2015-07-15T15:59:25"/>
    <b v="0"/>
    <n v="380"/>
    <b v="1"/>
    <x v="32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d v="2016-12-14T21:01:18"/>
    <d v="2016-11-14T21:01:18"/>
    <b v="0"/>
    <n v="128"/>
    <b v="1"/>
    <x v="32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d v="2013-04-02T15:52:45"/>
    <d v="2013-03-03T16:52:45"/>
    <b v="0"/>
    <n v="180"/>
    <b v="1"/>
    <x v="32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d v="2016-12-03T01:07:53"/>
    <d v="2016-11-03T00:07:53"/>
    <b v="0"/>
    <n v="571"/>
    <b v="1"/>
    <x v="32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d v="2014-08-16T08:17:57"/>
    <d v="2014-07-26T08:17:57"/>
    <b v="0"/>
    <n v="480"/>
    <b v="1"/>
    <x v="32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d v="2016-08-06T07:52:18"/>
    <d v="2016-07-22T07:52:18"/>
    <b v="0"/>
    <n v="249"/>
    <b v="1"/>
    <x v="32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d v="2015-11-18T16:09:07"/>
    <d v="2015-10-19T15:09:07"/>
    <b v="0"/>
    <n v="84"/>
    <b v="1"/>
    <x v="32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d v="2017-01-24T15:32:48"/>
    <d v="2017-01-17T15:32:48"/>
    <b v="0"/>
    <n v="197"/>
    <b v="1"/>
    <x v="32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d v="2016-05-07T22:50:51"/>
    <d v="2016-04-07T22:50:51"/>
    <b v="0"/>
    <n v="271"/>
    <b v="1"/>
    <x v="32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d v="2016-11-22T10:50:46"/>
    <d v="2016-11-08T10:50:46"/>
    <b v="0"/>
    <n v="50"/>
    <b v="1"/>
    <x v="32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d v="2016-06-19T23:00:00"/>
    <d v="2016-05-15T22:28:49"/>
    <b v="0"/>
    <n v="169"/>
    <b v="1"/>
    <x v="32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d v="2015-06-11T18:01:27"/>
    <d v="2015-05-12T18:01:27"/>
    <b v="0"/>
    <n v="205"/>
    <b v="1"/>
    <x v="32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d v="2016-12-08T19:18:56"/>
    <d v="2016-11-28T19:18:56"/>
    <b v="0"/>
    <n v="206"/>
    <b v="1"/>
    <x v="32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d v="2014-03-26T23:24:10"/>
    <d v="2014-02-25T00:24:10"/>
    <b v="0"/>
    <n v="84"/>
    <b v="1"/>
    <x v="32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d v="2017-02-14T17:23:40"/>
    <d v="2017-01-24T17:23:40"/>
    <b v="0"/>
    <n v="210"/>
    <b v="1"/>
    <x v="32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d v="2014-11-18T00:00:00"/>
    <d v="2014-10-14T14:02:38"/>
    <b v="0"/>
    <n v="181"/>
    <b v="1"/>
    <x v="32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d v="2015-01-31T19:58:33"/>
    <d v="2015-01-10T19:58:33"/>
    <b v="0"/>
    <n v="60"/>
    <b v="1"/>
    <x v="32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d v="2016-05-23T03:00:00"/>
    <d v="2016-05-06T13:58:34"/>
    <b v="0"/>
    <n v="445"/>
    <b v="1"/>
    <x v="32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d v="2016-11-22T20:28:27"/>
    <d v="2016-11-15T20:28:27"/>
    <b v="0"/>
    <n v="17"/>
    <b v="1"/>
    <x v="32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d v="2016-04-27T02:00:00"/>
    <d v="2016-04-09T20:59:52"/>
    <b v="0"/>
    <n v="194"/>
    <b v="1"/>
    <x v="32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d v="2014-12-21T01:00:00"/>
    <d v="2014-11-25T19:54:57"/>
    <b v="0"/>
    <n v="404"/>
    <b v="1"/>
    <x v="32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d v="2017-03-12T01:58:35"/>
    <d v="2017-02-10T01:58:35"/>
    <b v="0"/>
    <n v="194"/>
    <b v="1"/>
    <x v="32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d v="2017-03-07T05:00:00"/>
    <d v="2017-02-10T16:54:23"/>
    <b v="0"/>
    <n v="902"/>
    <b v="1"/>
    <x v="32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d v="2017-01-10T21:59:00"/>
    <d v="2016-12-21T20:51:53"/>
    <b v="0"/>
    <n v="1670"/>
    <b v="1"/>
    <x v="32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d v="2016-12-10T00:00:04"/>
    <d v="2016-11-10T00:00:04"/>
    <b v="0"/>
    <n v="1328"/>
    <b v="1"/>
    <x v="32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d v="2015-12-07T16:47:16"/>
    <d v="2015-11-07T16:47:16"/>
    <b v="0"/>
    <n v="944"/>
    <b v="1"/>
    <x v="32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d v="2017-03-12T12:10:42"/>
    <d v="2017-02-15T13:10:42"/>
    <b v="0"/>
    <n v="147"/>
    <b v="1"/>
    <x v="32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d v="2014-02-23T12:00:57"/>
    <d v="2014-01-24T12:00:57"/>
    <b v="0"/>
    <n v="99"/>
    <b v="1"/>
    <x v="32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d v="2014-12-22T14:47:59"/>
    <d v="2014-11-22T14:47:59"/>
    <b v="0"/>
    <n v="79"/>
    <b v="1"/>
    <x v="32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d v="2014-01-05T15:38:09"/>
    <d v="2013-12-06T15:38:09"/>
    <b v="0"/>
    <n v="75"/>
    <b v="1"/>
    <x v="32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d v="2012-02-27T16:17:03"/>
    <d v="2012-01-28T16:17:03"/>
    <b v="0"/>
    <n v="207"/>
    <b v="1"/>
    <x v="32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d v="2016-01-03T22:59:00"/>
    <d v="2015-11-30T17:01:07"/>
    <b v="0"/>
    <n v="102"/>
    <b v="1"/>
    <x v="32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d v="2015-02-04T04:00:00"/>
    <d v="2015-01-16T19:21:39"/>
    <b v="0"/>
    <n v="32"/>
    <b v="1"/>
    <x v="32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d v="2015-09-17T14:59:51"/>
    <d v="2015-08-18T14:59:51"/>
    <b v="0"/>
    <n v="480"/>
    <b v="1"/>
    <x v="32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d v="2011-07-25T06:50:00"/>
    <d v="2011-05-24T06:51:37"/>
    <b v="0"/>
    <n v="11"/>
    <b v="1"/>
    <x v="11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d v="2016-01-14T04:11:26"/>
    <d v="2015-11-15T04:11:26"/>
    <b v="0"/>
    <n v="12"/>
    <b v="1"/>
    <x v="11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d v="2012-05-09T02:00:04"/>
    <d v="2012-03-10T03:00:04"/>
    <b v="0"/>
    <n v="48"/>
    <b v="1"/>
    <x v="11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d v="2011-03-12T04:00:00"/>
    <d v="2011-02-11T19:07:25"/>
    <b v="0"/>
    <n v="59"/>
    <b v="1"/>
    <x v="11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d v="2012-06-29T04:27:23"/>
    <d v="2012-05-30T04:27:23"/>
    <b v="0"/>
    <n v="79"/>
    <b v="1"/>
    <x v="11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d v="2013-09-06T03:59:00"/>
    <d v="2013-08-08T23:07:34"/>
    <b v="0"/>
    <n v="14"/>
    <b v="1"/>
    <x v="11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d v="2014-06-23T16:01:00"/>
    <d v="2014-06-02T16:01:00"/>
    <b v="0"/>
    <n v="106"/>
    <b v="1"/>
    <x v="11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d v="2012-06-26T18:00:00"/>
    <d v="2012-06-07T19:51:29"/>
    <b v="0"/>
    <n v="25"/>
    <b v="1"/>
    <x v="11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d v="2013-12-06T23:22:00"/>
    <d v="2013-10-24T23:57:40"/>
    <b v="0"/>
    <n v="25"/>
    <b v="1"/>
    <x v="11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d v="2009-12-01T17:00:00"/>
    <d v="2009-09-14T06:05:30"/>
    <b v="0"/>
    <n v="29"/>
    <b v="1"/>
    <x v="11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d v="2012-04-23T04:00:00"/>
    <d v="2012-03-19T23:26:58"/>
    <b v="0"/>
    <n v="43"/>
    <b v="1"/>
    <x v="11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d v="2012-04-18T16:44:36"/>
    <d v="2012-03-19T16:44:36"/>
    <b v="0"/>
    <n v="46"/>
    <b v="1"/>
    <x v="11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d v="2012-09-25T03:59:00"/>
    <d v="2012-08-30T16:59:59"/>
    <b v="0"/>
    <n v="27"/>
    <b v="1"/>
    <x v="11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d v="2013-01-20T17:21:20"/>
    <d v="2012-12-21T17:21:20"/>
    <b v="0"/>
    <n v="112"/>
    <b v="1"/>
    <x v="11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d v="2013-01-26T22:54:16"/>
    <d v="2012-12-27T22:54:16"/>
    <b v="0"/>
    <n v="34"/>
    <b v="1"/>
    <x v="11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d v="2012-02-23T17:33:46"/>
    <d v="2012-01-19T17:33:46"/>
    <b v="0"/>
    <n v="145"/>
    <b v="1"/>
    <x v="11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d v="2012-03-14T03:59:00"/>
    <d v="2012-02-09T01:00:49"/>
    <b v="0"/>
    <n v="19"/>
    <b v="1"/>
    <x v="11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d v="2014-03-26T19:10:33"/>
    <d v="2014-02-24T20:10:33"/>
    <b v="0"/>
    <n v="288"/>
    <b v="1"/>
    <x v="11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d v="2011-02-06T00:46:49"/>
    <d v="2011-01-22T00:46:49"/>
    <b v="0"/>
    <n v="14"/>
    <b v="1"/>
    <x v="11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d v="2012-06-28T17:26:56"/>
    <d v="2012-06-14T17:26:56"/>
    <b v="0"/>
    <n v="7"/>
    <b v="1"/>
    <x v="11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d v="2013-06-21T03:31:36"/>
    <d v="2013-05-22T03:31:36"/>
    <b v="1"/>
    <n v="211"/>
    <b v="1"/>
    <x v="14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d v="2013-12-31T07:00:00"/>
    <d v="2013-11-27T20:50:34"/>
    <b v="1"/>
    <n v="85"/>
    <b v="1"/>
    <x v="14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d v="2011-12-13T03:39:56"/>
    <d v="2011-11-03T02:39:56"/>
    <b v="1"/>
    <n v="103"/>
    <b v="1"/>
    <x v="14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d v="2011-01-01T04:59:00"/>
    <d v="2010-11-20T19:34:51"/>
    <b v="1"/>
    <n v="113"/>
    <b v="1"/>
    <x v="14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d v="2014-08-08T18:00:00"/>
    <d v="2014-07-14T16:41:12"/>
    <b v="1"/>
    <n v="167"/>
    <b v="1"/>
    <x v="14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d v="2012-03-10T04:02:09"/>
    <d v="2012-02-09T04:02:09"/>
    <b v="1"/>
    <n v="73"/>
    <b v="1"/>
    <x v="14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d v="2012-05-05T19:15:28"/>
    <d v="2012-04-05T19:15:33"/>
    <b v="1"/>
    <n v="75"/>
    <b v="1"/>
    <x v="14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d v="2014-08-29T01:00:00"/>
    <d v="2014-07-31T23:06:36"/>
    <b v="1"/>
    <n v="614"/>
    <b v="1"/>
    <x v="14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d v="2013-03-09T23:42:17"/>
    <d v="2013-02-02T23:42:17"/>
    <b v="1"/>
    <n v="107"/>
    <b v="1"/>
    <x v="14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d v="2013-03-21T18:03:35"/>
    <d v="2013-02-19T19:03:35"/>
    <b v="1"/>
    <n v="1224"/>
    <b v="1"/>
    <x v="14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d v="2014-05-07T00:06:29"/>
    <d v="2014-04-07T00:06:29"/>
    <b v="1"/>
    <n v="104"/>
    <b v="1"/>
    <x v="14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d v="2014-04-18T23:00:00"/>
    <d v="2014-03-18T15:11:18"/>
    <b v="1"/>
    <n v="79"/>
    <b v="1"/>
    <x v="14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d v="2012-05-03T23:00:26"/>
    <d v="2012-04-03T23:00:26"/>
    <b v="1"/>
    <n v="157"/>
    <b v="1"/>
    <x v="14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d v="2012-06-07T13:14:17"/>
    <d v="2012-05-08T13:14:17"/>
    <b v="1"/>
    <n v="50"/>
    <b v="1"/>
    <x v="14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d v="2012-05-05T17:25:43"/>
    <d v="2012-04-05T17:25:43"/>
    <b v="1"/>
    <n v="64"/>
    <b v="1"/>
    <x v="14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d v="2009-12-09T18:24:00"/>
    <d v="2009-09-23T17:24:10"/>
    <b v="1"/>
    <n v="200"/>
    <b v="1"/>
    <x v="14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d v="2010-02-15T05:00:00"/>
    <d v="2010-01-14T13:00:49"/>
    <b v="1"/>
    <n v="22"/>
    <b v="1"/>
    <x v="14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d v="2009-09-26T03:59:00"/>
    <d v="2009-08-25T15:26:54"/>
    <b v="1"/>
    <n v="163"/>
    <b v="1"/>
    <x v="14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d v="2013-12-15T01:58:05"/>
    <d v="2013-11-15T01:58:05"/>
    <b v="1"/>
    <n v="77"/>
    <b v="1"/>
    <x v="14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d v="2014-04-02T18:36:40"/>
    <d v="2014-02-26T19:36:40"/>
    <b v="1"/>
    <n v="89"/>
    <b v="1"/>
    <x v="14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d v="2017-04-04T05:15:01"/>
    <d v="2017-03-05T06:15:01"/>
    <b v="0"/>
    <n v="64"/>
    <b v="0"/>
    <x v="33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d v="2017-04-09T20:29:29"/>
    <d v="2017-03-10T21:29:29"/>
    <b v="0"/>
    <n v="4"/>
    <b v="0"/>
    <x v="33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d v="2017-03-20T18:07:27"/>
    <d v="2017-03-13T18:07:27"/>
    <b v="0"/>
    <n v="4"/>
    <b v="0"/>
    <x v="33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d v="2017-03-26T20:14:45"/>
    <d v="2017-02-24T21:14:45"/>
    <b v="0"/>
    <n v="61"/>
    <b v="0"/>
    <x v="33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d v="2017-03-29T23:32:11"/>
    <d v="2017-02-28T00:32:11"/>
    <b v="0"/>
    <n v="7"/>
    <b v="0"/>
    <x v="33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d v="2017-04-30T17:00:00"/>
    <d v="2017-03-10T00:49:08"/>
    <b v="0"/>
    <n v="1"/>
    <b v="0"/>
    <x v="33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d v="2014-08-26T22:00:40"/>
    <d v="2014-07-22T22:00:40"/>
    <b v="1"/>
    <n v="3355"/>
    <b v="1"/>
    <x v="33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d v="2015-06-14T18:45:37"/>
    <d v="2015-05-15T18:45:37"/>
    <b v="1"/>
    <n v="537"/>
    <b v="1"/>
    <x v="33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d v="2014-07-17T14:59:06"/>
    <d v="2014-06-17T14:59:06"/>
    <b v="1"/>
    <n v="125"/>
    <b v="1"/>
    <x v="33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d v="2015-12-25T00:00:00"/>
    <d v="2015-11-24T21:35:43"/>
    <b v="1"/>
    <n v="163"/>
    <b v="1"/>
    <x v="33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d v="2014-08-18T00:08:10"/>
    <d v="2014-07-19T00:08:10"/>
    <b v="1"/>
    <n v="283"/>
    <b v="1"/>
    <x v="33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d v="2015-02-06T15:04:31"/>
    <d v="2015-01-07T15:04:31"/>
    <b v="1"/>
    <n v="352"/>
    <b v="1"/>
    <x v="33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d v="2014-05-29T17:50:00"/>
    <d v="2014-05-08T15:36:30"/>
    <b v="1"/>
    <n v="94"/>
    <b v="1"/>
    <x v="33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d v="2014-11-05T17:34:00"/>
    <d v="2014-10-06T16:04:58"/>
    <b v="1"/>
    <n v="67"/>
    <b v="1"/>
    <x v="33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d v="2014-06-11T13:44:03"/>
    <d v="2014-05-12T13:44:03"/>
    <b v="1"/>
    <n v="221"/>
    <b v="1"/>
    <x v="33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d v="2014-03-08T22:11:35"/>
    <d v="2014-01-27T22:11:35"/>
    <b v="1"/>
    <n v="2165"/>
    <b v="1"/>
    <x v="33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d v="2014-06-26T15:22:23"/>
    <d v="2014-05-27T15:22:23"/>
    <b v="1"/>
    <n v="179"/>
    <b v="1"/>
    <x v="33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d v="2014-06-29T21:31:24"/>
    <d v="2014-05-30T21:31:24"/>
    <b v="1"/>
    <n v="123"/>
    <b v="1"/>
    <x v="33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d v="2016-12-19T07:59:00"/>
    <d v="2016-11-18T19:11:49"/>
    <b v="1"/>
    <n v="1104"/>
    <b v="1"/>
    <x v="33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d v="2016-10-30T15:25:38"/>
    <d v="2016-09-30T15:25:38"/>
    <b v="1"/>
    <n v="403"/>
    <b v="1"/>
    <x v="33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d v="2015-07-12T19:31:44"/>
    <d v="2015-06-12T19:31:44"/>
    <b v="0"/>
    <n v="0"/>
    <b v="0"/>
    <x v="7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d v="2014-10-06T05:00:00"/>
    <d v="2014-09-15T16:51:10"/>
    <b v="0"/>
    <n v="0"/>
    <b v="0"/>
    <x v="7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d v="2016-01-08T19:47:00"/>
    <d v="2015-11-19T19:48:25"/>
    <b v="0"/>
    <n v="1"/>
    <b v="0"/>
    <x v="7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d v="2016-06-24T17:27:49"/>
    <d v="2016-05-25T17:27:49"/>
    <b v="0"/>
    <n v="1"/>
    <b v="0"/>
    <x v="7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d v="2015-03-31T23:39:00"/>
    <d v="2015-02-25T00:02:36"/>
    <b v="0"/>
    <n v="0"/>
    <b v="0"/>
    <x v="7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d v="2016-10-17T19:10:31"/>
    <d v="2016-09-02T19:10:31"/>
    <b v="0"/>
    <n v="3"/>
    <b v="0"/>
    <x v="7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d v="2016-08-25T14:34:36"/>
    <d v="2016-07-26T14:34:36"/>
    <b v="0"/>
    <n v="1"/>
    <b v="0"/>
    <x v="7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d v="2016-02-20T22:22:18"/>
    <d v="2015-12-22T22:22:18"/>
    <b v="0"/>
    <n v="5"/>
    <b v="0"/>
    <x v="7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d v="2015-08-11T18:37:08"/>
    <d v="2015-07-13T18:37:08"/>
    <b v="0"/>
    <n v="0"/>
    <b v="0"/>
    <x v="7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d v="2017-01-03T20:12:50"/>
    <d v="2016-12-04T20:12:50"/>
    <b v="0"/>
    <n v="0"/>
    <b v="0"/>
    <x v="7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d v="2015-04-30T02:25:39"/>
    <d v="2015-03-31T02:25:39"/>
    <b v="0"/>
    <n v="7"/>
    <b v="0"/>
    <x v="7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d v="2015-06-06T15:12:32"/>
    <d v="2015-04-07T15:12:32"/>
    <b v="0"/>
    <n v="0"/>
    <b v="0"/>
    <x v="7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d v="2015-04-21T16:13:42"/>
    <d v="2015-04-09T16:13:42"/>
    <b v="0"/>
    <n v="0"/>
    <b v="0"/>
    <x v="7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d v="2015-01-10T17:21:00"/>
    <d v="2014-11-11T17:21:00"/>
    <b v="0"/>
    <n v="1"/>
    <b v="0"/>
    <x v="7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d v="2015-05-02T22:02:16"/>
    <d v="2015-04-02T22:02:16"/>
    <b v="0"/>
    <n v="2"/>
    <b v="0"/>
    <x v="7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d v="2015-06-05T18:48:24"/>
    <d v="2015-05-06T18:48:24"/>
    <b v="0"/>
    <n v="0"/>
    <b v="0"/>
    <x v="7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d v="2015-10-17T14:52:58"/>
    <d v="2015-09-17T14:52:58"/>
    <b v="0"/>
    <n v="0"/>
    <b v="0"/>
    <x v="7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d v="2015-01-31T00:39:00"/>
    <d v="2014-12-05T22:20:36"/>
    <b v="0"/>
    <n v="0"/>
    <b v="0"/>
    <x v="7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d v="2015-08-03T15:35:24"/>
    <d v="2015-06-04T15:35:24"/>
    <b v="0"/>
    <n v="3"/>
    <b v="0"/>
    <x v="7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d v="2016-02-07T16:58:00"/>
    <d v="2016-01-08T16:58:00"/>
    <b v="0"/>
    <n v="1"/>
    <b v="0"/>
    <x v="7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d v="2016-04-30T22:00:00"/>
    <d v="2016-04-06T20:36:48"/>
    <b v="0"/>
    <n v="0"/>
    <b v="0"/>
    <x v="7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d v="2014-12-11T16:31:10"/>
    <d v="2014-11-11T16:31:10"/>
    <b v="0"/>
    <n v="2"/>
    <b v="0"/>
    <x v="7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d v="2015-12-29T00:16:40"/>
    <d v="2015-11-14T00:16:40"/>
    <b v="0"/>
    <n v="0"/>
    <b v="0"/>
    <x v="7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d v="2015-10-26T22:25:56"/>
    <d v="2015-09-01T22:25:56"/>
    <b v="0"/>
    <n v="0"/>
    <b v="0"/>
    <x v="7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d v="2016-01-17T23:00:00"/>
    <d v="2015-12-08T17:40:25"/>
    <b v="0"/>
    <n v="0"/>
    <b v="0"/>
    <x v="7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d v="2015-10-21T12:45:33"/>
    <d v="2015-09-21T12:45:33"/>
    <b v="0"/>
    <n v="27"/>
    <b v="0"/>
    <x v="7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d v="2016-04-25T22:16:56"/>
    <d v="2016-02-25T23:16:56"/>
    <b v="0"/>
    <n v="14"/>
    <b v="0"/>
    <x v="7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d v="2015-04-14T16:19:25"/>
    <d v="2015-02-28T17:19:25"/>
    <b v="0"/>
    <n v="2"/>
    <b v="0"/>
    <x v="7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d v="2016-02-10T19:30:11"/>
    <d v="2016-01-11T19:30:11"/>
    <b v="0"/>
    <n v="0"/>
    <b v="0"/>
    <x v="7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d v="2014-12-18T04:32:21"/>
    <d v="2014-11-18T04:32:21"/>
    <b v="0"/>
    <n v="4"/>
    <b v="0"/>
    <x v="7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d v="2015-06-25T18:39:56"/>
    <d v="2015-05-26T18:39:56"/>
    <b v="0"/>
    <n v="0"/>
    <b v="0"/>
    <x v="7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d v="2015-04-24T01:39:31"/>
    <d v="2015-03-25T01:39:31"/>
    <b v="0"/>
    <n v="6"/>
    <b v="0"/>
    <x v="7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d v="2015-08-29T15:53:44"/>
    <d v="2015-07-30T15:53:44"/>
    <b v="0"/>
    <n v="1"/>
    <b v="0"/>
    <x v="7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d v="2015-02-12T20:14:20"/>
    <d v="2015-01-13T20:14:20"/>
    <b v="0"/>
    <n v="1"/>
    <b v="0"/>
    <x v="7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d v="2016-09-09T20:03:57"/>
    <d v="2016-08-10T20:03:57"/>
    <b v="0"/>
    <n v="0"/>
    <b v="0"/>
    <x v="7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d v="2015-12-10T22:12:46"/>
    <d v="2015-11-10T22:12:46"/>
    <b v="0"/>
    <n v="4"/>
    <b v="0"/>
    <x v="7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d v="2016-11-25T21:53:03"/>
    <d v="2016-10-26T20:53:03"/>
    <b v="0"/>
    <n v="0"/>
    <b v="0"/>
    <x v="7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d v="2015-08-26T00:18:50"/>
    <d v="2015-07-28T00:18:50"/>
    <b v="0"/>
    <n v="0"/>
    <b v="0"/>
    <x v="7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d v="2015-10-05T00:23:36"/>
    <d v="2015-08-21T00:23:36"/>
    <b v="0"/>
    <n v="0"/>
    <b v="0"/>
    <x v="7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d v="2015-10-01T19:02:22"/>
    <d v="2015-09-01T19:02:22"/>
    <b v="0"/>
    <n v="3"/>
    <b v="0"/>
    <x v="7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d v="2015-04-10T22:27:28"/>
    <d v="2015-03-11T22:27:28"/>
    <b v="0"/>
    <n v="7"/>
    <b v="0"/>
    <x v="7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d v="2015-08-04T04:30:03"/>
    <d v="2015-07-10T04:30:03"/>
    <b v="0"/>
    <n v="2"/>
    <b v="0"/>
    <x v="7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d v="2015-02-22T01:21:47"/>
    <d v="2015-01-23T01:21:47"/>
    <b v="0"/>
    <n v="3"/>
    <b v="0"/>
    <x v="7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d v="2014-11-14T02:37:23"/>
    <d v="2014-10-15T01:37:23"/>
    <b v="0"/>
    <n v="8"/>
    <b v="0"/>
    <x v="7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d v="2015-08-05T16:50:32"/>
    <d v="2015-07-06T16:50:32"/>
    <b v="0"/>
    <n v="7"/>
    <b v="0"/>
    <x v="7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d v="2015-01-10T20:07:04"/>
    <d v="2014-11-11T20:07:04"/>
    <b v="0"/>
    <n v="0"/>
    <b v="0"/>
    <x v="7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d v="2016-07-22T15:02:20"/>
    <d v="2016-06-07T15:02:20"/>
    <b v="0"/>
    <n v="3"/>
    <b v="0"/>
    <x v="7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d v="2015-01-15T19:29:00"/>
    <d v="2014-12-16T20:29:19"/>
    <b v="0"/>
    <n v="8"/>
    <b v="0"/>
    <x v="7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d v="2015-07-25T21:59:00"/>
    <d v="2015-06-24T15:40:52"/>
    <b v="0"/>
    <n v="1"/>
    <b v="0"/>
    <x v="7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d v="2015-01-04T06:17:44"/>
    <d v="2014-11-25T06:17:44"/>
    <b v="0"/>
    <n v="0"/>
    <b v="0"/>
    <x v="7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d v="2015-03-31T18:04:04"/>
    <d v="2015-03-01T19:04:04"/>
    <b v="0"/>
    <n v="1"/>
    <b v="0"/>
    <x v="7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d v="2015-10-29T02:53:43"/>
    <d v="2015-09-29T02:53:43"/>
    <b v="0"/>
    <n v="0"/>
    <b v="0"/>
    <x v="7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d v="2015-08-08T15:33:37"/>
    <d v="2015-07-09T15:33:37"/>
    <b v="0"/>
    <n v="1"/>
    <b v="0"/>
    <x v="7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d v="2015-02-26T08:41:33"/>
    <d v="2015-01-27T08:41:33"/>
    <b v="0"/>
    <n v="2"/>
    <b v="0"/>
    <x v="7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d v="2017-01-10T08:57:00"/>
    <d v="2016-12-13T02:54:47"/>
    <b v="0"/>
    <n v="0"/>
    <b v="0"/>
    <x v="7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d v="2015-10-15T20:22:38"/>
    <d v="2015-09-15T20:22:38"/>
    <b v="0"/>
    <n v="1"/>
    <b v="0"/>
    <x v="7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d v="2015-01-02T21:14:16"/>
    <d v="2014-12-03T21:14:16"/>
    <b v="0"/>
    <n v="0"/>
    <b v="0"/>
    <x v="7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d v="2015-07-02T21:59:44"/>
    <d v="2015-06-02T21:59:44"/>
    <b v="0"/>
    <n v="0"/>
    <b v="0"/>
    <x v="7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d v="2014-12-18T20:28:26"/>
    <d v="2014-11-13T20:28:26"/>
    <b v="0"/>
    <n v="0"/>
    <b v="0"/>
    <x v="7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d v="2016-04-14T06:26:04"/>
    <d v="2016-03-15T06:26:04"/>
    <b v="0"/>
    <n v="0"/>
    <b v="0"/>
    <x v="7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d v="2016-03-05T19:44:56"/>
    <d v="2016-01-05T19:44:56"/>
    <b v="0"/>
    <n v="9"/>
    <b v="0"/>
    <x v="19"/>
    <n v="1"/>
    <n v="22.33"/>
    <x v="7"/>
  </r>
  <r>
    <n v="2402"/>
    <s v="Cupcake Truck Unite"/>
    <s v="Small town, delicious treats, and a mobile truck"/>
    <n v="12000"/>
    <n v="52"/>
    <x v="2"/>
    <x v="0"/>
    <s v="USD"/>
    <d v="2015-05-13T16:18:51"/>
    <d v="2015-04-13T16:18:51"/>
    <b v="0"/>
    <n v="1"/>
    <b v="0"/>
    <x v="19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d v="2016-03-30T20:10:58"/>
    <d v="2016-01-30T21:10:58"/>
    <b v="0"/>
    <n v="12"/>
    <b v="0"/>
    <x v="19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d v="2016-01-03T00:56:47"/>
    <d v="2015-12-04T00:56:47"/>
    <b v="0"/>
    <n v="0"/>
    <b v="0"/>
    <x v="19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d v="2016-09-03T14:02:55"/>
    <d v="2016-08-13T14:02:55"/>
    <b v="0"/>
    <n v="20"/>
    <b v="0"/>
    <x v="19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d v="2015-01-19T02:39:50"/>
    <d v="2014-12-10T02:39:50"/>
    <b v="0"/>
    <n v="16"/>
    <b v="0"/>
    <x v="19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d v="2015-04-11T06:00:00"/>
    <d v="2015-03-19T13:48:48"/>
    <b v="0"/>
    <n v="33"/>
    <b v="0"/>
    <x v="19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d v="2014-11-06T04:22:37"/>
    <d v="2014-10-07T03:22:37"/>
    <b v="0"/>
    <n v="2"/>
    <b v="0"/>
    <x v="19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d v="2015-08-18T21:01:15"/>
    <d v="2015-07-19T21:01:15"/>
    <b v="0"/>
    <n v="6"/>
    <b v="0"/>
    <x v="19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d v="2015-09-07T09:47:55"/>
    <d v="2015-08-08T09:47:55"/>
    <b v="0"/>
    <n v="0"/>
    <b v="0"/>
    <x v="19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d v="2015-08-25T17:34:42"/>
    <d v="2015-07-26T17:34:42"/>
    <b v="0"/>
    <n v="3"/>
    <b v="0"/>
    <x v="19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d v="2016-11-26T18:41:13"/>
    <d v="2016-10-12T17:41:13"/>
    <b v="0"/>
    <n v="0"/>
    <b v="0"/>
    <x v="19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d v="2014-05-31T23:30:00"/>
    <d v="2014-05-01T02:38:02"/>
    <b v="0"/>
    <n v="3"/>
    <b v="0"/>
    <x v="19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d v="2015-08-22T03:59:00"/>
    <d v="2015-07-13T16:41:00"/>
    <b v="0"/>
    <n v="13"/>
    <b v="0"/>
    <x v="19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d v="2016-07-15T20:42:26"/>
    <d v="2016-06-15T20:42:26"/>
    <b v="0"/>
    <n v="6"/>
    <b v="0"/>
    <x v="19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d v="2015-03-14T15:00:00"/>
    <d v="2015-01-15T17:42:23"/>
    <b v="0"/>
    <n v="1"/>
    <b v="0"/>
    <x v="19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d v="2014-08-10T21:13:07"/>
    <d v="2014-07-11T21:13:07"/>
    <b v="0"/>
    <n v="0"/>
    <b v="0"/>
    <x v="19"/>
    <n v="0"/>
    <n v="0"/>
    <x v="7"/>
  </r>
  <r>
    <n v="2418"/>
    <s v="Mexican food truck"/>
    <s v="I want to start my food truck business."/>
    <n v="25000"/>
    <n v="5"/>
    <x v="2"/>
    <x v="0"/>
    <s v="USD"/>
    <d v="2015-03-24T19:34:04"/>
    <d v="2015-01-23T20:34:04"/>
    <b v="0"/>
    <n v="5"/>
    <b v="0"/>
    <x v="19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d v="2015-02-18T17:43:09"/>
    <d v="2014-12-20T17:43:09"/>
    <b v="0"/>
    <n v="0"/>
    <b v="0"/>
    <x v="19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d v="2014-11-10T01:41:35"/>
    <d v="2014-09-11T00:41:35"/>
    <b v="0"/>
    <n v="36"/>
    <b v="0"/>
    <x v="19"/>
    <n v="15"/>
    <n v="69.47"/>
    <x v="7"/>
  </r>
  <r>
    <n v="2421"/>
    <s v="hot dog cart"/>
    <s v="help me start Merrill's first hot dog cart in this empty lot"/>
    <n v="6000"/>
    <n v="1"/>
    <x v="2"/>
    <x v="0"/>
    <s v="USD"/>
    <d v="2015-02-21T16:29:56"/>
    <d v="2015-01-22T16:29:56"/>
    <b v="0"/>
    <n v="1"/>
    <b v="0"/>
    <x v="19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d v="2015-03-11T16:23:56"/>
    <d v="2015-02-09T17:23:56"/>
    <b v="0"/>
    <n v="1"/>
    <b v="0"/>
    <x v="19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d v="2014-12-31T16:54:50"/>
    <d v="2014-12-01T16:54:50"/>
    <b v="0"/>
    <n v="1"/>
    <b v="0"/>
    <x v="19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d v="2014-10-27T21:25:08"/>
    <d v="2014-09-27T21:25:08"/>
    <b v="0"/>
    <n v="9"/>
    <b v="0"/>
    <x v="19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d v="2016-05-27T22:04:00"/>
    <d v="2016-05-12T21:55:49"/>
    <b v="0"/>
    <n v="1"/>
    <b v="0"/>
    <x v="19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d v="2015-08-08T04:04:52"/>
    <d v="2015-06-09T04:04:52"/>
    <b v="0"/>
    <n v="0"/>
    <b v="0"/>
    <x v="19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d v="2016-03-23T06:38:53"/>
    <d v="2016-02-12T07:38:53"/>
    <b v="0"/>
    <n v="1"/>
    <b v="0"/>
    <x v="19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d v="2015-03-12T17:49:11"/>
    <d v="2015-02-10T18:49:11"/>
    <b v="0"/>
    <n v="1"/>
    <b v="0"/>
    <x v="19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d v="2017-02-05T16:44:00"/>
    <d v="2016-12-30T21:06:06"/>
    <b v="0"/>
    <n v="4"/>
    <b v="0"/>
    <x v="19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d v="2016-02-12T03:08:24"/>
    <d v="2016-01-13T03:08:24"/>
    <b v="0"/>
    <n v="2"/>
    <b v="0"/>
    <x v="19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d v="2016-06-28T02:23:33"/>
    <d v="2016-04-29T02:23:33"/>
    <b v="0"/>
    <n v="2"/>
    <b v="0"/>
    <x v="19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d v="2015-03-08T05:14:57"/>
    <d v="2015-02-06T05:14:57"/>
    <b v="0"/>
    <n v="2"/>
    <b v="0"/>
    <x v="19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d v="2016-02-27T21:35:43"/>
    <d v="2016-01-28T21:35:43"/>
    <b v="0"/>
    <n v="0"/>
    <b v="0"/>
    <x v="19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d v="2015-08-04T04:27:54"/>
    <d v="2015-06-25T04:27:54"/>
    <b v="0"/>
    <n v="2"/>
    <b v="0"/>
    <x v="19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d v="2015-10-05T06:39:46"/>
    <d v="2015-09-05T06:39:46"/>
    <b v="0"/>
    <n v="4"/>
    <b v="0"/>
    <x v="19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d v="2016-01-29T14:46:10"/>
    <d v="2015-11-30T14:46:10"/>
    <b v="0"/>
    <n v="2"/>
    <b v="0"/>
    <x v="19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d v="2015-03-17T18:00:00"/>
    <d v="2015-01-27T23:09:48"/>
    <b v="0"/>
    <n v="0"/>
    <b v="0"/>
    <x v="19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d v="2015-12-07T22:57:42"/>
    <d v="2015-10-08T21:57:42"/>
    <b v="0"/>
    <n v="1"/>
    <b v="0"/>
    <x v="19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d v="2015-10-18T19:38:49"/>
    <d v="2015-09-18T19:38:49"/>
    <b v="0"/>
    <n v="0"/>
    <b v="0"/>
    <x v="19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d v="2016-02-13T21:35:13"/>
    <d v="2016-01-14T21:35:13"/>
    <b v="0"/>
    <n v="2"/>
    <b v="0"/>
    <x v="19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d v="2015-07-23T04:59:00"/>
    <d v="2015-07-02T03:00:54"/>
    <b v="0"/>
    <n v="109"/>
    <b v="1"/>
    <x v="33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d v="2015-03-19T15:00:28"/>
    <d v="2015-02-17T16:00:28"/>
    <b v="0"/>
    <n v="372"/>
    <b v="1"/>
    <x v="33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d v="2014-08-15T15:00:22"/>
    <d v="2014-07-16T15:00:22"/>
    <b v="0"/>
    <n v="311"/>
    <b v="1"/>
    <x v="33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d v="2016-05-25T18:06:31"/>
    <d v="2016-04-25T18:06:31"/>
    <b v="0"/>
    <n v="61"/>
    <b v="1"/>
    <x v="33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d v="2015-09-26T04:33:41"/>
    <d v="2015-08-27T04:33:41"/>
    <b v="0"/>
    <n v="115"/>
    <b v="1"/>
    <x v="33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d v="2016-11-26T15:27:51"/>
    <d v="2016-10-27T14:27:51"/>
    <b v="0"/>
    <n v="111"/>
    <b v="1"/>
    <x v="33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d v="2016-11-12T04:00:00"/>
    <d v="2016-10-11T11:16:33"/>
    <b v="0"/>
    <n v="337"/>
    <b v="1"/>
    <x v="33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d v="2016-08-31T05:36:00"/>
    <d v="2016-08-25T07:35:13"/>
    <b v="0"/>
    <n v="9"/>
    <b v="1"/>
    <x v="33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d v="2014-11-30T04:25:15"/>
    <d v="2014-10-31T03:25:15"/>
    <b v="0"/>
    <n v="120"/>
    <b v="1"/>
    <x v="33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d v="2014-10-28T03:11:00"/>
    <d v="2014-09-20T01:44:16"/>
    <b v="0"/>
    <n v="102"/>
    <b v="1"/>
    <x v="33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d v="2017-03-05T21:48:10"/>
    <d v="2017-02-13T21:48:10"/>
    <b v="0"/>
    <n v="186"/>
    <b v="1"/>
    <x v="33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d v="2015-12-29T23:00:00"/>
    <d v="2015-11-30T20:15:00"/>
    <b v="0"/>
    <n v="15"/>
    <b v="1"/>
    <x v="33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d v="2017-02-02T16:36:49"/>
    <d v="2017-01-03T16:36:49"/>
    <b v="0"/>
    <n v="67"/>
    <b v="1"/>
    <x v="33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d v="2017-03-11T04:50:08"/>
    <d v="2017-02-04T04:50:08"/>
    <b v="0"/>
    <n v="130"/>
    <b v="1"/>
    <x v="33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d v="2016-04-20T18:45:50"/>
    <d v="2016-03-23T18:45:50"/>
    <b v="0"/>
    <n v="16"/>
    <b v="1"/>
    <x v="33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d v="2017-02-25T23:03:59"/>
    <d v="2017-01-26T23:03:59"/>
    <b v="0"/>
    <n v="67"/>
    <b v="1"/>
    <x v="33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d v="2016-03-24T13:27:36"/>
    <d v="2016-02-23T14:27:36"/>
    <b v="0"/>
    <n v="124"/>
    <b v="1"/>
    <x v="33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d v="2016-06-09T19:00:00"/>
    <d v="2016-05-05T20:55:18"/>
    <b v="0"/>
    <n v="80"/>
    <b v="1"/>
    <x v="33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d v="2016-03-23T14:18:05"/>
    <d v="2016-02-07T15:18:05"/>
    <b v="0"/>
    <n v="282"/>
    <b v="1"/>
    <x v="33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d v="2017-01-03T04:17:00"/>
    <d v="2016-11-30T04:29:27"/>
    <b v="0"/>
    <n v="68"/>
    <b v="1"/>
    <x v="33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d v="2011-10-01T03:00:00"/>
    <d v="2011-08-29T00:18:17"/>
    <b v="0"/>
    <n v="86"/>
    <b v="1"/>
    <x v="14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d v="2012-07-19T04:28:16"/>
    <d v="2012-06-29T04:28:16"/>
    <b v="0"/>
    <n v="115"/>
    <b v="1"/>
    <x v="14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d v="2013-04-16T19:00:00"/>
    <d v="2013-03-08T02:40:25"/>
    <b v="0"/>
    <n v="75"/>
    <b v="1"/>
    <x v="14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d v="2015-09-30T19:29:00"/>
    <d v="2015-09-01T21:36:37"/>
    <b v="0"/>
    <n v="43"/>
    <b v="1"/>
    <x v="14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d v="2012-09-23T17:15:48"/>
    <d v="2012-08-24T17:15:48"/>
    <b v="0"/>
    <n v="48"/>
    <b v="1"/>
    <x v="14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d v="2013-05-09T02:27:33"/>
    <d v="2013-04-09T02:27:33"/>
    <b v="0"/>
    <n v="52"/>
    <b v="1"/>
    <x v="14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d v="2012-05-10T17:00:00"/>
    <d v="2012-04-26T20:58:51"/>
    <b v="0"/>
    <n v="43"/>
    <b v="1"/>
    <x v="14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d v="2012-10-28T05:00:00"/>
    <d v="2012-09-22T03:42:01"/>
    <b v="0"/>
    <n v="58"/>
    <b v="1"/>
    <x v="14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d v="2011-02-08T10:18:49"/>
    <d v="2011-01-14T10:18:49"/>
    <b v="0"/>
    <n v="47"/>
    <b v="1"/>
    <x v="14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d v="2012-05-24T01:47:35"/>
    <d v="2012-04-24T01:47:35"/>
    <b v="0"/>
    <n v="36"/>
    <b v="1"/>
    <x v="14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d v="2012-01-25T23:49:52"/>
    <d v="2011-12-16T23:49:52"/>
    <b v="0"/>
    <n v="17"/>
    <b v="1"/>
    <x v="14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d v="2010-09-04T01:03:00"/>
    <d v="2010-06-25T02:46:20"/>
    <b v="0"/>
    <n v="104"/>
    <b v="1"/>
    <x v="14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d v="2012-11-10T18:57:49"/>
    <d v="2012-10-11T17:57:49"/>
    <b v="0"/>
    <n v="47"/>
    <b v="1"/>
    <x v="14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d v="2010-10-11T00:16:16"/>
    <d v="2010-08-27T00:16:16"/>
    <b v="0"/>
    <n v="38"/>
    <b v="1"/>
    <x v="14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d v="2010-07-10T22:00:00"/>
    <d v="2010-05-12T06:54:15"/>
    <b v="0"/>
    <n v="81"/>
    <b v="1"/>
    <x v="14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d v="2014-11-03T08:52:50"/>
    <d v="2014-10-01T07:52:50"/>
    <b v="0"/>
    <n v="55"/>
    <b v="1"/>
    <x v="14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d v="2012-08-12T16:35:45"/>
    <d v="2012-06-28T16:35:45"/>
    <b v="0"/>
    <n v="41"/>
    <b v="1"/>
    <x v="14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d v="2013-01-13T22:48:33"/>
    <d v="2012-12-14T22:48:33"/>
    <b v="0"/>
    <n v="79"/>
    <b v="1"/>
    <x v="14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d v="2012-07-28T02:00:00"/>
    <d v="2012-07-17T17:26:34"/>
    <b v="0"/>
    <n v="16"/>
    <b v="1"/>
    <x v="14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d v="2015-10-10T22:28:04"/>
    <d v="2015-08-11T22:28:04"/>
    <b v="0"/>
    <n v="8"/>
    <b v="1"/>
    <x v="14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d v="2012-04-30T15:30:08"/>
    <d v="2012-03-31T15:30:08"/>
    <b v="0"/>
    <n v="95"/>
    <b v="1"/>
    <x v="14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d v="2011-08-01T18:46:23"/>
    <d v="2011-06-17T18:46:23"/>
    <b v="0"/>
    <n v="25"/>
    <b v="1"/>
    <x v="14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d v="2012-05-01T17:00:03"/>
    <d v="2012-03-02T18:00:03"/>
    <b v="0"/>
    <n v="19"/>
    <b v="1"/>
    <x v="14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d v="2011-09-15T22:00:03"/>
    <d v="2011-08-16T22:00:03"/>
    <b v="0"/>
    <n v="90"/>
    <b v="1"/>
    <x v="14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d v="2011-10-12T23:57:59"/>
    <d v="2011-09-07T23:57:59"/>
    <b v="0"/>
    <n v="41"/>
    <b v="1"/>
    <x v="14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d v="2012-04-22T16:59:36"/>
    <d v="2012-03-23T16:59:36"/>
    <b v="0"/>
    <n v="30"/>
    <b v="1"/>
    <x v="14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d v="2012-05-27T01:59:57"/>
    <d v="2012-04-27T01:59:57"/>
    <b v="0"/>
    <n v="38"/>
    <b v="1"/>
    <x v="14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d v="2011-11-16T16:11:48"/>
    <d v="2011-10-17T15:11:48"/>
    <b v="0"/>
    <n v="65"/>
    <b v="1"/>
    <x v="14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d v="2013-05-09T16:33:59"/>
    <d v="2013-04-09T16:33:59"/>
    <b v="0"/>
    <n v="75"/>
    <b v="1"/>
    <x v="14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d v="2012-06-23T05:27:56"/>
    <d v="2012-04-24T05:27:56"/>
    <b v="0"/>
    <n v="16"/>
    <b v="1"/>
    <x v="14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d v="2011-01-16T01:51:00"/>
    <d v="2010-12-30T20:08:34"/>
    <b v="0"/>
    <n v="10"/>
    <b v="1"/>
    <x v="14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d v="2012-06-16T09:59:00"/>
    <d v="2012-04-25T23:39:48"/>
    <b v="0"/>
    <n v="27"/>
    <b v="1"/>
    <x v="14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d v="2013-04-29T04:02:20"/>
    <d v="2013-03-15T04:02:20"/>
    <b v="0"/>
    <n v="259"/>
    <b v="1"/>
    <x v="14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d v="2012-05-23T15:29:04"/>
    <d v="2012-04-23T15:29:04"/>
    <b v="0"/>
    <n v="39"/>
    <b v="1"/>
    <x v="14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d v="2012-06-06T22:42:55"/>
    <d v="2012-05-07T22:42:55"/>
    <b v="0"/>
    <n v="42"/>
    <b v="1"/>
    <x v="14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d v="2013-03-29T22:54:52"/>
    <d v="2013-02-22T23:54:52"/>
    <b v="0"/>
    <n v="10"/>
    <b v="1"/>
    <x v="14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d v="2011-08-05T21:05:38"/>
    <d v="2011-07-06T21:05:38"/>
    <b v="0"/>
    <n v="56"/>
    <b v="1"/>
    <x v="14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d v="2015-01-27T23:13:07"/>
    <d v="2015-01-13T23:13:07"/>
    <b v="0"/>
    <n v="20"/>
    <b v="1"/>
    <x v="14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d v="2012-12-31T18:00:00"/>
    <d v="2012-11-13T15:33:57"/>
    <b v="0"/>
    <n v="170"/>
    <b v="1"/>
    <x v="14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d v="2012-06-23T18:32:55"/>
    <d v="2012-05-24T18:32:55"/>
    <b v="0"/>
    <n v="29"/>
    <b v="1"/>
    <x v="14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d v="2015-09-27T18:38:24"/>
    <d v="2015-08-28T18:38:24"/>
    <b v="0"/>
    <n v="7"/>
    <b v="0"/>
    <x v="34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d v="2014-09-21T19:48:38"/>
    <d v="2014-08-07T19:48:38"/>
    <b v="0"/>
    <n v="5"/>
    <b v="0"/>
    <x v="34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d v="2016-06-07T21:06:00"/>
    <d v="2016-05-08T21:35:08"/>
    <b v="0"/>
    <n v="0"/>
    <b v="0"/>
    <x v="34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d v="2014-11-15T01:22:14"/>
    <d v="2014-10-16T00:22:14"/>
    <b v="0"/>
    <n v="0"/>
    <b v="0"/>
    <x v="34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d v="2015-03-14T00:20:16"/>
    <d v="2015-02-12T01:20:16"/>
    <b v="0"/>
    <n v="0"/>
    <b v="0"/>
    <x v="34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d v="2015-10-03T21:00:00"/>
    <d v="2015-09-11T07:07:49"/>
    <b v="0"/>
    <n v="2"/>
    <b v="0"/>
    <x v="34"/>
    <n v="1"/>
    <n v="15"/>
    <x v="7"/>
  </r>
  <r>
    <n v="2507"/>
    <s v="Help Cafe Talavera get a New Kitchen!"/>
    <s v="Unique dishes for a unique city!."/>
    <n v="42850"/>
    <n v="0"/>
    <x v="2"/>
    <x v="0"/>
    <s v="USD"/>
    <d v="2015-05-11T01:45:04"/>
    <d v="2015-04-11T01:45:04"/>
    <b v="0"/>
    <n v="0"/>
    <b v="0"/>
    <x v="34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d v="2014-08-14T22:50:34"/>
    <d v="2014-07-15T22:50:34"/>
    <b v="0"/>
    <n v="0"/>
    <b v="0"/>
    <x v="34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d v="2015-04-20T18:25:49"/>
    <d v="2015-02-23T19:25:49"/>
    <b v="0"/>
    <n v="28"/>
    <b v="0"/>
    <x v="34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d v="2015-05-14T23:56:12"/>
    <d v="2015-03-15T23:56:12"/>
    <b v="0"/>
    <n v="2"/>
    <b v="0"/>
    <x v="34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d v="2016-02-01T10:43:33"/>
    <d v="2016-01-02T10:43:33"/>
    <b v="0"/>
    <n v="0"/>
    <b v="0"/>
    <x v="34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d v="2014-12-13T21:02:41"/>
    <d v="2014-11-28T21:02:41"/>
    <b v="0"/>
    <n v="0"/>
    <b v="0"/>
    <x v="34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d v="2017-02-26T00:09:49"/>
    <d v="2016-12-28T00:09:49"/>
    <b v="0"/>
    <n v="0"/>
    <b v="0"/>
    <x v="34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d v="2014-08-20T09:21:17"/>
    <d v="2014-08-03T09:21:17"/>
    <b v="0"/>
    <n v="4"/>
    <b v="0"/>
    <x v="34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d v="2015-02-22T20:09:13"/>
    <d v="2015-01-23T20:09:13"/>
    <b v="0"/>
    <n v="12"/>
    <b v="0"/>
    <x v="34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d v="2014-11-29T16:40:52"/>
    <d v="2014-10-30T15:40:52"/>
    <b v="0"/>
    <n v="0"/>
    <b v="0"/>
    <x v="34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d v="2015-03-19T18:15:30"/>
    <d v="2015-02-17T19:15:30"/>
    <b v="0"/>
    <n v="33"/>
    <b v="0"/>
    <x v="34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d v="2014-11-13T17:20:28"/>
    <d v="2014-10-14T16:20:28"/>
    <b v="0"/>
    <n v="0"/>
    <b v="0"/>
    <x v="34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d v="2014-07-19T03:43:24"/>
    <d v="2014-06-19T03:43:24"/>
    <b v="0"/>
    <n v="4"/>
    <b v="0"/>
    <x v="34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d v="2016-10-15T19:21:00"/>
    <d v="2016-08-30T14:24:45"/>
    <b v="0"/>
    <n v="0"/>
    <b v="0"/>
    <x v="34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d v="2015-10-13T23:13:41"/>
    <d v="2015-09-22T23:13:41"/>
    <b v="0"/>
    <n v="132"/>
    <b v="1"/>
    <x v="35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d v="2016-04-22T14:52:00"/>
    <d v="2016-03-31T13:46:00"/>
    <b v="0"/>
    <n v="27"/>
    <b v="1"/>
    <x v="35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d v="2014-11-18T00:24:52"/>
    <d v="2014-10-18T23:24:52"/>
    <b v="0"/>
    <n v="26"/>
    <b v="1"/>
    <x v="35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d v="2014-12-21T04:30:00"/>
    <d v="2014-11-18T19:22:37"/>
    <b v="0"/>
    <n v="43"/>
    <b v="1"/>
    <x v="35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d v="2012-06-28T20:16:11"/>
    <d v="2012-05-29T20:16:11"/>
    <b v="0"/>
    <n v="80"/>
    <b v="1"/>
    <x v="35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d v="2014-12-08T04:59:00"/>
    <d v="2014-11-10T02:11:14"/>
    <b v="0"/>
    <n v="33"/>
    <b v="1"/>
    <x v="35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d v="2013-10-18T03:59:00"/>
    <d v="2013-09-29T18:01:31"/>
    <b v="0"/>
    <n v="71"/>
    <b v="1"/>
    <x v="35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d v="2015-08-20T11:00:00"/>
    <d v="2015-08-01T20:01:43"/>
    <b v="0"/>
    <n v="81"/>
    <b v="1"/>
    <x v="35"/>
    <n v="107"/>
    <n v="52.96"/>
    <x v="4"/>
  </r>
  <r>
    <n v="2529"/>
    <s v="UrbanArias is DC's Contemporary Opera Company"/>
    <s v="Opera. Short. New."/>
    <n v="6000"/>
    <n v="6257"/>
    <x v="0"/>
    <x v="0"/>
    <s v="USD"/>
    <d v="2012-03-25T00:56:15"/>
    <d v="2012-02-09T01:56:15"/>
    <b v="0"/>
    <n v="76"/>
    <b v="1"/>
    <x v="35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d v="2015-04-20T04:50:00"/>
    <d v="2015-03-18T20:45:05"/>
    <b v="0"/>
    <n v="48"/>
    <b v="1"/>
    <x v="35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d v="2015-08-15T03:59:00"/>
    <d v="2015-07-23T16:19:14"/>
    <b v="0"/>
    <n v="61"/>
    <b v="1"/>
    <x v="35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d v="2012-08-16T20:22:46"/>
    <d v="2012-07-17T20:22:46"/>
    <b v="0"/>
    <n v="60"/>
    <b v="1"/>
    <x v="35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d v="2013-03-01T18:01:08"/>
    <d v="2013-01-30T18:01:51"/>
    <b v="0"/>
    <n v="136"/>
    <b v="1"/>
    <x v="35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d v="2010-01-01T06:00:00"/>
    <d v="2009-11-10T16:48:32"/>
    <b v="0"/>
    <n v="14"/>
    <b v="1"/>
    <x v="35"/>
    <n v="105"/>
    <n v="150"/>
    <x v="4"/>
  </r>
  <r>
    <n v="2535"/>
    <s v="Mark Hayes Requiem Recording"/>
    <s v="Mark Hayes: Requiem Recording"/>
    <n v="20000"/>
    <n v="20755"/>
    <x v="0"/>
    <x v="0"/>
    <s v="USD"/>
    <d v="2014-12-01T19:59:05"/>
    <d v="2014-10-31T18:59:05"/>
    <b v="0"/>
    <n v="78"/>
    <b v="1"/>
    <x v="35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d v="2013-07-30T02:32:46"/>
    <d v="2013-07-09T02:32:46"/>
    <b v="0"/>
    <n v="4"/>
    <b v="1"/>
    <x v="35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d v="2011-08-01T15:34:15"/>
    <d v="2011-06-02T15:34:15"/>
    <b v="0"/>
    <n v="11"/>
    <b v="1"/>
    <x v="35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d v="2013-02-24T04:59:00"/>
    <d v="2013-01-24T12:14:21"/>
    <b v="0"/>
    <n v="185"/>
    <b v="1"/>
    <x v="35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d v="2015-02-02T21:39:12"/>
    <d v="2014-12-04T21:39:12"/>
    <b v="0"/>
    <n v="59"/>
    <b v="1"/>
    <x v="35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d v="2011-10-29T16:12:01"/>
    <d v="2011-08-30T16:12:01"/>
    <b v="0"/>
    <n v="27"/>
    <b v="1"/>
    <x v="35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d v="2013-09-26T10:46:58"/>
    <d v="2013-07-28T10:46:58"/>
    <b v="0"/>
    <n v="63"/>
    <b v="1"/>
    <x v="35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d v="2013-10-01T03:59:00"/>
    <d v="2013-08-23T10:14:17"/>
    <b v="0"/>
    <n v="13"/>
    <b v="1"/>
    <x v="35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d v="2011-01-02T03:00:00"/>
    <d v="2010-12-02T02:34:58"/>
    <b v="0"/>
    <n v="13"/>
    <b v="1"/>
    <x v="35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d v="2012-07-08T12:29:29"/>
    <d v="2012-06-08T12:29:29"/>
    <b v="0"/>
    <n v="57"/>
    <b v="1"/>
    <x v="35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d v="2015-02-27T00:30:00"/>
    <d v="2015-01-23T03:18:58"/>
    <b v="0"/>
    <n v="61"/>
    <b v="1"/>
    <x v="35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d v="2013-10-05T05:00:00"/>
    <d v="2013-09-07T20:36:19"/>
    <b v="0"/>
    <n v="65"/>
    <b v="1"/>
    <x v="35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d v="2012-04-04T17:33:23"/>
    <d v="2012-03-05T18:33:23"/>
    <b v="0"/>
    <n v="134"/>
    <b v="1"/>
    <x v="35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d v="2016-09-30T04:27:00"/>
    <d v="2016-09-05T15:00:37"/>
    <b v="0"/>
    <n v="37"/>
    <b v="1"/>
    <x v="35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d v="2013-05-31T17:00:00"/>
    <d v="2013-04-26T18:11:10"/>
    <b v="0"/>
    <n v="37"/>
    <b v="1"/>
    <x v="35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d v="2015-10-08T03:59:00"/>
    <d v="2015-08-12T15:13:26"/>
    <b v="0"/>
    <n v="150"/>
    <b v="1"/>
    <x v="35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d v="2012-03-21T20:48:00"/>
    <d v="2012-02-22T06:03:05"/>
    <b v="0"/>
    <n v="56"/>
    <b v="1"/>
    <x v="35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d v="2017-03-05T19:26:21"/>
    <d v="2017-02-03T19:26:21"/>
    <b v="0"/>
    <n v="18"/>
    <b v="1"/>
    <x v="35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d v="2012-09-21T04:46:47"/>
    <d v="2012-07-23T04:46:47"/>
    <b v="0"/>
    <n v="60"/>
    <b v="1"/>
    <x v="35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d v="2015-06-01T03:59:00"/>
    <d v="2015-05-01T01:52:43"/>
    <b v="0"/>
    <n v="67"/>
    <b v="1"/>
    <x v="35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d v="2012-05-28T15:43:13"/>
    <d v="2012-04-27T15:43:13"/>
    <b v="0"/>
    <n v="35"/>
    <b v="1"/>
    <x v="35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d v="2012-12-24T23:47:37"/>
    <d v="2012-11-09T23:47:37"/>
    <b v="0"/>
    <n v="34"/>
    <b v="1"/>
    <x v="35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d v="2014-05-15T17:53:06"/>
    <d v="2014-04-15T17:53:06"/>
    <b v="0"/>
    <n v="36"/>
    <b v="1"/>
    <x v="35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d v="2015-05-01T13:59:00"/>
    <d v="2015-03-30T20:38:26"/>
    <b v="0"/>
    <n v="18"/>
    <b v="1"/>
    <x v="35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d v="2011-11-15T19:37:00"/>
    <d v="2011-10-13T20:58:04"/>
    <b v="0"/>
    <n v="25"/>
    <b v="1"/>
    <x v="35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d v="2015-03-06T22:49:34"/>
    <d v="2015-02-04T22:49:34"/>
    <b v="0"/>
    <n v="21"/>
    <b v="1"/>
    <x v="35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d v="2015-10-13T12:41:29"/>
    <d v="2015-09-13T12:41:29"/>
    <b v="0"/>
    <n v="0"/>
    <b v="0"/>
    <x v="19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d v="2016-10-11T12:35:39"/>
    <d v="2016-08-12T12:35:39"/>
    <b v="0"/>
    <n v="3"/>
    <b v="0"/>
    <x v="19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d v="2015-07-30T03:20:51"/>
    <d v="2015-05-31T03:20:51"/>
    <b v="0"/>
    <n v="0"/>
    <b v="0"/>
    <x v="19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d v="2014-08-01T00:58:19"/>
    <d v="2014-07-02T00:58:19"/>
    <b v="0"/>
    <n v="0"/>
    <b v="0"/>
    <x v="19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d v="2016-05-09T20:50:00"/>
    <d v="2016-03-11T15:36:29"/>
    <b v="0"/>
    <n v="1"/>
    <b v="0"/>
    <x v="19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d v="2014-08-21T23:32:28"/>
    <d v="2014-07-22T23:32:28"/>
    <b v="0"/>
    <n v="0"/>
    <b v="0"/>
    <x v="19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d v="2015-04-23T21:05:38"/>
    <d v="2015-03-24T21:05:38"/>
    <b v="0"/>
    <n v="2"/>
    <b v="0"/>
    <x v="19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d v="2016-09-01T15:59:54"/>
    <d v="2016-08-02T15:59:54"/>
    <b v="0"/>
    <n v="1"/>
    <b v="0"/>
    <x v="19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d v="2015-09-17T02:31:52"/>
    <d v="2015-08-18T02:31:52"/>
    <b v="0"/>
    <n v="2"/>
    <b v="0"/>
    <x v="19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d v="2017-02-08T21:40:35"/>
    <d v="2017-01-09T21:40:35"/>
    <b v="0"/>
    <n v="2"/>
    <b v="0"/>
    <x v="19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d v="2016-05-19T08:12:01"/>
    <d v="2016-03-20T08:12:01"/>
    <b v="0"/>
    <n v="4"/>
    <b v="0"/>
    <x v="19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d v="2015-04-13T02:51:57"/>
    <d v="2015-03-14T02:51:57"/>
    <b v="0"/>
    <n v="0"/>
    <b v="0"/>
    <x v="19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d v="2014-08-23T14:12:29"/>
    <d v="2014-07-09T14:12:29"/>
    <b v="0"/>
    <n v="0"/>
    <b v="0"/>
    <x v="19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d v="2016-05-18T19:49:05"/>
    <d v="2016-04-27T19:49:05"/>
    <b v="0"/>
    <n v="0"/>
    <b v="0"/>
    <x v="19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d v="2015-01-12T02:36:34"/>
    <d v="2014-12-13T02:36:34"/>
    <b v="0"/>
    <n v="0"/>
    <b v="0"/>
    <x v="19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d v="2015-04-10T23:14:07"/>
    <d v="2015-02-25T00:14:07"/>
    <b v="0"/>
    <n v="0"/>
    <b v="0"/>
    <x v="19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d v="2014-08-04T19:41:37"/>
    <d v="2014-07-10T19:41:37"/>
    <b v="0"/>
    <n v="0"/>
    <b v="0"/>
    <x v="19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d v="2015-10-09T17:00:00"/>
    <d v="2015-08-22T00:32:59"/>
    <b v="0"/>
    <n v="0"/>
    <b v="0"/>
    <x v="19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d v="2014-09-15T19:55:03"/>
    <d v="2014-07-17T19:55:03"/>
    <b v="0"/>
    <n v="12"/>
    <b v="0"/>
    <x v="19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d v="2015-05-16T03:00:00"/>
    <d v="2015-04-16T07:50:03"/>
    <b v="0"/>
    <n v="2"/>
    <b v="0"/>
    <x v="19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d v="2015-11-16T16:04:58"/>
    <d v="2015-10-17T15:04:58"/>
    <b v="0"/>
    <n v="11"/>
    <b v="0"/>
    <x v="19"/>
    <n v="11"/>
    <n v="48.18"/>
    <x v="7"/>
  </r>
  <r>
    <n v="2582"/>
    <s v="Drunken Wings"/>
    <s v="The place where chicken meets liquor for the first time!"/>
    <n v="90000"/>
    <n v="1"/>
    <x v="2"/>
    <x v="0"/>
    <s v="USD"/>
    <d v="2016-10-29T23:43:54"/>
    <d v="2016-09-29T23:43:54"/>
    <b v="0"/>
    <n v="1"/>
    <b v="0"/>
    <x v="19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d v="2015-03-16T17:28:00"/>
    <d v="2015-01-15T18:28:00"/>
    <b v="0"/>
    <n v="5"/>
    <b v="0"/>
    <x v="19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d v="2015-06-15T04:09:29"/>
    <d v="2015-05-16T04:09:29"/>
    <b v="0"/>
    <n v="0"/>
    <b v="0"/>
    <x v="19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d v="2014-07-05T23:07:12"/>
    <d v="2014-06-05T23:07:12"/>
    <b v="0"/>
    <n v="1"/>
    <b v="0"/>
    <x v="19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d v="2015-12-25T07:55:36"/>
    <d v="2015-11-25T07:55:36"/>
    <b v="0"/>
    <n v="1"/>
    <b v="0"/>
    <x v="19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d v="2015-12-30T16:12:33"/>
    <d v="2015-11-30T16:12:33"/>
    <b v="0"/>
    <n v="6"/>
    <b v="0"/>
    <x v="19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d v="2015-03-31T13:14:00"/>
    <d v="2015-02-07T16:13:46"/>
    <b v="0"/>
    <n v="8"/>
    <b v="0"/>
    <x v="19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d v="2016-03-23T11:52:07"/>
    <d v="2016-02-22T12:52:07"/>
    <b v="0"/>
    <n v="1"/>
    <b v="0"/>
    <x v="19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d v="2016-01-26T14:08:17"/>
    <d v="2016-01-19T14:08:17"/>
    <b v="0"/>
    <n v="0"/>
    <b v="0"/>
    <x v="19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d v="2016-03-13T20:45:24"/>
    <d v="2016-01-13T21:45:24"/>
    <b v="0"/>
    <n v="2"/>
    <b v="0"/>
    <x v="19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d v="2014-10-05T19:13:41"/>
    <d v="2014-09-05T19:13:41"/>
    <b v="0"/>
    <n v="1"/>
    <b v="0"/>
    <x v="19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d v="2015-04-25T20:17:06"/>
    <d v="2015-03-26T20:17:06"/>
    <b v="0"/>
    <n v="0"/>
    <b v="0"/>
    <x v="19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d v="2014-08-07T23:13:48"/>
    <d v="2014-07-08T23:13:48"/>
    <b v="0"/>
    <n v="1"/>
    <b v="0"/>
    <x v="19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d v="2017-02-24T05:51:40"/>
    <d v="2017-01-25T05:51:40"/>
    <b v="0"/>
    <n v="19"/>
    <b v="0"/>
    <x v="19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d v="2014-08-07T15:56:49"/>
    <d v="2014-07-08T15:56:49"/>
    <b v="0"/>
    <n v="27"/>
    <b v="0"/>
    <x v="19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d v="2016-06-19T08:11:57"/>
    <d v="2016-05-20T08:11:57"/>
    <b v="0"/>
    <n v="7"/>
    <b v="0"/>
    <x v="19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d v="2015-09-23T20:10:01"/>
    <d v="2015-08-24T20:10:01"/>
    <b v="0"/>
    <n v="14"/>
    <b v="0"/>
    <x v="19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d v="2014-08-03T18:05:47"/>
    <d v="2014-06-19T18:05:47"/>
    <b v="0"/>
    <n v="5"/>
    <b v="0"/>
    <x v="19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d v="2016-03-25T20:36:40"/>
    <d v="2016-01-25T21:36:40"/>
    <b v="0"/>
    <n v="30"/>
    <b v="0"/>
    <x v="19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d v="2012-09-13T03:59:00"/>
    <d v="2012-08-29T21:39:09"/>
    <b v="1"/>
    <n v="151"/>
    <b v="1"/>
    <x v="36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d v="2014-11-12T21:20:00"/>
    <d v="2014-10-03T17:56:08"/>
    <b v="1"/>
    <n v="489"/>
    <b v="1"/>
    <x v="36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d v="2013-12-23T21:54:14"/>
    <d v="2013-12-09T21:54:14"/>
    <b v="1"/>
    <n v="50"/>
    <b v="1"/>
    <x v="36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d v="2012-04-29T01:13:43"/>
    <d v="2012-03-30T01:13:43"/>
    <b v="1"/>
    <n v="321"/>
    <b v="1"/>
    <x v="36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d v="2016-06-17T12:59:50"/>
    <d v="2016-05-18T12:59:50"/>
    <b v="1"/>
    <n v="1762"/>
    <b v="1"/>
    <x v="36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d v="2014-04-29T17:06:22"/>
    <d v="2014-03-28T17:06:22"/>
    <b v="1"/>
    <n v="385"/>
    <b v="1"/>
    <x v="36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d v="2015-08-12T02:00:00"/>
    <d v="2015-06-29T20:59:32"/>
    <b v="1"/>
    <n v="398"/>
    <b v="1"/>
    <x v="36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d v="2017-03-15T00:00:00"/>
    <d v="2017-02-01T19:14:28"/>
    <b v="1"/>
    <n v="304"/>
    <b v="1"/>
    <x v="36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d v="2012-07-15T05:42:31"/>
    <d v="2012-06-15T05:42:31"/>
    <b v="1"/>
    <n v="676"/>
    <b v="1"/>
    <x v="36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d v="2016-08-22T06:59:00"/>
    <d v="2016-07-13T21:08:45"/>
    <b v="1"/>
    <n v="577"/>
    <b v="1"/>
    <x v="36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d v="2017-01-02T22:59:00"/>
    <d v="2016-11-30T08:03:34"/>
    <b v="1"/>
    <n v="3663"/>
    <b v="1"/>
    <x v="36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d v="2015-01-09T03:26:10"/>
    <d v="2014-12-09T03:26:10"/>
    <b v="1"/>
    <n v="294"/>
    <b v="1"/>
    <x v="36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d v="2012-09-21T19:38:14"/>
    <d v="2012-08-22T19:38:14"/>
    <b v="1"/>
    <n v="28"/>
    <b v="1"/>
    <x v="36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d v="2014-04-30T05:00:00"/>
    <d v="2014-04-01T17:00:12"/>
    <b v="1"/>
    <n v="100"/>
    <b v="1"/>
    <x v="36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d v="2016-04-30T12:00:00"/>
    <d v="2016-03-24T11:56:04"/>
    <b v="0"/>
    <n v="72"/>
    <b v="1"/>
    <x v="36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d v="2015-08-25T23:52:09"/>
    <d v="2015-07-26T23:52:09"/>
    <b v="1"/>
    <n v="238"/>
    <b v="1"/>
    <x v="36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d v="2014-10-20T20:59:11"/>
    <d v="2014-09-20T20:59:11"/>
    <b v="1"/>
    <n v="159"/>
    <b v="1"/>
    <x v="36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d v="2015-12-01T20:01:01"/>
    <d v="2015-10-02T19:01:01"/>
    <b v="1"/>
    <n v="77"/>
    <b v="1"/>
    <x v="36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d v="2015-10-23T11:00:00"/>
    <d v="2015-09-26T21:13:24"/>
    <b v="1"/>
    <n v="53"/>
    <b v="1"/>
    <x v="36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d v="2015-10-11T01:00:00"/>
    <d v="2015-09-04T04:00:42"/>
    <b v="1"/>
    <n v="1251"/>
    <b v="1"/>
    <x v="36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d v="2015-05-21T17:56:28"/>
    <d v="2015-04-21T17:56:28"/>
    <b v="1"/>
    <n v="465"/>
    <b v="1"/>
    <x v="36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d v="2016-12-30T17:50:16"/>
    <d v="2016-11-15T17:50:16"/>
    <b v="0"/>
    <n v="74"/>
    <b v="1"/>
    <x v="36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d v="2016-12-02T06:09:26"/>
    <d v="2016-11-18T06:09:26"/>
    <b v="0"/>
    <n v="62"/>
    <b v="1"/>
    <x v="36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d v="2012-09-13T10:07:02"/>
    <d v="2012-08-23T10:07:02"/>
    <b v="0"/>
    <n v="3468"/>
    <b v="1"/>
    <x v="36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d v="2016-11-09T20:26:48"/>
    <d v="2016-10-15T19:26:48"/>
    <b v="0"/>
    <n v="52"/>
    <b v="1"/>
    <x v="36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d v="2015-06-03T15:04:29"/>
    <d v="2015-05-04T15:04:29"/>
    <b v="0"/>
    <n v="50"/>
    <b v="1"/>
    <x v="36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d v="2015-11-26T20:54:21"/>
    <d v="2015-10-27T19:54:21"/>
    <b v="0"/>
    <n v="45"/>
    <b v="1"/>
    <x v="36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d v="2014-11-30T23:11:07"/>
    <d v="2014-11-10T23:11:07"/>
    <b v="0"/>
    <n v="21"/>
    <b v="1"/>
    <x v="36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d v="2015-05-14T12:55:22"/>
    <d v="2015-04-14T12:55:22"/>
    <b v="0"/>
    <n v="100"/>
    <b v="1"/>
    <x v="36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d v="2016-06-30T10:00:00"/>
    <d v="2016-06-03T02:31:52"/>
    <b v="0"/>
    <n v="81"/>
    <b v="1"/>
    <x v="36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d v="2015-08-30T04:03:47"/>
    <d v="2015-08-02T04:03:47"/>
    <b v="0"/>
    <n v="286"/>
    <b v="1"/>
    <x v="36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d v="2016-05-29T01:28:59"/>
    <d v="2016-05-04T01:28:59"/>
    <b v="0"/>
    <n v="42"/>
    <b v="1"/>
    <x v="36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d v="2014-02-27T23:00:00"/>
    <d v="2014-01-28T19:45:32"/>
    <b v="0"/>
    <n v="199"/>
    <b v="1"/>
    <x v="36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d v="2016-09-29T15:45:21"/>
    <d v="2016-08-30T15:45:21"/>
    <b v="0"/>
    <n v="25"/>
    <b v="1"/>
    <x v="36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d v="2015-03-09T21:49:21"/>
    <d v="2015-02-02T22:49:21"/>
    <b v="0"/>
    <n v="84"/>
    <b v="1"/>
    <x v="36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d v="2016-10-16T01:00:00"/>
    <d v="2016-09-23T14:45:14"/>
    <b v="0"/>
    <n v="50"/>
    <b v="1"/>
    <x v="36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d v="2016-10-12T13:11:15"/>
    <d v="2016-09-26T13:11:15"/>
    <b v="0"/>
    <n v="26"/>
    <b v="1"/>
    <x v="36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d v="2015-01-15T21:54:55"/>
    <d v="2014-12-16T21:54:55"/>
    <b v="0"/>
    <n v="14"/>
    <b v="1"/>
    <x v="36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d v="2015-02-19T20:45:48"/>
    <d v="2015-01-20T20:45:48"/>
    <b v="0"/>
    <n v="49"/>
    <b v="1"/>
    <x v="36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d v="2015-06-08T03:51:14"/>
    <d v="2015-04-09T03:51:14"/>
    <b v="0"/>
    <n v="69"/>
    <b v="1"/>
    <x v="36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d v="2014-09-15T20:09:00"/>
    <d v="2014-08-29T19:51:03"/>
    <b v="0"/>
    <n v="1"/>
    <b v="0"/>
    <x v="36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d v="2016-07-15T06:57:00"/>
    <d v="2016-06-15T05:55:08"/>
    <b v="0"/>
    <n v="0"/>
    <b v="0"/>
    <x v="36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d v="2016-12-21T07:59:00"/>
    <d v="2016-11-15T13:58:35"/>
    <b v="1"/>
    <n v="1501"/>
    <b v="0"/>
    <x v="36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d v="2017-03-10T19:00:35"/>
    <d v="2017-02-08T19:00:35"/>
    <b v="1"/>
    <n v="52"/>
    <b v="0"/>
    <x v="36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d v="2014-11-08T21:13:23"/>
    <d v="2014-10-09T20:13:23"/>
    <b v="1"/>
    <n v="23"/>
    <b v="0"/>
    <x v="36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d v="2015-09-09T07:31:09"/>
    <d v="2015-08-10T07:31:09"/>
    <b v="1"/>
    <n v="535"/>
    <b v="0"/>
    <x v="36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d v="2015-08-14T06:16:59"/>
    <d v="2015-07-15T06:16:59"/>
    <b v="0"/>
    <n v="3"/>
    <b v="0"/>
    <x v="36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d v="2016-03-09T17:09:20"/>
    <d v="2016-02-08T17:09:20"/>
    <b v="0"/>
    <n v="6"/>
    <b v="0"/>
    <x v="36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d v="2016-02-01T23:55:41"/>
    <d v="2015-12-03T23:55:41"/>
    <b v="0"/>
    <n v="3"/>
    <b v="0"/>
    <x v="36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d v="2016-12-21T14:59:03"/>
    <d v="2016-11-21T14:59:03"/>
    <b v="0"/>
    <n v="5"/>
    <b v="0"/>
    <x v="36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d v="2015-12-17T19:20:09"/>
    <d v="2015-11-19T19:20:09"/>
    <b v="0"/>
    <n v="17"/>
    <b v="0"/>
    <x v="36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d v="2014-12-10T03:48:45"/>
    <d v="2014-11-10T03:48:45"/>
    <b v="0"/>
    <n v="11"/>
    <b v="0"/>
    <x v="36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d v="2014-06-13T04:00:00"/>
    <d v="2014-05-12T15:38:47"/>
    <b v="0"/>
    <n v="70"/>
    <b v="0"/>
    <x v="36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d v="2015-04-21T13:25:26"/>
    <d v="2015-02-20T14:25:26"/>
    <b v="0"/>
    <n v="6"/>
    <b v="0"/>
    <x v="36"/>
    <n v="0"/>
    <n v="8.5"/>
    <x v="2"/>
  </r>
  <r>
    <n v="2655"/>
    <s v="Balloons (Canceled)"/>
    <s v="Thank you for your support!"/>
    <n v="15000"/>
    <n v="3155"/>
    <x v="1"/>
    <x v="0"/>
    <s v="USD"/>
    <d v="2016-02-09T20:00:00"/>
    <d v="2016-01-12T20:47:27"/>
    <b v="0"/>
    <n v="43"/>
    <b v="0"/>
    <x v="36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d v="2017-03-12T19:00:00"/>
    <d v="2017-02-01T16:31:28"/>
    <b v="0"/>
    <n v="152"/>
    <b v="0"/>
    <x v="36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d v="2016-08-03T01:30:00"/>
    <d v="2016-06-30T22:17:33"/>
    <b v="0"/>
    <n v="59"/>
    <b v="0"/>
    <x v="36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d v="2016-07-30T21:13:14"/>
    <d v="2016-06-30T21:13:14"/>
    <b v="0"/>
    <n v="4"/>
    <b v="0"/>
    <x v="36"/>
    <n v="0"/>
    <n v="22.75"/>
    <x v="2"/>
  </r>
  <r>
    <n v="2659"/>
    <s v="test (Canceled)"/>
    <s v="test"/>
    <n v="49000"/>
    <n v="1333"/>
    <x v="1"/>
    <x v="0"/>
    <s v="USD"/>
    <d v="2015-04-18T01:40:10"/>
    <d v="2015-03-19T01:40:10"/>
    <b v="0"/>
    <n v="10"/>
    <b v="0"/>
    <x v="36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d v="2015-11-24T18:06:58"/>
    <d v="2015-09-25T17:06:58"/>
    <b v="0"/>
    <n v="5"/>
    <b v="0"/>
    <x v="36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d v="2013-10-25T23:00:10"/>
    <d v="2013-09-25T23:00:10"/>
    <b v="0"/>
    <n v="60"/>
    <b v="1"/>
    <x v="37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d v="2015-08-21T17:55:13"/>
    <d v="2015-07-22T17:55:13"/>
    <b v="0"/>
    <n v="80"/>
    <b v="1"/>
    <x v="37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d v="2015-09-04T15:00:00"/>
    <d v="2015-08-06T14:56:47"/>
    <b v="0"/>
    <n v="56"/>
    <b v="1"/>
    <x v="37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d v="2015-12-09T06:59:00"/>
    <d v="2015-11-05T00:36:37"/>
    <b v="0"/>
    <n v="104"/>
    <b v="1"/>
    <x v="37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d v="2015-05-04T21:29:34"/>
    <d v="2015-03-20T21:29:34"/>
    <b v="0"/>
    <n v="46"/>
    <b v="1"/>
    <x v="37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d v="2015-09-25T21:00:00"/>
    <d v="2015-08-19T18:20:39"/>
    <b v="0"/>
    <n v="206"/>
    <b v="1"/>
    <x v="37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d v="2016-02-10T22:13:36"/>
    <d v="2016-01-11T22:13:36"/>
    <b v="0"/>
    <n v="18"/>
    <b v="1"/>
    <x v="37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d v="2015-11-09T14:32:00"/>
    <d v="2015-09-28T14:07:45"/>
    <b v="0"/>
    <n v="28"/>
    <b v="1"/>
    <x v="37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d v="2016-01-10T00:51:36"/>
    <d v="2015-11-11T00:51:36"/>
    <b v="0"/>
    <n v="11"/>
    <b v="1"/>
    <x v="37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d v="2014-07-29T00:29:40"/>
    <d v="2014-07-01T00:29:40"/>
    <b v="1"/>
    <n v="60"/>
    <b v="0"/>
    <x v="37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d v="2014-12-19T19:38:00"/>
    <d v="2014-11-19T17:58:36"/>
    <b v="1"/>
    <n v="84"/>
    <b v="0"/>
    <x v="37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d v="2015-12-28T06:00:00"/>
    <d v="2015-12-06T21:13:10"/>
    <b v="1"/>
    <n v="47"/>
    <b v="0"/>
    <x v="37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d v="2014-10-29T22:45:00"/>
    <d v="2014-09-30T12:59:59"/>
    <b v="1"/>
    <n v="66"/>
    <b v="0"/>
    <x v="37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d v="2016-07-05T04:59:00"/>
    <d v="2016-06-08T15:11:10"/>
    <b v="1"/>
    <n v="171"/>
    <b v="0"/>
    <x v="37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d v="2014-11-10T21:34:49"/>
    <d v="2014-10-11T20:34:49"/>
    <b v="1"/>
    <n v="29"/>
    <b v="0"/>
    <x v="37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d v="2016-05-22T14:59:34"/>
    <d v="2016-04-22T14:59:34"/>
    <b v="0"/>
    <n v="9"/>
    <b v="0"/>
    <x v="37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d v="2014-07-03T00:42:23"/>
    <d v="2014-06-03T00:42:23"/>
    <b v="0"/>
    <n v="27"/>
    <b v="0"/>
    <x v="37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d v="2015-09-24T19:09:25"/>
    <d v="2015-08-25T19:09:25"/>
    <b v="0"/>
    <n v="2"/>
    <b v="0"/>
    <x v="37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d v="2015-02-28T00:01:34"/>
    <d v="2015-01-29T00:01:34"/>
    <b v="0"/>
    <n v="3"/>
    <b v="0"/>
    <x v="37"/>
    <n v="0"/>
    <n v="44"/>
    <x v="2"/>
  </r>
  <r>
    <n v="2680"/>
    <s v="iHeart Pillow"/>
    <s v="iHeartPillow, Connecting loved ones"/>
    <n v="32000"/>
    <n v="276"/>
    <x v="2"/>
    <x v="3"/>
    <s v="EUR"/>
    <d v="2016-04-06T04:04:51"/>
    <d v="2016-03-07T05:04:51"/>
    <b v="0"/>
    <n v="4"/>
    <b v="0"/>
    <x v="37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d v="2014-07-10T21:29:10"/>
    <d v="2014-06-15T21:29:10"/>
    <b v="0"/>
    <n v="2"/>
    <b v="0"/>
    <x v="19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d v="2014-11-22T05:59:00"/>
    <d v="2014-10-20T20:55:40"/>
    <b v="0"/>
    <n v="20"/>
    <b v="0"/>
    <x v="19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d v="2015-03-01T18:07:20"/>
    <d v="2015-01-30T18:07:20"/>
    <b v="0"/>
    <n v="3"/>
    <b v="0"/>
    <x v="19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d v="2014-08-09T21:57:05"/>
    <d v="2014-06-30T21:57:05"/>
    <b v="0"/>
    <n v="4"/>
    <b v="0"/>
    <x v="19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d v="2015-04-27T15:42:10"/>
    <d v="2015-02-26T16:42:10"/>
    <b v="0"/>
    <n v="1"/>
    <b v="0"/>
    <x v="19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d v="2014-09-30T23:23:43"/>
    <d v="2014-09-10T23:23:43"/>
    <b v="0"/>
    <n v="0"/>
    <b v="0"/>
    <x v="19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d v="2015-06-29T15:21:58"/>
    <d v="2015-05-30T15:21:58"/>
    <b v="0"/>
    <n v="0"/>
    <b v="0"/>
    <x v="19"/>
    <n v="0"/>
    <n v="0"/>
    <x v="7"/>
  </r>
  <r>
    <n v="2688"/>
    <s v="Mac N Cheez Food Truck"/>
    <s v="The amazing gourmet Mac N Cheez Food Truck Campaigne!"/>
    <n v="50000"/>
    <n v="74"/>
    <x v="2"/>
    <x v="0"/>
    <s v="USD"/>
    <d v="2015-02-24T03:00:00"/>
    <d v="2015-01-24T02:51:10"/>
    <b v="0"/>
    <n v="14"/>
    <b v="0"/>
    <x v="19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d v="2016-07-30T23:04:50"/>
    <d v="2016-06-30T23:04:50"/>
    <b v="0"/>
    <n v="1"/>
    <b v="0"/>
    <x v="19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d v="2015-06-03T02:31:16"/>
    <d v="2015-04-19T02:31:16"/>
    <b v="0"/>
    <n v="118"/>
    <b v="0"/>
    <x v="19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d v="2015-05-10T17:22:37"/>
    <d v="2015-03-26T17:22:37"/>
    <b v="0"/>
    <n v="2"/>
    <b v="0"/>
    <x v="19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d v="2015-03-25T07:01:00"/>
    <d v="2015-02-23T08:01:00"/>
    <b v="0"/>
    <n v="1"/>
    <b v="0"/>
    <x v="19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d v="2014-08-13T03:19:26"/>
    <d v="2014-07-14T03:19:26"/>
    <b v="0"/>
    <n v="3"/>
    <b v="0"/>
    <x v="19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d v="2014-09-26T03:22:19"/>
    <d v="2014-08-27T03:22:19"/>
    <b v="0"/>
    <n v="1"/>
    <b v="0"/>
    <x v="19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d v="2015-04-14T03:21:58"/>
    <d v="2015-02-13T04:21:58"/>
    <b v="0"/>
    <n v="3"/>
    <b v="0"/>
    <x v="19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d v="2014-12-25T20:16:00"/>
    <d v="2014-11-21T20:16:00"/>
    <b v="0"/>
    <n v="38"/>
    <b v="0"/>
    <x v="19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d v="2015-08-02T22:00:00"/>
    <d v="2015-07-02T22:33:43"/>
    <b v="0"/>
    <n v="52"/>
    <b v="0"/>
    <x v="19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d v="2014-06-27T21:33:28"/>
    <d v="2014-05-28T21:33:28"/>
    <b v="0"/>
    <n v="2"/>
    <b v="0"/>
    <x v="19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d v="2014-08-08T21:31:03"/>
    <d v="2014-07-09T21:31:03"/>
    <b v="0"/>
    <n v="0"/>
    <b v="0"/>
    <x v="19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d v="2014-09-18T20:59:32"/>
    <d v="2014-08-19T20:59:32"/>
    <b v="0"/>
    <n v="4"/>
    <b v="0"/>
    <x v="19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d v="2017-04-07T17:35:34"/>
    <d v="2017-03-07T18:35:34"/>
    <b v="0"/>
    <n v="46"/>
    <b v="0"/>
    <x v="38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d v="2017-04-05T18:14:37"/>
    <d v="2017-03-06T19:14:37"/>
    <b v="1"/>
    <n v="26"/>
    <b v="0"/>
    <x v="38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d v="2017-03-22T15:33:50"/>
    <d v="2017-01-21T16:33:50"/>
    <b v="0"/>
    <n v="45"/>
    <b v="0"/>
    <x v="38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d v="2017-04-05T19:41:54"/>
    <d v="2017-02-21T20:41:54"/>
    <b v="0"/>
    <n v="7"/>
    <b v="0"/>
    <x v="38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d v="2017-03-24T20:59:18"/>
    <d v="2017-02-07T21:59:18"/>
    <b v="0"/>
    <n v="8"/>
    <b v="0"/>
    <x v="38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d v="2014-10-16T06:59:00"/>
    <d v="2014-09-17T07:04:43"/>
    <b v="1"/>
    <n v="263"/>
    <b v="1"/>
    <x v="38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d v="2013-05-27T06:59:00"/>
    <d v="2013-04-27T18:47:23"/>
    <b v="1"/>
    <n v="394"/>
    <b v="1"/>
    <x v="38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d v="2016-07-21T16:45:26"/>
    <d v="2016-05-22T16:45:26"/>
    <b v="1"/>
    <n v="1049"/>
    <b v="1"/>
    <x v="38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d v="2016-10-04T03:59:00"/>
    <d v="2016-08-30T03:35:41"/>
    <b v="1"/>
    <n v="308"/>
    <b v="1"/>
    <x v="38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d v="2014-08-09T02:00:00"/>
    <d v="2014-07-08T05:30:28"/>
    <b v="1"/>
    <n v="1088"/>
    <b v="1"/>
    <x v="38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d v="2014-06-20T22:01:00"/>
    <d v="2014-05-21T17:53:10"/>
    <b v="1"/>
    <n v="73"/>
    <b v="1"/>
    <x v="38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d v="2013-07-13T18:00:00"/>
    <d v="2013-06-07T01:29:20"/>
    <b v="1"/>
    <n v="143"/>
    <b v="1"/>
    <x v="38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d v="2015-12-24T15:41:24"/>
    <d v="2015-11-14T15:41:24"/>
    <b v="1"/>
    <n v="1420"/>
    <b v="1"/>
    <x v="38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d v="2016-10-14T23:00:00"/>
    <d v="2016-09-16T15:43:16"/>
    <b v="1"/>
    <n v="305"/>
    <b v="1"/>
    <x v="38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d v="2016-02-21T09:33:48"/>
    <d v="2016-01-18T09:33:48"/>
    <b v="1"/>
    <n v="551"/>
    <b v="1"/>
    <x v="38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d v="2015-10-08T07:59:53"/>
    <d v="2015-09-08T07:59:53"/>
    <b v="1"/>
    <n v="187"/>
    <b v="1"/>
    <x v="38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d v="2014-12-06T22:57:29"/>
    <d v="2014-10-22T21:57:29"/>
    <b v="1"/>
    <n v="325"/>
    <b v="1"/>
    <x v="38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d v="2016-05-03T23:00:00"/>
    <d v="2016-04-05T14:19:05"/>
    <b v="1"/>
    <n v="148"/>
    <b v="1"/>
    <x v="38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d v="2016-04-17T23:44:54"/>
    <d v="2016-02-18T00:44:54"/>
    <b v="0"/>
    <n v="69"/>
    <b v="1"/>
    <x v="38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d v="2016-11-11T12:10:53"/>
    <d v="2016-10-12T11:10:53"/>
    <b v="0"/>
    <n v="173"/>
    <b v="1"/>
    <x v="38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d v="2013-09-06T19:00:00"/>
    <d v="2013-08-07T13:03:18"/>
    <b v="0"/>
    <n v="269"/>
    <b v="1"/>
    <x v="30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d v="2017-01-29T20:34:13"/>
    <d v="2016-11-30T20:34:13"/>
    <b v="0"/>
    <n v="185"/>
    <b v="1"/>
    <x v="30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d v="2014-12-31T21:08:08"/>
    <d v="2014-11-01T20:08:08"/>
    <b v="0"/>
    <n v="176"/>
    <b v="1"/>
    <x v="30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d v="2015-08-15T07:50:59"/>
    <d v="2015-07-14T07:50:59"/>
    <b v="0"/>
    <n v="1019"/>
    <b v="1"/>
    <x v="30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d v="2017-03-01T17:52:15"/>
    <d v="2017-01-10T17:52:15"/>
    <b v="0"/>
    <n v="113"/>
    <b v="1"/>
    <x v="30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d v="2016-04-22T13:55:11"/>
    <d v="2016-03-23T13:55:11"/>
    <b v="0"/>
    <n v="404"/>
    <b v="1"/>
    <x v="30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d v="2015-08-07T16:14:23"/>
    <d v="2015-07-13T16:14:23"/>
    <b v="0"/>
    <n v="707"/>
    <b v="1"/>
    <x v="30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d v="2015-12-30T14:23:54"/>
    <d v="2015-11-25T14:23:54"/>
    <b v="0"/>
    <n v="392"/>
    <b v="1"/>
    <x v="30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d v="2015-05-01T05:46:37"/>
    <d v="2015-04-01T05:46:37"/>
    <b v="0"/>
    <n v="23"/>
    <b v="1"/>
    <x v="30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d v="2013-04-22T12:59:35"/>
    <d v="2013-03-18T12:59:35"/>
    <b v="0"/>
    <n v="682"/>
    <b v="1"/>
    <x v="30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d v="2014-10-18T04:00:00"/>
    <d v="2014-08-21T12:37:02"/>
    <b v="0"/>
    <n v="37"/>
    <b v="1"/>
    <x v="30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d v="2013-05-28T00:00:00"/>
    <d v="2013-04-25T19:23:48"/>
    <b v="0"/>
    <n v="146"/>
    <b v="1"/>
    <x v="30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d v="2015-04-10T05:32:54"/>
    <d v="2015-02-09T06:32:54"/>
    <b v="0"/>
    <n v="119"/>
    <b v="1"/>
    <x v="30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d v="2016-10-13T21:59:00"/>
    <d v="2016-09-13T16:03:12"/>
    <b v="0"/>
    <n v="163"/>
    <b v="1"/>
    <x v="30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d v="2013-03-13T20:00:00"/>
    <d v="2013-02-11T02:54:10"/>
    <b v="0"/>
    <n v="339"/>
    <b v="1"/>
    <x v="30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d v="2014-04-23T15:59:33"/>
    <d v="2014-03-24T15:59:33"/>
    <b v="0"/>
    <n v="58"/>
    <b v="1"/>
    <x v="30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d v="2014-01-15T19:00:00"/>
    <d v="2013-12-03T22:01:27"/>
    <b v="0"/>
    <n v="456"/>
    <b v="1"/>
    <x v="30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d v="2016-11-06T03:26:44"/>
    <d v="2016-09-07T03:26:44"/>
    <b v="0"/>
    <n v="15"/>
    <b v="1"/>
    <x v="30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d v="2014-05-05T21:18:37"/>
    <d v="2014-03-21T21:18:37"/>
    <b v="0"/>
    <n v="191"/>
    <b v="1"/>
    <x v="30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d v="2015-03-11T23:45:52"/>
    <d v="2015-02-10T00:45:52"/>
    <b v="0"/>
    <n v="17"/>
    <b v="1"/>
    <x v="30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d v="2014-10-20T02:07:00"/>
    <d v="2014-09-29T15:46:42"/>
    <b v="0"/>
    <n v="4"/>
    <b v="0"/>
    <x v="39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d v="2012-05-15T17:16:27"/>
    <d v="2012-05-01T17:16:27"/>
    <b v="0"/>
    <n v="18"/>
    <b v="0"/>
    <x v="39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d v="2016-10-19T07:53:27"/>
    <d v="2016-09-19T07:53:27"/>
    <b v="0"/>
    <n v="0"/>
    <b v="0"/>
    <x v="39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d v="2012-02-29T01:29:58"/>
    <d v="2012-01-30T01:29:58"/>
    <b v="0"/>
    <n v="22"/>
    <b v="0"/>
    <x v="39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d v="2012-07-14T23:42:48"/>
    <d v="2012-05-15T23:42:48"/>
    <b v="0"/>
    <n v="49"/>
    <b v="0"/>
    <x v="39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d v="2014-08-29T18:45:11"/>
    <d v="2014-07-30T18:45:11"/>
    <b v="0"/>
    <n v="19"/>
    <b v="0"/>
    <x v="39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d v="2012-06-16T03:10:00"/>
    <d v="2012-05-15T15:33:17"/>
    <b v="0"/>
    <n v="4"/>
    <b v="0"/>
    <x v="39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d v="2016-09-02T17:03:22"/>
    <d v="2016-08-03T17:03:22"/>
    <b v="0"/>
    <n v="4"/>
    <b v="0"/>
    <x v="39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d v="2015-04-04T18:10:37"/>
    <d v="2015-03-05T19:10:37"/>
    <b v="0"/>
    <n v="2"/>
    <b v="0"/>
    <x v="39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d v="2012-06-30T20:00:00"/>
    <d v="2012-06-18T21:35:45"/>
    <b v="0"/>
    <n v="0"/>
    <b v="0"/>
    <x v="39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d v="2014-06-17T21:17:22"/>
    <d v="2014-04-18T21:17:22"/>
    <b v="0"/>
    <n v="0"/>
    <b v="0"/>
    <x v="39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d v="2011-12-18T18:21:44"/>
    <d v="2011-11-08T18:21:44"/>
    <b v="0"/>
    <n v="14"/>
    <b v="0"/>
    <x v="39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d v="2012-08-26T21:37:03"/>
    <d v="2012-07-27T21:37:03"/>
    <b v="0"/>
    <n v="8"/>
    <b v="0"/>
    <x v="39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d v="2014-09-11T15:15:51"/>
    <d v="2014-08-12T15:15:51"/>
    <b v="0"/>
    <n v="0"/>
    <b v="0"/>
    <x v="39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d v="2015-04-08T18:58:47"/>
    <d v="2015-03-09T18:58:47"/>
    <b v="0"/>
    <n v="15"/>
    <b v="0"/>
    <x v="39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d v="2014-01-11T21:36:41"/>
    <d v="2013-12-12T21:36:41"/>
    <b v="0"/>
    <n v="33"/>
    <b v="0"/>
    <x v="39"/>
    <n v="10"/>
    <n v="31.76"/>
    <x v="3"/>
  </r>
  <r>
    <n v="2757"/>
    <s v="C is for Crooked"/>
    <s v="A children's letter book that Lampoons Hillary Clinton"/>
    <n v="1500"/>
    <n v="10"/>
    <x v="2"/>
    <x v="0"/>
    <s v="USD"/>
    <d v="2016-08-06T15:45:32"/>
    <d v="2016-07-22T15:45:32"/>
    <b v="0"/>
    <n v="2"/>
    <b v="0"/>
    <x v="39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d v="2016-10-10T10:36:23"/>
    <d v="2016-09-26T10:36:23"/>
    <b v="0"/>
    <n v="6"/>
    <b v="0"/>
    <x v="39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d v="2016-07-16T08:47:46"/>
    <d v="2016-06-03T08:47:46"/>
    <b v="0"/>
    <n v="2"/>
    <b v="0"/>
    <x v="39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d v="2013-06-20T11:04:18"/>
    <d v="2013-05-21T11:04:18"/>
    <b v="0"/>
    <n v="0"/>
    <b v="0"/>
    <x v="39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d v="2013-01-03T01:31:33"/>
    <d v="2012-12-04T01:31:33"/>
    <b v="0"/>
    <n v="4"/>
    <b v="0"/>
    <x v="39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d v="2012-03-18T23:53:15"/>
    <d v="2012-01-19T00:53:15"/>
    <b v="0"/>
    <n v="1"/>
    <b v="0"/>
    <x v="39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d v="2013-05-24T13:54:44"/>
    <d v="2013-04-09T13:54:44"/>
    <b v="0"/>
    <n v="3"/>
    <b v="0"/>
    <x v="39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d v="2012-05-30T19:00:00"/>
    <d v="2012-05-01T07:00:31"/>
    <b v="0"/>
    <n v="4"/>
    <b v="0"/>
    <x v="39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d v="2012-10-28T13:53:48"/>
    <d v="2012-10-12T13:53:48"/>
    <b v="0"/>
    <n v="0"/>
    <b v="0"/>
    <x v="39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d v="2011-08-11T16:01:58"/>
    <d v="2011-07-12T16:01:58"/>
    <b v="0"/>
    <n v="4"/>
    <b v="0"/>
    <x v="39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d v="2015-08-16T23:00:50"/>
    <d v="2015-06-17T23:00:50"/>
    <b v="0"/>
    <n v="3"/>
    <b v="0"/>
    <x v="39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d v="2012-03-29T13:45:23"/>
    <d v="2012-02-28T14:45:23"/>
    <b v="0"/>
    <n v="34"/>
    <b v="0"/>
    <x v="39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d v="2014-06-05T19:49:50"/>
    <d v="2014-04-16T19:49:50"/>
    <b v="0"/>
    <n v="2"/>
    <b v="0"/>
    <x v="39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d v="2014-03-18T15:55:30"/>
    <d v="2014-02-16T16:55:30"/>
    <b v="0"/>
    <n v="33"/>
    <b v="0"/>
    <x v="39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d v="2013-02-01T17:00:00"/>
    <d v="2012-12-14T12:45:40"/>
    <b v="0"/>
    <n v="0"/>
    <b v="0"/>
    <x v="39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d v="2013-10-05T20:51:34"/>
    <d v="2013-09-20T20:51:34"/>
    <b v="0"/>
    <n v="0"/>
    <b v="0"/>
    <x v="39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d v="2016-04-24T20:45:21"/>
    <d v="2016-04-14T20:45:21"/>
    <b v="0"/>
    <n v="1"/>
    <b v="0"/>
    <x v="39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d v="2013-03-08T03:02:08"/>
    <d v="2013-02-06T03:02:08"/>
    <b v="0"/>
    <n v="13"/>
    <b v="0"/>
    <x v="39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d v="2011-12-16T00:19:14"/>
    <d v="2011-11-16T00:19:14"/>
    <b v="0"/>
    <n v="2"/>
    <b v="0"/>
    <x v="39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d v="2015-06-12T07:07:56"/>
    <d v="2015-05-12T07:07:56"/>
    <b v="0"/>
    <n v="36"/>
    <b v="0"/>
    <x v="39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d v="2015-07-17T16:03:24"/>
    <d v="2015-06-17T16:03:24"/>
    <b v="0"/>
    <n v="1"/>
    <b v="0"/>
    <x v="39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d v="2014-08-25T23:28:26"/>
    <d v="2014-07-26T23:28:26"/>
    <b v="0"/>
    <n v="15"/>
    <b v="0"/>
    <x v="39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d v="2015-11-22T15:03:41"/>
    <d v="2015-10-23T14:03:41"/>
    <b v="0"/>
    <n v="1"/>
    <b v="0"/>
    <x v="39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d v="2017-03-10T10:44:48"/>
    <d v="2017-02-08T10:44:48"/>
    <b v="0"/>
    <n v="0"/>
    <b v="0"/>
    <x v="39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d v="2015-02-12T07:00:00"/>
    <d v="2015-01-14T22:35:54"/>
    <b v="0"/>
    <n v="28"/>
    <b v="1"/>
    <x v="6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d v="2015-02-17T04:59:00"/>
    <d v="2015-01-22T22:11:58"/>
    <b v="0"/>
    <n v="18"/>
    <b v="1"/>
    <x v="6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d v="2015-04-23T12:50:46"/>
    <d v="2015-04-09T12:50:46"/>
    <b v="0"/>
    <n v="61"/>
    <b v="1"/>
    <x v="6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d v="2014-10-29T18:54:03"/>
    <d v="2014-10-08T18:54:03"/>
    <b v="0"/>
    <n v="108"/>
    <b v="1"/>
    <x v="6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d v="2016-08-05T21:00:00"/>
    <d v="2016-07-07T04:32:47"/>
    <b v="0"/>
    <n v="142"/>
    <b v="1"/>
    <x v="6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d v="2014-07-09T13:39:40"/>
    <d v="2014-06-25T13:39:40"/>
    <b v="0"/>
    <n v="74"/>
    <b v="1"/>
    <x v="6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d v="2014-07-18T04:45:52"/>
    <d v="2014-06-18T04:45:52"/>
    <b v="0"/>
    <n v="38"/>
    <b v="1"/>
    <x v="6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d v="2016-07-29T16:50:43"/>
    <d v="2016-06-29T16:50:43"/>
    <b v="0"/>
    <n v="20"/>
    <b v="1"/>
    <x v="6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d v="2015-03-12T04:00:00"/>
    <d v="2015-02-21T00:18:54"/>
    <b v="0"/>
    <n v="24"/>
    <b v="1"/>
    <x v="6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d v="2015-02-11T22:31:43"/>
    <d v="2015-01-12T22:31:43"/>
    <b v="0"/>
    <n v="66"/>
    <b v="1"/>
    <x v="6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d v="2016-09-09T04:00:00"/>
    <d v="2016-08-09T21:35:59"/>
    <b v="0"/>
    <n v="28"/>
    <b v="1"/>
    <x v="6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d v="2015-08-12T05:32:39"/>
    <d v="2015-06-28T05:32:39"/>
    <b v="0"/>
    <n v="24"/>
    <b v="1"/>
    <x v="6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d v="2015-07-21T10:03:25"/>
    <d v="2015-06-21T10:03:25"/>
    <b v="0"/>
    <n v="73"/>
    <b v="1"/>
    <x v="6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d v="2016-03-03T19:00:00"/>
    <d v="2016-02-16T16:35:59"/>
    <b v="0"/>
    <n v="3"/>
    <b v="1"/>
    <x v="6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d v="2014-06-06T23:00:00"/>
    <d v="2014-05-21T12:37:21"/>
    <b v="0"/>
    <n v="20"/>
    <b v="1"/>
    <x v="6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d v="2014-07-05T12:40:28"/>
    <d v="2014-06-05T12:40:28"/>
    <b v="0"/>
    <n v="21"/>
    <b v="1"/>
    <x v="6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d v="2014-07-08T22:34:00"/>
    <d v="2014-06-08T22:34:00"/>
    <b v="0"/>
    <n v="94"/>
    <b v="1"/>
    <x v="6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d v="2015-07-31T16:00:00"/>
    <d v="2015-07-16T16:12:01"/>
    <b v="0"/>
    <n v="139"/>
    <b v="1"/>
    <x v="6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d v="2016-06-17T16:00:00"/>
    <d v="2016-05-17T06:21:10"/>
    <b v="0"/>
    <n v="130"/>
    <b v="1"/>
    <x v="6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d v="2015-01-04T13:16:06"/>
    <d v="2014-11-05T13:16:06"/>
    <b v="0"/>
    <n v="31"/>
    <b v="1"/>
    <x v="6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d v="2014-10-10T11:00:00"/>
    <d v="2014-09-18T05:50:09"/>
    <b v="0"/>
    <n v="13"/>
    <b v="1"/>
    <x v="6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d v="2015-08-06T15:31:47"/>
    <d v="2015-07-07T15:31:47"/>
    <b v="0"/>
    <n v="90"/>
    <b v="1"/>
    <x v="6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d v="2015-07-16T00:00:00"/>
    <d v="2015-06-03T01:34:36"/>
    <b v="0"/>
    <n v="141"/>
    <b v="1"/>
    <x v="6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d v="2014-09-29T10:53:10"/>
    <d v="2014-08-30T10:53:10"/>
    <b v="0"/>
    <n v="23"/>
    <b v="1"/>
    <x v="6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d v="2015-08-22T12:07:53"/>
    <d v="2015-07-28T12:07:53"/>
    <b v="0"/>
    <n v="18"/>
    <b v="1"/>
    <x v="6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d v="2015-08-05T11:00:00"/>
    <d v="2015-06-30T06:24:50"/>
    <b v="0"/>
    <n v="76"/>
    <b v="1"/>
    <x v="6"/>
    <n v="112"/>
    <n v="44.25"/>
    <x v="1"/>
  </r>
  <r>
    <n v="2807"/>
    <s v="The Commission Theatre Co."/>
    <s v="Bringing Shakespeare back to the Playwrights"/>
    <n v="5000"/>
    <n v="6300"/>
    <x v="0"/>
    <x v="0"/>
    <s v="USD"/>
    <d v="2015-06-29T20:57:18"/>
    <d v="2015-05-30T20:57:18"/>
    <b v="0"/>
    <n v="93"/>
    <b v="1"/>
    <x v="6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d v="2015-08-22T20:18:55"/>
    <d v="2015-07-23T20:18:55"/>
    <b v="0"/>
    <n v="69"/>
    <b v="1"/>
    <x v="6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d v="2016-03-30T14:39:00"/>
    <d v="2016-03-22T11:55:25"/>
    <b v="0"/>
    <n v="21"/>
    <b v="1"/>
    <x v="6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d v="2014-06-01T03:59:00"/>
    <d v="2014-04-30T03:21:04"/>
    <b v="0"/>
    <n v="57"/>
    <b v="1"/>
    <x v="6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d v="2015-02-23T11:55:03"/>
    <d v="2015-01-24T11:55:03"/>
    <b v="0"/>
    <n v="108"/>
    <b v="1"/>
    <x v="6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d v="2015-04-06T04:00:00"/>
    <d v="2015-02-19T17:51:38"/>
    <b v="0"/>
    <n v="83"/>
    <b v="1"/>
    <x v="6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d v="2016-12-14T17:49:21"/>
    <d v="2016-11-19T17:49:21"/>
    <b v="0"/>
    <n v="96"/>
    <b v="1"/>
    <x v="6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d v="2015-05-09T09:35:15"/>
    <d v="2015-04-09T09:35:15"/>
    <b v="0"/>
    <n v="64"/>
    <b v="1"/>
    <x v="6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d v="2016-08-07T18:38:29"/>
    <d v="2016-07-08T18:38:29"/>
    <b v="0"/>
    <n v="14"/>
    <b v="1"/>
    <x v="6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d v="2015-08-02T16:00:00"/>
    <d v="2015-07-03T11:13:12"/>
    <b v="0"/>
    <n v="169"/>
    <b v="1"/>
    <x v="6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d v="2015-02-28T15:14:22"/>
    <d v="2015-01-19T15:14:22"/>
    <b v="0"/>
    <n v="33"/>
    <b v="1"/>
    <x v="6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d v="2015-09-23T14:21:26"/>
    <d v="2015-09-03T14:21:26"/>
    <b v="0"/>
    <n v="102"/>
    <b v="1"/>
    <x v="6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d v="2015-06-14T12:36:49"/>
    <d v="2015-05-15T12:36:49"/>
    <b v="0"/>
    <n v="104"/>
    <b v="1"/>
    <x v="6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d v="2016-02-26T00:00:00"/>
    <d v="2016-02-01T14:39:49"/>
    <b v="0"/>
    <n v="20"/>
    <b v="1"/>
    <x v="6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d v="2014-09-23T22:08:55"/>
    <d v="2014-08-24T22:08:55"/>
    <b v="0"/>
    <n v="35"/>
    <b v="1"/>
    <x v="6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d v="2015-03-27T15:24:52"/>
    <d v="2015-02-25T16:24:52"/>
    <b v="0"/>
    <n v="94"/>
    <b v="1"/>
    <x v="6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d v="2015-03-31T22:59:00"/>
    <d v="2015-03-04T00:16:46"/>
    <b v="0"/>
    <n v="14"/>
    <b v="1"/>
    <x v="6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d v="2015-06-13T01:43:00"/>
    <d v="2015-05-12T06:29:56"/>
    <b v="0"/>
    <n v="15"/>
    <b v="1"/>
    <x v="6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d v="2015-12-04T19:01:26"/>
    <d v="2015-11-04T19:01:26"/>
    <b v="0"/>
    <n v="51"/>
    <b v="1"/>
    <x v="6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d v="2015-07-10T07:00:00"/>
    <d v="2015-06-16T00:50:12"/>
    <b v="0"/>
    <n v="19"/>
    <b v="1"/>
    <x v="6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d v="2016-06-03T16:30:00"/>
    <d v="2016-05-04T16:24:26"/>
    <b v="0"/>
    <n v="23"/>
    <b v="1"/>
    <x v="6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d v="2015-10-02T23:00:00"/>
    <d v="2015-09-07T06:21:09"/>
    <b v="0"/>
    <n v="97"/>
    <b v="1"/>
    <x v="6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d v="2016-06-02T10:25:18"/>
    <d v="2016-05-05T10:25:18"/>
    <b v="0"/>
    <n v="76"/>
    <b v="1"/>
    <x v="6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d v="2014-05-12T03:59:00"/>
    <d v="2014-04-29T20:09:08"/>
    <b v="0"/>
    <n v="11"/>
    <b v="1"/>
    <x v="6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d v="2015-07-16T19:47:50"/>
    <d v="2015-06-16T19:47:50"/>
    <b v="0"/>
    <n v="52"/>
    <b v="1"/>
    <x v="6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d v="2014-11-23T22:00:00"/>
    <d v="2014-10-26T17:01:34"/>
    <b v="0"/>
    <n v="95"/>
    <b v="1"/>
    <x v="6"/>
    <n v="115"/>
    <n v="30.19"/>
    <x v="1"/>
  </r>
  <r>
    <n v="2833"/>
    <s v="Star Man Rocket Man"/>
    <s v="A new play about exploring outer space"/>
    <n v="2700"/>
    <n v="2923"/>
    <x v="0"/>
    <x v="0"/>
    <s v="USD"/>
    <d v="2015-10-11T02:00:00"/>
    <d v="2015-09-21T03:03:53"/>
    <b v="0"/>
    <n v="35"/>
    <b v="1"/>
    <x v="6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d v="2015-01-30T23:02:10"/>
    <d v="2015-01-15T23:02:10"/>
    <b v="0"/>
    <n v="21"/>
    <b v="1"/>
    <x v="6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d v="2015-12-05T00:00:00"/>
    <d v="2015-11-05T16:53:37"/>
    <b v="0"/>
    <n v="93"/>
    <b v="1"/>
    <x v="6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d v="2017-02-18T04:59:00"/>
    <d v="2017-01-11T06:16:58"/>
    <b v="0"/>
    <n v="11"/>
    <b v="1"/>
    <x v="6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d v="2015-12-09T22:48:04"/>
    <d v="2015-10-30T21:48:04"/>
    <b v="0"/>
    <n v="21"/>
    <b v="1"/>
    <x v="6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d v="2014-08-13T22:00:00"/>
    <d v="2014-07-22T14:34:56"/>
    <b v="0"/>
    <n v="54"/>
    <b v="1"/>
    <x v="6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d v="2014-08-25T04:59:00"/>
    <d v="2014-08-02T05:45:54"/>
    <b v="0"/>
    <n v="31"/>
    <b v="1"/>
    <x v="6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d v="2015-03-18T17:00:00"/>
    <d v="2015-02-25T00:51:19"/>
    <b v="0"/>
    <n v="132"/>
    <b v="1"/>
    <x v="6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d v="2015-12-13T18:44:57"/>
    <d v="2015-10-14T17:44:57"/>
    <b v="0"/>
    <n v="1"/>
    <b v="0"/>
    <x v="6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d v="2014-06-21T11:00:00"/>
    <d v="2014-05-25T22:51:35"/>
    <b v="0"/>
    <n v="0"/>
    <b v="0"/>
    <x v="6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d v="2016-06-13T04:00:00"/>
    <d v="2016-05-02T17:42:30"/>
    <b v="0"/>
    <n v="0"/>
    <b v="0"/>
    <x v="6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d v="2017-01-04T13:06:20"/>
    <d v="2016-12-05T13:06:20"/>
    <b v="0"/>
    <n v="1"/>
    <b v="0"/>
    <x v="6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d v="2015-06-08T00:23:53"/>
    <d v="2015-04-09T00:23:53"/>
    <b v="0"/>
    <n v="39"/>
    <b v="0"/>
    <x v="6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d v="2015-05-29T16:36:34"/>
    <d v="2015-04-14T16:36:34"/>
    <b v="0"/>
    <n v="0"/>
    <b v="0"/>
    <x v="6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d v="2016-05-23T19:21:05"/>
    <d v="2016-03-24T19:21:05"/>
    <b v="0"/>
    <n v="0"/>
    <b v="0"/>
    <x v="6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d v="2015-05-29T15:34:19"/>
    <d v="2015-04-29T15:34:19"/>
    <b v="0"/>
    <n v="3"/>
    <b v="0"/>
    <x v="6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d v="2016-04-23T10:16:40"/>
    <d v="2016-03-24T10:16:40"/>
    <b v="0"/>
    <n v="1"/>
    <b v="0"/>
    <x v="6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d v="2014-09-06T00:10:11"/>
    <d v="2014-08-07T00:10:11"/>
    <b v="0"/>
    <n v="13"/>
    <b v="0"/>
    <x v="6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d v="2016-01-29T23:17:00"/>
    <d v="2016-01-21T00:03:49"/>
    <b v="0"/>
    <n v="0"/>
    <b v="0"/>
    <x v="6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d v="2014-06-21T01:05:03"/>
    <d v="2014-05-22T01:05:03"/>
    <b v="0"/>
    <n v="6"/>
    <b v="0"/>
    <x v="6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d v="2014-09-14T04:34:57"/>
    <d v="2014-07-16T04:34:57"/>
    <b v="0"/>
    <n v="0"/>
    <b v="0"/>
    <x v="6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d v="2015-05-07T17:11:59"/>
    <d v="2015-04-17T17:11:59"/>
    <b v="0"/>
    <n v="14"/>
    <b v="0"/>
    <x v="6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d v="2016-01-29T23:34:00"/>
    <d v="2016-01-01T00:11:11"/>
    <b v="0"/>
    <n v="5"/>
    <b v="0"/>
    <x v="6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d v="2015-08-08T21:34:00"/>
    <d v="2015-06-10T00:54:07"/>
    <b v="0"/>
    <n v="6"/>
    <b v="0"/>
    <x v="6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d v="2017-02-20T18:00:00"/>
    <d v="2016-12-22T22:04:55"/>
    <b v="0"/>
    <n v="15"/>
    <b v="0"/>
    <x v="6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d v="2014-12-05T11:28:00"/>
    <d v="2014-11-11T13:04:55"/>
    <b v="0"/>
    <n v="0"/>
    <b v="0"/>
    <x v="6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d v="2015-10-16T08:41:44"/>
    <d v="2015-08-17T08:41:44"/>
    <b v="0"/>
    <n v="1"/>
    <b v="0"/>
    <x v="6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d v="2016-06-19T19:12:56"/>
    <d v="2016-04-20T19:12:56"/>
    <b v="0"/>
    <n v="9"/>
    <b v="0"/>
    <x v="6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d v="2015-09-24T14:10:48"/>
    <d v="2015-09-10T14:10:48"/>
    <b v="0"/>
    <n v="3"/>
    <b v="0"/>
    <x v="6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d v="2014-06-24T18:57:09"/>
    <d v="2014-05-25T18:57:09"/>
    <b v="0"/>
    <n v="3"/>
    <b v="0"/>
    <x v="6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d v="2014-09-09T16:12:03"/>
    <d v="2014-07-11T16:12:03"/>
    <b v="0"/>
    <n v="1"/>
    <b v="0"/>
    <x v="6"/>
    <n v="0"/>
    <n v="20"/>
    <x v="1"/>
  </r>
  <r>
    <n v="2864"/>
    <s v="'Haunting Julia' by Alan Ayckbourn"/>
    <s v="Accessible, original theatre for all!"/>
    <n v="2500"/>
    <n v="40"/>
    <x v="2"/>
    <x v="1"/>
    <s v="GBP"/>
    <d v="2015-07-17T13:18:00"/>
    <d v="2015-06-17T14:43:27"/>
    <b v="0"/>
    <n v="3"/>
    <b v="0"/>
    <x v="6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d v="2015-01-06T02:44:19"/>
    <d v="2014-11-07T02:44:19"/>
    <b v="0"/>
    <n v="0"/>
    <b v="0"/>
    <x v="6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d v="2016-10-14T22:00:00"/>
    <d v="2016-09-14T22:55:21"/>
    <b v="0"/>
    <n v="2"/>
    <b v="0"/>
    <x v="6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d v="2016-07-04T04:00:00"/>
    <d v="2016-06-10T04:41:12"/>
    <b v="0"/>
    <n v="10"/>
    <b v="0"/>
    <x v="6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d v="2016-10-05T19:50:54"/>
    <d v="2016-09-05T19:50:54"/>
    <b v="0"/>
    <n v="60"/>
    <b v="0"/>
    <x v="6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d v="2016-07-19T14:14:41"/>
    <d v="2016-06-19T14:14:41"/>
    <b v="0"/>
    <n v="5"/>
    <b v="0"/>
    <x v="6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d v="2014-05-17T04:32:45"/>
    <d v="2014-04-17T04:32:45"/>
    <b v="0"/>
    <n v="9"/>
    <b v="0"/>
    <x v="6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d v="2014-12-21T17:43:33"/>
    <d v="2014-12-01T17:43:33"/>
    <b v="0"/>
    <n v="13"/>
    <b v="0"/>
    <x v="6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d v="2015-06-20T02:47:18"/>
    <d v="2015-04-21T02:47:18"/>
    <b v="0"/>
    <n v="0"/>
    <b v="0"/>
    <x v="6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d v="2015-01-28T19:37:11"/>
    <d v="2014-12-29T19:37:11"/>
    <b v="0"/>
    <n v="8"/>
    <b v="0"/>
    <x v="6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d v="2017-01-17T20:16:26"/>
    <d v="2016-12-18T20:16:26"/>
    <b v="0"/>
    <n v="3"/>
    <b v="0"/>
    <x v="6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d v="2016-05-05T03:04:53"/>
    <d v="2016-04-05T03:04:53"/>
    <b v="0"/>
    <n v="3"/>
    <b v="0"/>
    <x v="6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d v="2015-07-16T17:51:19"/>
    <d v="2015-06-16T17:51:19"/>
    <b v="0"/>
    <n v="0"/>
    <b v="0"/>
    <x v="6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d v="2016-11-30T17:00:00"/>
    <d v="2016-10-29T22:55:24"/>
    <b v="0"/>
    <n v="6"/>
    <b v="0"/>
    <x v="6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d v="2015-07-03T14:46:35"/>
    <d v="2015-05-04T14:46:35"/>
    <b v="0"/>
    <n v="4"/>
    <b v="0"/>
    <x v="6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d v="2016-01-20T17:24:21"/>
    <d v="2015-12-21T17:24:21"/>
    <b v="0"/>
    <n v="1"/>
    <b v="0"/>
    <x v="6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d v="2015-08-20T17:05:00"/>
    <d v="2015-07-07T21:44:12"/>
    <b v="0"/>
    <n v="29"/>
    <b v="0"/>
    <x v="6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d v="2014-12-03T15:20:36"/>
    <d v="2014-10-04T14:20:36"/>
    <b v="0"/>
    <n v="0"/>
    <b v="0"/>
    <x v="6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d v="2016-05-01T14:18:38"/>
    <d v="2016-04-01T14:18:38"/>
    <b v="0"/>
    <n v="4"/>
    <b v="0"/>
    <x v="6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d v="2016-02-06T04:59:00"/>
    <d v="2016-01-01T21:40:37"/>
    <b v="0"/>
    <n v="5"/>
    <b v="0"/>
    <x v="6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d v="2014-12-05T17:27:15"/>
    <d v="2014-11-05T17:27:15"/>
    <b v="0"/>
    <n v="4"/>
    <b v="0"/>
    <x v="6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d v="2015-03-14T00:50:01"/>
    <d v="2015-02-12T01:50:01"/>
    <b v="0"/>
    <n v="5"/>
    <b v="0"/>
    <x v="6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d v="2015-09-19T03:59:00"/>
    <d v="2015-09-14T15:11:24"/>
    <b v="0"/>
    <n v="1"/>
    <b v="0"/>
    <x v="6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d v="2015-01-11T10:15:24"/>
    <d v="2014-12-12T10:15:24"/>
    <b v="0"/>
    <n v="1"/>
    <b v="0"/>
    <x v="6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d v="2014-10-18T04:59:00"/>
    <d v="2014-10-10T12:50:40"/>
    <b v="0"/>
    <n v="0"/>
    <b v="0"/>
    <x v="6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d v="2014-08-29T20:43:05"/>
    <d v="2014-07-30T20:43:05"/>
    <b v="0"/>
    <n v="14"/>
    <b v="0"/>
    <x v="6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d v="2014-08-09T03:00:00"/>
    <d v="2014-07-11T17:49:52"/>
    <b v="0"/>
    <n v="3"/>
    <b v="0"/>
    <x v="6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d v="2016-04-15T20:12:08"/>
    <d v="2016-02-15T21:12:08"/>
    <b v="0"/>
    <n v="10"/>
    <b v="0"/>
    <x v="6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d v="2014-08-25T21:00:00"/>
    <d v="2014-08-18T17:08:24"/>
    <b v="0"/>
    <n v="17"/>
    <b v="0"/>
    <x v="6"/>
    <n v="9"/>
    <n v="29.41"/>
    <x v="1"/>
  </r>
  <r>
    <n v="2893"/>
    <s v="REDISCOVERING KIA THE PLAY"/>
    <s v="Fundraising for REDISCOVERING KIA THE PLAY"/>
    <n v="5000"/>
    <n v="25"/>
    <x v="2"/>
    <x v="0"/>
    <s v="USD"/>
    <d v="2015-01-09T02:00:00"/>
    <d v="2014-11-10T18:33:15"/>
    <b v="0"/>
    <n v="2"/>
    <b v="0"/>
    <x v="6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d v="2015-04-03T22:40:15"/>
    <d v="2015-02-02T23:40:15"/>
    <b v="0"/>
    <n v="0"/>
    <b v="0"/>
    <x v="6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d v="2014-06-22T21:00:00"/>
    <d v="2014-06-21T13:19:52"/>
    <b v="0"/>
    <n v="4"/>
    <b v="0"/>
    <x v="6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d v="2016-12-12T06:00:00"/>
    <d v="2016-11-27T21:48:41"/>
    <b v="0"/>
    <n v="12"/>
    <b v="0"/>
    <x v="6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d v="2015-10-11T15:29:05"/>
    <d v="2015-09-11T15:30:58"/>
    <b v="0"/>
    <n v="3"/>
    <b v="0"/>
    <x v="6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d v="2015-10-31T15:57:33"/>
    <d v="2015-10-01T15:57:33"/>
    <b v="0"/>
    <n v="12"/>
    <b v="0"/>
    <x v="6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d v="2016-07-24T01:52:38"/>
    <d v="2016-05-25T01:52:38"/>
    <b v="0"/>
    <n v="0"/>
    <b v="0"/>
    <x v="6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d v="2014-08-09T05:37:12"/>
    <d v="2014-07-10T05:37:12"/>
    <b v="0"/>
    <n v="7"/>
    <b v="0"/>
    <x v="6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d v="2015-02-07T21:42:19"/>
    <d v="2014-12-09T21:42:19"/>
    <b v="0"/>
    <n v="2"/>
    <b v="0"/>
    <x v="6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d v="2015-08-24T10:33:16"/>
    <d v="2015-07-25T10:33:16"/>
    <b v="0"/>
    <n v="1"/>
    <b v="0"/>
    <x v="6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d v="2015-09-09T04:00:18"/>
    <d v="2015-07-11T04:00:18"/>
    <b v="0"/>
    <n v="4"/>
    <b v="0"/>
    <x v="6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d v="2014-11-09T12:00:00"/>
    <d v="2014-10-28T23:13:51"/>
    <b v="0"/>
    <n v="4"/>
    <b v="0"/>
    <x v="6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d v="2016-09-07T01:21:53"/>
    <d v="2016-08-24T01:21:53"/>
    <b v="0"/>
    <n v="17"/>
    <b v="0"/>
    <x v="6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d v="2015-08-01T01:00:00"/>
    <d v="2015-07-14T15:34:26"/>
    <b v="0"/>
    <n v="7"/>
    <b v="0"/>
    <x v="6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d v="2016-05-14T21:03:57"/>
    <d v="2016-03-15T21:03:57"/>
    <b v="0"/>
    <n v="2"/>
    <b v="0"/>
    <x v="6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d v="2016-06-08T17:33:39"/>
    <d v="2016-05-09T17:33:39"/>
    <b v="0"/>
    <n v="5"/>
    <b v="0"/>
    <x v="6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d v="2014-11-25T19:46:00"/>
    <d v="2014-10-17T06:23:21"/>
    <b v="0"/>
    <n v="1"/>
    <b v="0"/>
    <x v="6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d v="2015-06-12T20:11:27"/>
    <d v="2015-04-13T20:11:27"/>
    <b v="0"/>
    <n v="1"/>
    <b v="0"/>
    <x v="6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d v="2015-06-27T18:27:06"/>
    <d v="2015-05-18T18:27:06"/>
    <b v="0"/>
    <n v="14"/>
    <b v="0"/>
    <x v="6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d v="2016-01-15T03:09:34"/>
    <d v="2015-12-16T03:09:34"/>
    <b v="0"/>
    <n v="26"/>
    <b v="0"/>
    <x v="6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d v="2014-09-06T22:08:59"/>
    <d v="2014-07-08T22:08:59"/>
    <b v="0"/>
    <n v="2"/>
    <b v="0"/>
    <x v="6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d v="2015-03-14T20:46:34"/>
    <d v="2015-01-13T21:46:34"/>
    <b v="0"/>
    <n v="1"/>
    <b v="0"/>
    <x v="6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d v="2016-03-16T08:33:10"/>
    <d v="2016-02-15T09:33:10"/>
    <b v="0"/>
    <n v="3"/>
    <b v="0"/>
    <x v="6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d v="2014-05-19T11:26:29"/>
    <d v="2014-04-26T11:26:29"/>
    <b v="0"/>
    <n v="7"/>
    <b v="0"/>
    <x v="6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d v="2015-09-16T05:37:27"/>
    <d v="2015-08-29T05:37:27"/>
    <b v="0"/>
    <n v="9"/>
    <b v="0"/>
    <x v="6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d v="2015-10-29T15:06:47"/>
    <d v="2015-10-01T15:06:47"/>
    <b v="0"/>
    <n v="20"/>
    <b v="0"/>
    <x v="6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d v="2014-08-05T14:52:09"/>
    <d v="2014-07-06T14:52:09"/>
    <b v="0"/>
    <n v="6"/>
    <b v="0"/>
    <x v="6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d v="2015-03-25T18:01:10"/>
    <d v="2015-02-23T19:01:10"/>
    <b v="0"/>
    <n v="13"/>
    <b v="0"/>
    <x v="6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d v="2014-09-25T21:16:44"/>
    <d v="2014-08-26T21:16:44"/>
    <b v="0"/>
    <n v="3"/>
    <b v="1"/>
    <x v="40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d v="2015-05-18T20:58:47"/>
    <d v="2015-04-03T20:58:47"/>
    <b v="0"/>
    <n v="6"/>
    <b v="1"/>
    <x v="40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d v="2015-01-24T03:00:00"/>
    <d v="2015-01-09T03:39:39"/>
    <b v="0"/>
    <n v="10"/>
    <b v="1"/>
    <x v="40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d v="2015-05-09T03:59:00"/>
    <d v="2015-04-09T13:21:50"/>
    <b v="0"/>
    <n v="147"/>
    <b v="1"/>
    <x v="40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d v="2014-09-11T14:01:08"/>
    <d v="2014-08-12T14:01:08"/>
    <b v="0"/>
    <n v="199"/>
    <b v="1"/>
    <x v="40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d v="2015-02-23T18:22:59"/>
    <d v="2015-02-09T18:22:59"/>
    <b v="0"/>
    <n v="50"/>
    <b v="1"/>
    <x v="40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d v="2014-07-15T05:00:00"/>
    <d v="2014-06-16T16:03:49"/>
    <b v="0"/>
    <n v="21"/>
    <b v="1"/>
    <x v="40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d v="2016-03-04T23:57:26"/>
    <d v="2016-02-03T23:57:26"/>
    <b v="0"/>
    <n v="24"/>
    <b v="1"/>
    <x v="40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d v="2014-05-25T13:32:38"/>
    <d v="2014-04-25T13:32:38"/>
    <b v="0"/>
    <n v="32"/>
    <b v="1"/>
    <x v="40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d v="2015-05-07T14:01:04"/>
    <d v="2015-04-07T14:01:04"/>
    <b v="0"/>
    <n v="62"/>
    <b v="1"/>
    <x v="40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d v="2014-09-15T06:08:00"/>
    <d v="2014-08-21T06:59:23"/>
    <b v="0"/>
    <n v="9"/>
    <b v="1"/>
    <x v="40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d v="2015-02-21T11:00:00"/>
    <d v="2015-01-21T03:57:17"/>
    <b v="0"/>
    <n v="38"/>
    <b v="1"/>
    <x v="40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d v="2016-06-04T22:57:33"/>
    <d v="2016-05-05T22:57:33"/>
    <b v="0"/>
    <n v="54"/>
    <b v="1"/>
    <x v="40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d v="2014-06-15T15:16:04"/>
    <d v="2014-05-16T15:16:04"/>
    <b v="0"/>
    <n v="37"/>
    <b v="1"/>
    <x v="40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d v="2016-08-29T17:00:00"/>
    <d v="2016-07-02T14:00:08"/>
    <b v="0"/>
    <n v="39"/>
    <b v="1"/>
    <x v="40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d v="2014-10-13T04:59:00"/>
    <d v="2014-09-30T15:37:03"/>
    <b v="0"/>
    <n v="34"/>
    <b v="1"/>
    <x v="40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d v="2014-07-13T10:58:33"/>
    <d v="2014-06-13T10:58:33"/>
    <b v="0"/>
    <n v="55"/>
    <b v="1"/>
    <x v="40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d v="2015-01-30T16:53:34"/>
    <d v="2014-12-31T16:53:34"/>
    <b v="0"/>
    <n v="32"/>
    <b v="1"/>
    <x v="40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d v="2014-08-28T01:00:00"/>
    <d v="2014-07-25T19:25:12"/>
    <b v="0"/>
    <n v="25"/>
    <b v="1"/>
    <x v="40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d v="2015-01-18T18:33:38"/>
    <d v="2014-12-09T18:33:38"/>
    <b v="0"/>
    <n v="33"/>
    <b v="1"/>
    <x v="40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d v="2015-03-01T23:02:35"/>
    <d v="2015-01-30T23:02:35"/>
    <b v="0"/>
    <n v="1"/>
    <b v="0"/>
    <x v="38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d v="2015-12-16T20:18:00"/>
    <d v="2015-11-26T19:17:39"/>
    <b v="0"/>
    <n v="202"/>
    <b v="0"/>
    <x v="38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d v="2015-04-13T03:06:20"/>
    <d v="2015-03-14T03:06:20"/>
    <b v="0"/>
    <n v="0"/>
    <b v="0"/>
    <x v="38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d v="2015-06-07T21:56:38"/>
    <d v="2015-05-08T21:56:38"/>
    <b v="0"/>
    <n v="1"/>
    <b v="0"/>
    <x v="38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d v="2015-05-24T03:21:00"/>
    <d v="2015-04-24T03:21:00"/>
    <b v="0"/>
    <n v="0"/>
    <b v="0"/>
    <x v="38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d v="2016-08-15T12:44:52"/>
    <d v="2016-07-16T12:44:52"/>
    <b v="0"/>
    <n v="2"/>
    <b v="0"/>
    <x v="38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d v="2016-11-24T17:11:00"/>
    <d v="2016-10-06T13:29:27"/>
    <b v="0"/>
    <n v="13"/>
    <b v="0"/>
    <x v="38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d v="2015-06-02T15:34:53"/>
    <d v="2015-04-03T15:34:53"/>
    <b v="0"/>
    <n v="9"/>
    <b v="0"/>
    <x v="38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d v="2015-11-19T20:45:17"/>
    <d v="2015-10-20T19:45:17"/>
    <b v="0"/>
    <n v="2"/>
    <b v="0"/>
    <x v="38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d v="2016-01-23T08:45:52"/>
    <d v="2015-12-24T08:45:52"/>
    <b v="0"/>
    <n v="0"/>
    <b v="0"/>
    <x v="38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d v="2014-10-05T19:16:13"/>
    <d v="2014-08-21T19:16:13"/>
    <b v="0"/>
    <n v="58"/>
    <b v="0"/>
    <x v="38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d v="2016-10-17T04:00:00"/>
    <d v="2016-09-15T16:33:59"/>
    <b v="0"/>
    <n v="8"/>
    <b v="0"/>
    <x v="38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d v="2015-10-08T19:00:21"/>
    <d v="2015-09-08T19:00:21"/>
    <b v="0"/>
    <n v="3"/>
    <b v="0"/>
    <x v="38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d v="2017-03-16T13:00:03"/>
    <d v="2017-02-24T14:00:03"/>
    <b v="0"/>
    <n v="0"/>
    <b v="0"/>
    <x v="38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d v="2015-06-16T17:47:29"/>
    <d v="2015-05-17T17:47:29"/>
    <b v="0"/>
    <n v="11"/>
    <b v="0"/>
    <x v="38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d v="2016-05-04T23:00:50"/>
    <d v="2016-04-04T23:00:50"/>
    <b v="0"/>
    <n v="20"/>
    <b v="0"/>
    <x v="38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d v="2015-03-27T23:16:12"/>
    <d v="2015-01-27T00:16:12"/>
    <b v="0"/>
    <n v="3"/>
    <b v="0"/>
    <x v="38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d v="2016-05-08T17:41:57"/>
    <d v="2016-03-09T18:41:57"/>
    <b v="0"/>
    <n v="0"/>
    <b v="0"/>
    <x v="38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d v="2016-06-07T00:12:05"/>
    <d v="2016-05-08T00:12:05"/>
    <b v="0"/>
    <n v="0"/>
    <b v="0"/>
    <x v="38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d v="2014-09-11T18:10:23"/>
    <d v="2014-08-12T18:10:23"/>
    <b v="0"/>
    <n v="0"/>
    <b v="0"/>
    <x v="38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d v="2015-03-26T04:00:00"/>
    <d v="2015-02-26T05:05:59"/>
    <b v="0"/>
    <n v="108"/>
    <b v="1"/>
    <x v="6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d v="2015-03-01T06:59:00"/>
    <d v="2015-02-01T05:51:46"/>
    <b v="0"/>
    <n v="20"/>
    <b v="1"/>
    <x v="6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d v="2015-07-02T11:17:04"/>
    <d v="2015-06-02T11:17:04"/>
    <b v="0"/>
    <n v="98"/>
    <b v="1"/>
    <x v="6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d v="2014-08-06T21:32:00"/>
    <d v="2014-07-07T21:50:19"/>
    <b v="0"/>
    <n v="196"/>
    <b v="1"/>
    <x v="6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d v="2015-07-07T17:30:33"/>
    <d v="2015-06-07T17:30:33"/>
    <b v="0"/>
    <n v="39"/>
    <b v="1"/>
    <x v="6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d v="2015-09-16T17:43:32"/>
    <d v="2015-08-17T17:43:32"/>
    <b v="0"/>
    <n v="128"/>
    <b v="1"/>
    <x v="6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d v="2015-03-09T03:44:52"/>
    <d v="2015-02-07T04:44:52"/>
    <b v="0"/>
    <n v="71"/>
    <b v="1"/>
    <x v="6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d v="2016-08-17T03:59:00"/>
    <d v="2016-08-03T12:34:20"/>
    <b v="0"/>
    <n v="47"/>
    <b v="1"/>
    <x v="6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d v="2015-05-03T22:51:00"/>
    <d v="2015-04-03T18:52:33"/>
    <b v="0"/>
    <n v="17"/>
    <b v="1"/>
    <x v="6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d v="2014-07-18T16:04:11"/>
    <d v="2014-06-18T16:04:11"/>
    <b v="0"/>
    <n v="91"/>
    <b v="1"/>
    <x v="6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d v="2014-08-31T15:47:58"/>
    <d v="2014-08-01T15:47:58"/>
    <b v="0"/>
    <n v="43"/>
    <b v="1"/>
    <x v="6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d v="2016-12-05T01:00:00"/>
    <d v="2016-11-20T02:38:40"/>
    <b v="0"/>
    <n v="17"/>
    <b v="1"/>
    <x v="6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d v="2016-01-01T04:00:00"/>
    <d v="2015-12-03T19:38:28"/>
    <b v="0"/>
    <n v="33"/>
    <b v="1"/>
    <x v="6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d v="2014-09-26T01:35:00"/>
    <d v="2014-08-29T01:27:51"/>
    <b v="0"/>
    <n v="87"/>
    <b v="1"/>
    <x v="6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d v="2014-11-27T03:00:00"/>
    <d v="2014-10-29T16:24:46"/>
    <b v="0"/>
    <n v="113"/>
    <b v="1"/>
    <x v="6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d v="2016-03-13T12:00:00"/>
    <d v="2016-02-25T17:32:10"/>
    <b v="0"/>
    <n v="14"/>
    <b v="1"/>
    <x v="6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d v="2015-03-23T02:14:00"/>
    <d v="2015-01-22T21:08:54"/>
    <b v="0"/>
    <n v="30"/>
    <b v="1"/>
    <x v="6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d v="2014-10-20T05:59:00"/>
    <d v="2014-10-10T15:22:27"/>
    <b v="0"/>
    <n v="16"/>
    <b v="1"/>
    <x v="6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d v="2015-01-06T06:00:00"/>
    <d v="2014-12-20T19:47:03"/>
    <b v="0"/>
    <n v="46"/>
    <b v="1"/>
    <x v="6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d v="2015-08-24T02:00:00"/>
    <d v="2015-08-03T21:58:50"/>
    <b v="0"/>
    <n v="24"/>
    <b v="1"/>
    <x v="6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d v="2015-09-23T13:25:56"/>
    <d v="2015-08-09T13:25:56"/>
    <b v="1"/>
    <n v="97"/>
    <b v="1"/>
    <x v="38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d v="2016-02-11T16:29:03"/>
    <d v="2016-01-12T16:29:03"/>
    <b v="1"/>
    <n v="59"/>
    <b v="1"/>
    <x v="38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d v="2014-11-11T16:10:36"/>
    <d v="2014-09-12T15:10:36"/>
    <b v="1"/>
    <n v="1095"/>
    <b v="1"/>
    <x v="38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d v="2016-08-24T06:41:21"/>
    <d v="2016-07-25T06:41:21"/>
    <b v="1"/>
    <n v="218"/>
    <b v="1"/>
    <x v="38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d v="2016-10-31T04:00:00"/>
    <d v="2016-10-11T23:22:08"/>
    <b v="0"/>
    <n v="111"/>
    <b v="1"/>
    <x v="38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d v="2016-05-01T11:00:06"/>
    <d v="2016-03-02T12:00:06"/>
    <b v="0"/>
    <n v="56"/>
    <b v="1"/>
    <x v="38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d v="2016-10-13T00:00:00"/>
    <d v="2016-09-14T07:22:31"/>
    <b v="0"/>
    <n v="265"/>
    <b v="1"/>
    <x v="38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d v="2016-06-20T08:41:21"/>
    <d v="2016-05-21T08:41:21"/>
    <b v="0"/>
    <n v="28"/>
    <b v="1"/>
    <x v="38"/>
    <n v="100"/>
    <n v="35.71"/>
    <x v="1"/>
  </r>
  <r>
    <n v="2989"/>
    <s v="Let's Light Up The Gem!"/>
    <s v="Bring the movies back to Bethel, Maine."/>
    <n v="20000"/>
    <n v="35307"/>
    <x v="0"/>
    <x v="0"/>
    <s v="USD"/>
    <d v="2015-12-21T04:59:00"/>
    <d v="2015-11-29T00:29:22"/>
    <b v="0"/>
    <n v="364"/>
    <b v="1"/>
    <x v="38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d v="2016-01-07T13:47:00"/>
    <d v="2015-12-03T13:47:00"/>
    <b v="0"/>
    <n v="27"/>
    <b v="1"/>
    <x v="38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d v="2017-01-27T20:05:30"/>
    <d v="2017-01-05T20:05:30"/>
    <b v="0"/>
    <n v="93"/>
    <b v="1"/>
    <x v="38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d v="2016-10-09T18:25:10"/>
    <d v="2016-09-09T18:25:10"/>
    <b v="0"/>
    <n v="64"/>
    <b v="1"/>
    <x v="38"/>
    <n v="105"/>
    <n v="48.98"/>
    <x v="1"/>
  </r>
  <r>
    <n v="2993"/>
    <s v="TRUE WEST: Think, Dog! Productions"/>
    <s v="Help us build the Kitchen from Hell!"/>
    <n v="1000"/>
    <n v="1003"/>
    <x v="0"/>
    <x v="0"/>
    <s v="USD"/>
    <d v="2016-02-20T20:07:47"/>
    <d v="2016-01-21T20:07:47"/>
    <b v="0"/>
    <n v="22"/>
    <b v="1"/>
    <x v="38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d v="2014-10-03T11:29:32"/>
    <d v="2014-09-03T11:29:32"/>
    <b v="0"/>
    <n v="59"/>
    <b v="1"/>
    <x v="38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d v="2017-01-19T15:57:51"/>
    <d v="2016-12-20T15:57:51"/>
    <b v="0"/>
    <n v="249"/>
    <b v="1"/>
    <x v="38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d v="2015-05-26T21:54:00"/>
    <d v="2015-03-27T21:54:00"/>
    <b v="0"/>
    <n v="392"/>
    <b v="1"/>
    <x v="38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d v="2017-02-27T04:59:00"/>
    <d v="2017-02-09T17:36:33"/>
    <b v="0"/>
    <n v="115"/>
    <b v="1"/>
    <x v="38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d v="2014-06-16T04:25:00"/>
    <d v="2014-05-19T04:38:49"/>
    <b v="0"/>
    <n v="433"/>
    <b v="1"/>
    <x v="38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d v="2017-03-01T02:00:00"/>
    <d v="2017-02-14T17:46:00"/>
    <b v="0"/>
    <n v="20"/>
    <b v="1"/>
    <x v="38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d v="2017-01-31T18:00:00"/>
    <d v="2017-01-17T19:51:10"/>
    <b v="0"/>
    <n v="8"/>
    <b v="1"/>
    <x v="38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d v="2016-07-13T21:29:42"/>
    <d v="2016-06-13T21:29:42"/>
    <b v="0"/>
    <n v="175"/>
    <b v="1"/>
    <x v="38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d v="2012-12-26T20:04:12"/>
    <d v="2012-11-26T20:04:12"/>
    <b v="0"/>
    <n v="104"/>
    <b v="1"/>
    <x v="38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d v="2016-03-01T05:59:00"/>
    <d v="2016-01-29T20:22:56"/>
    <b v="0"/>
    <n v="17"/>
    <b v="1"/>
    <x v="38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d v="2014-11-15T22:08:44"/>
    <d v="2014-10-16T21:08:44"/>
    <b v="0"/>
    <n v="277"/>
    <b v="1"/>
    <x v="38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d v="2014-10-06T16:11:45"/>
    <d v="2014-09-06T16:11:45"/>
    <b v="0"/>
    <n v="118"/>
    <b v="1"/>
    <x v="38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d v="2014-12-14T18:09:51"/>
    <d v="2014-11-14T18:09:51"/>
    <b v="0"/>
    <n v="97"/>
    <b v="1"/>
    <x v="38"/>
    <n v="108"/>
    <n v="88.87"/>
    <x v="1"/>
  </r>
  <r>
    <n v="3007"/>
    <s v="Bethlem"/>
    <s v="Consuite for 2015 CoreCon.  An adventure into insanity."/>
    <n v="600"/>
    <n v="1080"/>
    <x v="0"/>
    <x v="0"/>
    <s v="USD"/>
    <d v="2015-04-25T05:11:23"/>
    <d v="2015-04-04T05:11:23"/>
    <b v="0"/>
    <n v="20"/>
    <b v="1"/>
    <x v="38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d v="2016-01-21T05:05:19"/>
    <d v="2015-12-22T05:05:19"/>
    <b v="0"/>
    <n v="26"/>
    <b v="1"/>
    <x v="38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d v="2014-11-26T14:40:40"/>
    <d v="2014-10-27T13:40:40"/>
    <b v="0"/>
    <n v="128"/>
    <b v="1"/>
    <x v="38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d v="2015-02-21T19:58:39"/>
    <d v="2014-12-23T19:58:39"/>
    <b v="0"/>
    <n v="15"/>
    <b v="1"/>
    <x v="38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d v="2015-12-23T22:59:00"/>
    <d v="2015-11-26T11:15:16"/>
    <b v="0"/>
    <n v="25"/>
    <b v="1"/>
    <x v="38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d v="2015-02-10T16:52:10"/>
    <d v="2015-01-20T16:52:10"/>
    <b v="0"/>
    <n v="55"/>
    <b v="1"/>
    <x v="38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d v="2015-06-21T20:04:09"/>
    <d v="2015-05-22T20:04:09"/>
    <b v="0"/>
    <n v="107"/>
    <b v="1"/>
    <x v="38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d v="2014-11-05T05:00:00"/>
    <d v="2014-10-08T02:58:00"/>
    <b v="0"/>
    <n v="557"/>
    <b v="1"/>
    <x v="38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d v="2014-06-11T04:00:00"/>
    <d v="2014-05-26T17:27:18"/>
    <b v="0"/>
    <n v="40"/>
    <b v="1"/>
    <x v="38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d v="2014-07-18T13:09:12"/>
    <d v="2014-05-19T13:09:12"/>
    <b v="0"/>
    <n v="36"/>
    <b v="1"/>
    <x v="38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d v="2014-08-20T20:24:03"/>
    <d v="2014-07-21T20:24:03"/>
    <b v="0"/>
    <n v="159"/>
    <b v="1"/>
    <x v="38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d v="2015-07-20T22:00:00"/>
    <d v="2015-06-08T07:09:36"/>
    <b v="0"/>
    <n v="41"/>
    <b v="1"/>
    <x v="38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d v="2014-05-27T03:00:00"/>
    <d v="2014-04-29T20:00:20"/>
    <b v="0"/>
    <n v="226"/>
    <b v="1"/>
    <x v="38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d v="2015-08-14T20:18:53"/>
    <d v="2015-06-15T20:18:53"/>
    <b v="0"/>
    <n v="30"/>
    <b v="1"/>
    <x v="38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d v="2016-11-22T05:59:00"/>
    <d v="2016-10-17T14:51:09"/>
    <b v="0"/>
    <n v="103"/>
    <b v="1"/>
    <x v="38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d v="2016-08-27T22:53:29"/>
    <d v="2016-07-13T22:53:29"/>
    <b v="0"/>
    <n v="62"/>
    <b v="1"/>
    <x v="38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d v="2015-06-11T16:13:06"/>
    <d v="2015-04-27T16:13:06"/>
    <b v="0"/>
    <n v="6"/>
    <b v="1"/>
    <x v="38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d v="2012-10-06T23:51:15"/>
    <d v="2012-09-06T23:51:15"/>
    <b v="0"/>
    <n v="182"/>
    <b v="1"/>
    <x v="38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d v="2014-05-30T16:00:00"/>
    <d v="2014-05-02T12:13:33"/>
    <b v="0"/>
    <n v="145"/>
    <b v="1"/>
    <x v="38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d v="2017-03-03T11:01:32"/>
    <d v="2017-02-17T11:01:32"/>
    <b v="0"/>
    <n v="25"/>
    <b v="1"/>
    <x v="38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d v="2015-03-20T15:54:11"/>
    <d v="2015-02-18T16:54:11"/>
    <b v="0"/>
    <n v="320"/>
    <b v="1"/>
    <x v="38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d v="2016-08-15T06:20:25"/>
    <d v="2016-07-16T06:20:25"/>
    <b v="0"/>
    <n v="99"/>
    <b v="1"/>
    <x v="38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d v="2014-11-18T04:35:00"/>
    <d v="2014-10-20T17:00:47"/>
    <b v="0"/>
    <n v="348"/>
    <b v="1"/>
    <x v="38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d v="2015-09-16T17:56:11"/>
    <d v="2015-08-17T17:56:11"/>
    <b v="0"/>
    <n v="41"/>
    <b v="1"/>
    <x v="38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d v="2016-10-14T21:10:47"/>
    <d v="2016-08-15T21:10:47"/>
    <b v="0"/>
    <n v="29"/>
    <b v="1"/>
    <x v="38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d v="2015-09-11T01:04:19"/>
    <d v="2015-08-12T01:04:19"/>
    <b v="0"/>
    <n v="25"/>
    <b v="1"/>
    <x v="38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d v="2016-08-18T02:38:45"/>
    <d v="2016-07-19T02:38:45"/>
    <b v="0"/>
    <n v="23"/>
    <b v="1"/>
    <x v="38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d v="2016-11-01T03:59:00"/>
    <d v="2016-10-01T12:50:55"/>
    <b v="0"/>
    <n v="1260"/>
    <b v="1"/>
    <x v="38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d v="2013-05-04T13:26:49"/>
    <d v="2013-04-04T13:26:49"/>
    <b v="0"/>
    <n v="307"/>
    <b v="1"/>
    <x v="38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d v="2013-08-16T11:59:00"/>
    <d v="2013-07-11T18:50:44"/>
    <b v="0"/>
    <n v="329"/>
    <b v="1"/>
    <x v="38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d v="2010-10-02T04:59:00"/>
    <d v="2010-07-19T21:26:13"/>
    <b v="0"/>
    <n v="32"/>
    <b v="1"/>
    <x v="38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d v="2016-03-04T06:03:17"/>
    <d v="2016-01-04T06:03:17"/>
    <b v="0"/>
    <n v="27"/>
    <b v="1"/>
    <x v="38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d v="2013-12-29T07:59:00"/>
    <d v="2013-12-02T19:03:58"/>
    <b v="0"/>
    <n v="236"/>
    <b v="1"/>
    <x v="38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d v="2015-06-26T23:00:00"/>
    <d v="2015-06-22T19:00:21"/>
    <b v="0"/>
    <n v="42"/>
    <b v="1"/>
    <x v="38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d v="2016-01-20T20:50:48"/>
    <d v="2015-12-21T20:50:48"/>
    <b v="0"/>
    <n v="95"/>
    <b v="1"/>
    <x v="38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d v="2015-10-06T16:30:47"/>
    <d v="2015-09-06T16:30:47"/>
    <b v="0"/>
    <n v="37"/>
    <b v="1"/>
    <x v="38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d v="2015-04-16T02:50:00"/>
    <d v="2015-03-20T01:41:39"/>
    <b v="0"/>
    <n v="128"/>
    <b v="1"/>
    <x v="38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d v="2016-02-02T17:26:38"/>
    <d v="2016-01-18T17:26:38"/>
    <b v="0"/>
    <n v="156"/>
    <b v="1"/>
    <x v="38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d v="2014-08-22T03:44:15"/>
    <d v="2014-07-23T03:44:15"/>
    <b v="0"/>
    <n v="64"/>
    <b v="1"/>
    <x v="38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d v="2014-09-10T04:52:00"/>
    <d v="2014-08-11T19:16:26"/>
    <b v="0"/>
    <n v="58"/>
    <b v="1"/>
    <x v="38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d v="2016-04-27T13:16:00"/>
    <d v="2016-03-14T23:44:14"/>
    <b v="0"/>
    <n v="20"/>
    <b v="1"/>
    <x v="38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d v="2014-12-31T21:22:00"/>
    <d v="2014-12-02T21:37:42"/>
    <b v="0"/>
    <n v="47"/>
    <b v="1"/>
    <x v="38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d v="2015-06-14T00:20:55"/>
    <d v="2015-05-15T00:20:55"/>
    <b v="0"/>
    <n v="54"/>
    <b v="1"/>
    <x v="38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d v="2016-05-05T04:02:40"/>
    <d v="2016-04-05T04:02:40"/>
    <b v="0"/>
    <n v="9"/>
    <b v="1"/>
    <x v="38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d v="2017-02-08T09:59:05"/>
    <d v="2017-01-09T09:59:05"/>
    <b v="1"/>
    <n v="35"/>
    <b v="0"/>
    <x v="38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d v="2015-05-28T15:59:00"/>
    <d v="2015-04-28T16:04:54"/>
    <b v="0"/>
    <n v="2"/>
    <b v="0"/>
    <x v="38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d v="2014-10-02T03:59:00"/>
    <d v="2014-08-11T18:16:53"/>
    <b v="0"/>
    <n v="3"/>
    <b v="0"/>
    <x v="38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d v="2015-03-02T01:04:00"/>
    <d v="2015-01-23T19:59:14"/>
    <b v="0"/>
    <n v="0"/>
    <b v="0"/>
    <x v="38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d v="2015-01-09T22:59:50"/>
    <d v="2014-11-10T22:59:50"/>
    <b v="0"/>
    <n v="1"/>
    <b v="0"/>
    <x v="38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d v="2014-09-29T15:16:24"/>
    <d v="2014-07-31T15:16:24"/>
    <b v="0"/>
    <n v="0"/>
    <b v="0"/>
    <x v="38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d v="2016-04-03T14:36:51"/>
    <d v="2016-03-04T15:36:51"/>
    <b v="0"/>
    <n v="0"/>
    <b v="0"/>
    <x v="38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d v="2016-05-20T08:59:00"/>
    <d v="2016-03-31T08:59:00"/>
    <b v="0"/>
    <n v="3"/>
    <b v="0"/>
    <x v="38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d v="2014-08-08T22:27:26"/>
    <d v="2014-07-09T22:27:26"/>
    <b v="0"/>
    <n v="11"/>
    <b v="0"/>
    <x v="38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d v="2015-09-28T06:35:34"/>
    <d v="2015-08-29T06:35:34"/>
    <b v="0"/>
    <n v="6"/>
    <b v="0"/>
    <x v="38"/>
    <n v="0"/>
    <n v="55.83"/>
    <x v="1"/>
  </r>
  <r>
    <n v="3061"/>
    <s v="Help Save Parkway Cinemas!"/>
    <s v="Save a historic Local theater."/>
    <n v="1000000"/>
    <n v="0"/>
    <x v="2"/>
    <x v="0"/>
    <s v="USD"/>
    <d v="2014-08-13T18:49:08"/>
    <d v="2014-07-14T18:49:08"/>
    <b v="0"/>
    <n v="0"/>
    <b v="0"/>
    <x v="38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d v="2015-09-30T18:00:00"/>
    <d v="2015-09-01T12:51:32"/>
    <b v="0"/>
    <n v="67"/>
    <b v="0"/>
    <x v="38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d v="2016-10-22T22:08:58"/>
    <d v="2016-09-17T22:08:58"/>
    <b v="0"/>
    <n v="23"/>
    <b v="0"/>
    <x v="38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d v="2015-11-22T06:59:00"/>
    <d v="2015-10-22T03:07:26"/>
    <b v="0"/>
    <n v="72"/>
    <b v="0"/>
    <x v="38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d v="2014-07-30T01:19:32"/>
    <d v="2014-07-05T01:19:32"/>
    <b v="0"/>
    <n v="2"/>
    <b v="0"/>
    <x v="38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d v="2016-07-10T05:28:57"/>
    <d v="2016-06-10T05:28:57"/>
    <b v="0"/>
    <n v="15"/>
    <b v="0"/>
    <x v="38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d v="2015-09-09T22:31:19"/>
    <d v="2015-08-10T22:31:19"/>
    <b v="0"/>
    <n v="1"/>
    <b v="0"/>
    <x v="38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d v="2015-10-16T16:35:52"/>
    <d v="2015-09-16T16:35:52"/>
    <b v="0"/>
    <n v="2"/>
    <b v="0"/>
    <x v="38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d v="2014-12-14T20:00:34"/>
    <d v="2014-11-14T20:00:34"/>
    <b v="0"/>
    <n v="7"/>
    <b v="0"/>
    <x v="38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d v="2016-12-07T17:36:09"/>
    <d v="2016-11-16T17:36:09"/>
    <b v="0"/>
    <n v="16"/>
    <b v="0"/>
    <x v="38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d v="2015-04-21T05:59:00"/>
    <d v="2015-04-03T17:34:41"/>
    <b v="0"/>
    <n v="117"/>
    <b v="0"/>
    <x v="38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d v="2016-10-30T01:46:00"/>
    <d v="2016-10-15T16:34:22"/>
    <b v="0"/>
    <n v="2"/>
    <b v="0"/>
    <x v="38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d v="2015-06-14T19:19:00"/>
    <d v="2015-04-17T16:25:00"/>
    <b v="0"/>
    <n v="7"/>
    <b v="0"/>
    <x v="38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d v="2016-03-10T13:42:39"/>
    <d v="2016-02-09T13:42:39"/>
    <b v="0"/>
    <n v="3"/>
    <b v="0"/>
    <x v="38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d v="2016-08-19T02:27:20"/>
    <d v="2016-06-30T02:27:20"/>
    <b v="0"/>
    <n v="20"/>
    <b v="0"/>
    <x v="38"/>
    <n v="9"/>
    <n v="64.8"/>
    <x v="1"/>
  </r>
  <r>
    <n v="3076"/>
    <s v="10,000 Hours"/>
    <s v="Helping female comedians get in their 10,000 Hours of practice!"/>
    <n v="10000"/>
    <n v="1506"/>
    <x v="2"/>
    <x v="0"/>
    <s v="USD"/>
    <d v="2015-10-09T15:38:43"/>
    <d v="2015-08-10T15:38:43"/>
    <b v="0"/>
    <n v="50"/>
    <b v="0"/>
    <x v="38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d v="2017-03-02T22:57:58"/>
    <d v="2017-01-31T22:57:58"/>
    <b v="0"/>
    <n v="2"/>
    <b v="0"/>
    <x v="38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d v="2015-02-26T03:19:55"/>
    <d v="2015-01-27T03:19:55"/>
    <b v="0"/>
    <n v="3"/>
    <b v="0"/>
    <x v="38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d v="2015-03-22T16:07:15"/>
    <d v="2015-02-20T17:07:15"/>
    <b v="0"/>
    <n v="27"/>
    <b v="0"/>
    <x v="38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d v="2014-12-27T01:40:44"/>
    <d v="2014-10-28T00:40:44"/>
    <b v="0"/>
    <n v="7"/>
    <b v="0"/>
    <x v="38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d v="2015-09-20T04:21:31"/>
    <d v="2015-08-21T04:21:31"/>
    <b v="0"/>
    <n v="5"/>
    <b v="0"/>
    <x v="38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d v="2015-11-15T23:09:06"/>
    <d v="2015-10-16T22:09:06"/>
    <b v="0"/>
    <n v="0"/>
    <b v="0"/>
    <x v="38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d v="2014-09-01T05:00:00"/>
    <d v="2014-08-02T13:31:18"/>
    <b v="0"/>
    <n v="3"/>
    <b v="0"/>
    <x v="38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d v="2015-05-05T18:48:00"/>
    <d v="2015-04-06T17:22:11"/>
    <b v="0"/>
    <n v="6"/>
    <b v="0"/>
    <x v="38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d v="2015-09-29T21:12:39"/>
    <d v="2015-08-30T21:12:39"/>
    <b v="0"/>
    <n v="9"/>
    <b v="0"/>
    <x v="38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d v="2015-08-17T16:05:59"/>
    <d v="2015-06-18T16:05:59"/>
    <b v="0"/>
    <n v="3"/>
    <b v="0"/>
    <x v="38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d v="2016-12-21T04:36:30"/>
    <d v="2016-10-22T03:36:30"/>
    <b v="0"/>
    <n v="2"/>
    <b v="0"/>
    <x v="38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d v="2015-01-08T13:41:00"/>
    <d v="2014-12-08T13:44:07"/>
    <b v="0"/>
    <n v="3"/>
    <b v="0"/>
    <x v="38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d v="2016-07-09T01:59:00"/>
    <d v="2016-06-07T13:01:23"/>
    <b v="0"/>
    <n v="45"/>
    <b v="0"/>
    <x v="38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d v="2015-05-01T18:39:05"/>
    <d v="2015-03-02T19:39:05"/>
    <b v="0"/>
    <n v="9"/>
    <b v="0"/>
    <x v="38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d v="2016-08-14T22:45:43"/>
    <d v="2016-07-15T22:45:43"/>
    <b v="0"/>
    <n v="9"/>
    <b v="0"/>
    <x v="38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d v="2015-10-15T22:00:00"/>
    <d v="2015-09-08T14:51:52"/>
    <b v="0"/>
    <n v="21"/>
    <b v="0"/>
    <x v="38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d v="2014-06-01T03:59:00"/>
    <d v="2014-05-01T21:49:01"/>
    <b v="0"/>
    <n v="17"/>
    <b v="0"/>
    <x v="38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d v="2015-09-20T19:05:56"/>
    <d v="2015-07-22T19:05:56"/>
    <b v="0"/>
    <n v="1"/>
    <b v="0"/>
    <x v="38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d v="2016-08-01T00:36:20"/>
    <d v="2016-06-02T00:36:20"/>
    <b v="0"/>
    <n v="1"/>
    <b v="0"/>
    <x v="38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d v="2015-05-20T19:48:46"/>
    <d v="2015-04-20T19:48:46"/>
    <b v="0"/>
    <n v="14"/>
    <b v="0"/>
    <x v="38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d v="2016-10-07T14:00:00"/>
    <d v="2016-09-16T12:05:01"/>
    <b v="0"/>
    <n v="42"/>
    <b v="0"/>
    <x v="38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d v="2016-02-08T00:17:00"/>
    <d v="2015-12-21T19:00:49"/>
    <b v="0"/>
    <n v="27"/>
    <b v="0"/>
    <x v="38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d v="2016-02-12T04:33:11"/>
    <d v="2016-01-13T04:33:11"/>
    <b v="0"/>
    <n v="5"/>
    <b v="0"/>
    <x v="38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d v="2014-10-20T14:56:15"/>
    <d v="2014-09-20T14:56:15"/>
    <b v="0"/>
    <n v="13"/>
    <b v="0"/>
    <x v="38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d v="2015-07-16T07:56:00"/>
    <d v="2015-06-16T09:12:17"/>
    <b v="0"/>
    <n v="12"/>
    <b v="0"/>
    <x v="38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d v="2016-08-23T08:10:18"/>
    <d v="2016-07-04T08:10:18"/>
    <b v="0"/>
    <n v="90"/>
    <b v="0"/>
    <x v="38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d v="2015-06-12T03:45:06"/>
    <d v="2015-04-13T03:45:06"/>
    <b v="0"/>
    <n v="2"/>
    <b v="0"/>
    <x v="38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d v="2015-02-03T02:00:00"/>
    <d v="2015-01-02T21:48:31"/>
    <b v="0"/>
    <n v="5"/>
    <b v="0"/>
    <x v="38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d v="2014-10-19T05:00:00"/>
    <d v="2014-08-25T17:15:16"/>
    <b v="0"/>
    <n v="31"/>
    <b v="0"/>
    <x v="38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d v="2015-09-16T22:00:00"/>
    <d v="2015-08-25T10:17:56"/>
    <b v="0"/>
    <n v="4"/>
    <b v="0"/>
    <x v="38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d v="2015-05-11T19:32:31"/>
    <d v="2015-05-04T19:32:31"/>
    <b v="0"/>
    <n v="29"/>
    <b v="0"/>
    <x v="38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d v="2015-04-28T15:19:54"/>
    <d v="2015-02-27T16:19:54"/>
    <b v="0"/>
    <n v="2"/>
    <b v="0"/>
    <x v="38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d v="2014-08-28T03:00:10"/>
    <d v="2014-07-24T03:00:10"/>
    <b v="0"/>
    <n v="114"/>
    <b v="0"/>
    <x v="38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d v="2017-02-19T00:45:19"/>
    <d v="2017-01-10T00:45:19"/>
    <b v="0"/>
    <n v="1"/>
    <b v="0"/>
    <x v="38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d v="2014-10-04T14:17:00"/>
    <d v="2014-09-03T14:17:00"/>
    <b v="0"/>
    <n v="76"/>
    <b v="0"/>
    <x v="38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d v="2016-11-01T02:55:34"/>
    <d v="2016-09-02T02:55:34"/>
    <b v="0"/>
    <n v="9"/>
    <b v="0"/>
    <x v="38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d v="2015-04-17T17:33:02"/>
    <d v="2015-03-18T17:33:02"/>
    <b v="0"/>
    <n v="37"/>
    <b v="0"/>
    <x v="38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d v="2014-09-21T15:10:50"/>
    <d v="2014-07-23T15:10:50"/>
    <b v="0"/>
    <n v="0"/>
    <b v="0"/>
    <x v="38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d v="2016-06-05T10:43:47"/>
    <d v="2016-05-06T10:43:47"/>
    <b v="0"/>
    <n v="1"/>
    <b v="0"/>
    <x v="38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d v="2015-04-01T12:22:05"/>
    <d v="2015-03-18T12:22:05"/>
    <b v="0"/>
    <n v="10"/>
    <b v="0"/>
    <x v="38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d v="2016-05-27T13:12:00"/>
    <d v="2016-05-19T08:59:20"/>
    <b v="0"/>
    <n v="1"/>
    <b v="0"/>
    <x v="38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d v="2016-07-02T15:35:23"/>
    <d v="2016-06-13T15:35:23"/>
    <b v="0"/>
    <n v="2"/>
    <b v="0"/>
    <x v="38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d v="2015-03-27T00:05:32"/>
    <d v="2015-02-25T01:05:32"/>
    <b v="0"/>
    <n v="1"/>
    <b v="0"/>
    <x v="38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d v="2016-05-05T21:36:36"/>
    <d v="2016-03-06T22:36:36"/>
    <b v="0"/>
    <n v="10"/>
    <b v="0"/>
    <x v="38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d v="2014-09-26T16:18:55"/>
    <d v="2014-07-28T16:18:55"/>
    <b v="0"/>
    <n v="1"/>
    <b v="0"/>
    <x v="38"/>
    <n v="1"/>
    <n v="10"/>
    <x v="1"/>
  </r>
  <r>
    <n v="3122"/>
    <s v="be back soon (Canceled)"/>
    <s v="cancelled until further notice"/>
    <n v="199"/>
    <n v="116"/>
    <x v="1"/>
    <x v="0"/>
    <s v="USD"/>
    <d v="2016-11-09T23:22:12"/>
    <d v="2016-11-04T22:22:12"/>
    <b v="0"/>
    <n v="2"/>
    <b v="0"/>
    <x v="38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d v="2016-07-09T23:49:58"/>
    <d v="2016-06-09T23:49:58"/>
    <b v="0"/>
    <n v="348"/>
    <b v="0"/>
    <x v="38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d v="2015-02-02T18:43:21"/>
    <d v="2014-12-04T18:43:21"/>
    <b v="0"/>
    <n v="4"/>
    <b v="0"/>
    <x v="38"/>
    <n v="0"/>
    <n v="6.5"/>
    <x v="1"/>
  </r>
  <r>
    <n v="3125"/>
    <s v="N/A (Canceled)"/>
    <s v="N/A"/>
    <n v="1500000"/>
    <n v="0"/>
    <x v="1"/>
    <x v="0"/>
    <s v="USD"/>
    <d v="2016-01-07T04:57:52"/>
    <d v="2015-12-08T04:57:52"/>
    <b v="0"/>
    <n v="0"/>
    <b v="0"/>
    <x v="38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d v="2016-03-27T23:26:02"/>
    <d v="2016-02-27T00:26:02"/>
    <b v="0"/>
    <n v="17"/>
    <b v="0"/>
    <x v="38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d v="2015-03-01T20:33:49"/>
    <d v="2015-01-30T20:33:49"/>
    <b v="0"/>
    <n v="0"/>
    <b v="0"/>
    <x v="38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d v="2017-03-16T18:49:01"/>
    <d v="2017-02-14T19:49:01"/>
    <b v="0"/>
    <n v="117"/>
    <b v="0"/>
    <x v="6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d v="2017-04-18T19:13:39"/>
    <d v="2017-03-09T20:13:39"/>
    <b v="0"/>
    <n v="1"/>
    <b v="0"/>
    <x v="6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d v="2017-04-14T04:59:00"/>
    <d v="2017-03-14T15:21:56"/>
    <b v="0"/>
    <n v="4"/>
    <b v="0"/>
    <x v="6"/>
    <n v="4"/>
    <n v="93.75"/>
    <x v="1"/>
  </r>
  <r>
    <n v="3131"/>
    <s v="SNAKE EYES"/>
    <s v="A Staged Reading of &quot;Snake Eyes,&quot; a new play by Alex Rafala"/>
    <n v="4100"/>
    <n v="645"/>
    <x v="3"/>
    <x v="0"/>
    <s v="USD"/>
    <d v="2017-04-08T12:54:05"/>
    <d v="2017-03-09T13:54:05"/>
    <b v="0"/>
    <n v="12"/>
    <b v="0"/>
    <x v="6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d v="2017-04-21T07:24:20"/>
    <d v="2017-02-20T08:24:20"/>
    <b v="0"/>
    <n v="1"/>
    <b v="0"/>
    <x v="6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d v="2017-03-24T12:33:54"/>
    <d v="2017-02-22T13:33:54"/>
    <b v="0"/>
    <n v="16"/>
    <b v="0"/>
    <x v="6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d v="2017-03-27T16:16:59"/>
    <d v="2017-03-06T17:16:59"/>
    <b v="0"/>
    <n v="12"/>
    <b v="0"/>
    <x v="6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d v="2017-04-04T03:38:41"/>
    <d v="2017-03-13T03:38:41"/>
    <b v="0"/>
    <n v="7"/>
    <b v="0"/>
    <x v="6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d v="2017-03-31T22:59:00"/>
    <d v="2017-02-23T11:05:54"/>
    <b v="0"/>
    <n v="22"/>
    <b v="0"/>
    <x v="6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d v="2017-05-03T19:12:00"/>
    <d v="2017-03-13T21:14:29"/>
    <b v="0"/>
    <n v="1"/>
    <b v="0"/>
    <x v="6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d v="2017-04-03T15:30:07"/>
    <d v="2017-03-15T15:30:07"/>
    <b v="0"/>
    <n v="0"/>
    <b v="0"/>
    <x v="6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d v="2017-03-25T04:33:00"/>
    <d v="2017-02-19T06:29:20"/>
    <b v="0"/>
    <n v="6"/>
    <b v="0"/>
    <x v="6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d v="2017-04-07T16:15:03"/>
    <d v="2017-03-08T17:15:03"/>
    <b v="0"/>
    <n v="4"/>
    <b v="0"/>
    <x v="6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d v="2017-04-16T20:00:00"/>
    <d v="2017-03-06T18:04:48"/>
    <b v="0"/>
    <n v="8"/>
    <b v="0"/>
    <x v="6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d v="2017-03-19T11:18:59"/>
    <d v="2017-02-17T12:18:59"/>
    <b v="0"/>
    <n v="3"/>
    <b v="0"/>
    <x v="6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d v="2017-04-09T08:35:56"/>
    <d v="2017-03-14T08:35:56"/>
    <b v="0"/>
    <n v="0"/>
    <b v="0"/>
    <x v="6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d v="2017-03-19T06:00:00"/>
    <d v="2017-03-02T12:55:07"/>
    <b v="0"/>
    <n v="30"/>
    <b v="0"/>
    <x v="6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d v="2017-03-27T23:58:54"/>
    <d v="2017-01-27T00:58:54"/>
    <b v="0"/>
    <n v="0"/>
    <b v="0"/>
    <x v="6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d v="2017-04-16T15:22:46"/>
    <d v="2017-03-02T16:22:46"/>
    <b v="0"/>
    <n v="12"/>
    <b v="0"/>
    <x v="6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d v="2014-11-07T00:15:55"/>
    <d v="2014-09-27T23:15:55"/>
    <b v="1"/>
    <n v="213"/>
    <b v="1"/>
    <x v="6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d v="2014-10-01T04:00:00"/>
    <d v="2014-09-09T15:58:04"/>
    <b v="1"/>
    <n v="57"/>
    <b v="1"/>
    <x v="6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d v="2012-12-07T02:00:00"/>
    <d v="2012-11-13T00:25:00"/>
    <b v="1"/>
    <n v="25"/>
    <b v="1"/>
    <x v="6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d v="2011-01-25T04:00:00"/>
    <d v="2010-10-27T06:20:03"/>
    <b v="1"/>
    <n v="104"/>
    <b v="1"/>
    <x v="6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d v="2014-09-10T20:09:34"/>
    <d v="2014-08-11T20:09:34"/>
    <b v="1"/>
    <n v="34"/>
    <b v="1"/>
    <x v="6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d v="2013-11-02T20:49:27"/>
    <d v="2013-10-03T20:49:27"/>
    <b v="1"/>
    <n v="67"/>
    <b v="1"/>
    <x v="6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d v="2011-05-01T04:59:00"/>
    <d v="2011-03-31T03:42:17"/>
    <b v="1"/>
    <n v="241"/>
    <b v="1"/>
    <x v="6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d v="2012-04-01T20:00:58"/>
    <d v="2012-03-02T21:00:58"/>
    <b v="1"/>
    <n v="123"/>
    <b v="1"/>
    <x v="6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d v="2012-12-20T11:58:45"/>
    <d v="2012-11-20T11:58:45"/>
    <b v="1"/>
    <n v="302"/>
    <b v="1"/>
    <x v="6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d v="2012-06-01T22:52:24"/>
    <d v="2012-04-27T22:52:24"/>
    <b v="1"/>
    <n v="89"/>
    <b v="1"/>
    <x v="6"/>
    <n v="102"/>
    <n v="62.92"/>
    <x v="1"/>
  </r>
  <r>
    <n v="3157"/>
    <s v="Summer FourPlay"/>
    <s v="Four Directors.  Four One Acts.  Four Genres.  For You."/>
    <n v="4000"/>
    <n v="4040"/>
    <x v="0"/>
    <x v="0"/>
    <s v="USD"/>
    <d v="2014-07-19T05:00:00"/>
    <d v="2014-07-09T18:55:05"/>
    <b v="1"/>
    <n v="41"/>
    <b v="1"/>
    <x v="6"/>
    <n v="101"/>
    <n v="98.54"/>
    <x v="1"/>
  </r>
  <r>
    <n v="3158"/>
    <s v="Nursery Crimes"/>
    <s v="A 40s crime-noir play using nursery rhyme characters."/>
    <n v="5000"/>
    <n v="5700"/>
    <x v="0"/>
    <x v="0"/>
    <s v="USD"/>
    <d v="2013-07-22T20:09:12"/>
    <d v="2013-06-22T20:09:12"/>
    <b v="1"/>
    <n v="69"/>
    <b v="1"/>
    <x v="6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d v="2012-01-18T23:00:00"/>
    <d v="2011-12-07T01:36:01"/>
    <b v="1"/>
    <n v="52"/>
    <b v="1"/>
    <x v="6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d v="2014-08-13T04:59:00"/>
    <d v="2014-07-21T06:21:27"/>
    <b v="1"/>
    <n v="57"/>
    <b v="1"/>
    <x v="6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d v="2014-10-15T12:52:02"/>
    <d v="2014-09-15T12:52:02"/>
    <b v="1"/>
    <n v="74"/>
    <b v="1"/>
    <x v="6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d v="2014-07-07T02:00:00"/>
    <d v="2014-06-09T16:27:42"/>
    <b v="1"/>
    <n v="63"/>
    <b v="1"/>
    <x v="6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d v="2014-06-15T18:05:25"/>
    <d v="2014-05-16T18:05:25"/>
    <b v="1"/>
    <n v="72"/>
    <b v="1"/>
    <x v="6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d v="2014-06-09T19:20:15"/>
    <d v="2014-05-07T19:20:15"/>
    <b v="1"/>
    <n v="71"/>
    <b v="1"/>
    <x v="6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d v="2011-05-03T03:59:00"/>
    <d v="2011-04-11T03:49:20"/>
    <b v="1"/>
    <n v="21"/>
    <b v="1"/>
    <x v="6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d v="2014-11-26T07:59:00"/>
    <d v="2014-10-28T16:35:53"/>
    <b v="1"/>
    <n v="930"/>
    <b v="1"/>
    <x v="6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d v="2014-08-02T04:13:01"/>
    <d v="2014-07-19T04:13:01"/>
    <b v="1"/>
    <n v="55"/>
    <b v="1"/>
    <x v="6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d v="2014-06-13T22:00:00"/>
    <d v="2014-05-13T02:32:33"/>
    <b v="1"/>
    <n v="61"/>
    <b v="1"/>
    <x v="6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d v="2013-12-13T04:59:00"/>
    <d v="2013-11-13T17:42:41"/>
    <b v="1"/>
    <n v="82"/>
    <b v="1"/>
    <x v="6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d v="2014-07-02T04:00:00"/>
    <d v="2014-05-30T01:55:44"/>
    <b v="1"/>
    <n v="71"/>
    <b v="1"/>
    <x v="6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d v="2016-05-06T14:35:58"/>
    <d v="2016-04-06T14:35:58"/>
    <b v="1"/>
    <n v="117"/>
    <b v="1"/>
    <x v="6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d v="2012-02-14T17:31:08"/>
    <d v="2012-01-15T17:31:08"/>
    <b v="1"/>
    <n v="29"/>
    <b v="1"/>
    <x v="6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d v="2014-09-26T21:04:52"/>
    <d v="2014-08-27T21:04:52"/>
    <b v="1"/>
    <n v="74"/>
    <b v="1"/>
    <x v="6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d v="2014-08-25T20:45:08"/>
    <d v="2014-08-11T20:45:08"/>
    <b v="1"/>
    <n v="23"/>
    <b v="1"/>
    <x v="6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d v="2011-02-17T21:17:07"/>
    <d v="2010-12-19T21:17:07"/>
    <b v="1"/>
    <n v="60"/>
    <b v="1"/>
    <x v="6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d v="2013-08-18T15:00:00"/>
    <d v="2013-07-22T22:20:31"/>
    <b v="1"/>
    <n v="55"/>
    <b v="1"/>
    <x v="6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d v="2014-06-21T16:00:09"/>
    <d v="2014-05-22T16:00:09"/>
    <b v="1"/>
    <n v="51"/>
    <b v="1"/>
    <x v="6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d v="2014-07-16T14:31:15"/>
    <d v="2014-06-16T14:31:15"/>
    <b v="1"/>
    <n v="78"/>
    <b v="1"/>
    <x v="6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d v="2013-05-06T16:51:11"/>
    <d v="2013-04-11T16:51:11"/>
    <b v="1"/>
    <n v="62"/>
    <b v="1"/>
    <x v="6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d v="2014-06-20T09:54:09"/>
    <d v="2014-05-21T09:54:09"/>
    <b v="1"/>
    <n v="45"/>
    <b v="1"/>
    <x v="6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d v="2014-06-15T16:00:00"/>
    <d v="2014-05-20T07:26:27"/>
    <b v="1"/>
    <n v="15"/>
    <b v="1"/>
    <x v="6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d v="2012-01-31T17:00:00"/>
    <d v="2011-12-06T22:47:01"/>
    <b v="1"/>
    <n v="151"/>
    <b v="1"/>
    <x v="6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d v="2013-08-23T19:04:29"/>
    <d v="2013-08-05T19:04:29"/>
    <b v="1"/>
    <n v="68"/>
    <b v="1"/>
    <x v="6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d v="2014-07-01T23:50:31"/>
    <d v="2014-06-01T23:50:31"/>
    <b v="1"/>
    <n v="46"/>
    <b v="1"/>
    <x v="6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d v="2014-07-16T23:27:21"/>
    <d v="2014-07-09T23:27:21"/>
    <b v="1"/>
    <n v="24"/>
    <b v="1"/>
    <x v="6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d v="2014-09-16T21:00:00"/>
    <d v="2014-08-17T22:10:38"/>
    <b v="1"/>
    <n v="70"/>
    <b v="1"/>
    <x v="6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d v="2014-08-04T15:59:33"/>
    <d v="2014-07-15T15:59:33"/>
    <b v="1"/>
    <n v="244"/>
    <b v="1"/>
    <x v="6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d v="2015-06-10T09:58:22"/>
    <d v="2015-05-20T09:58:22"/>
    <b v="0"/>
    <n v="9"/>
    <b v="0"/>
    <x v="40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d v="2015-05-24T08:18:52"/>
    <d v="2015-04-24T08:18:52"/>
    <b v="0"/>
    <n v="19"/>
    <b v="0"/>
    <x v="40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d v="2016-12-09T04:37:55"/>
    <d v="2016-11-09T03:37:55"/>
    <b v="0"/>
    <n v="0"/>
    <b v="0"/>
    <x v="40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d v="2016-08-16T18:07:49"/>
    <d v="2016-06-17T18:07:49"/>
    <b v="0"/>
    <n v="4"/>
    <b v="0"/>
    <x v="40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d v="2015-02-28T22:00:00"/>
    <d v="2015-01-14T22:34:19"/>
    <b v="0"/>
    <n v="8"/>
    <b v="0"/>
    <x v="40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d v="2015-02-20T23:14:16"/>
    <d v="2015-01-06T23:14:16"/>
    <b v="0"/>
    <n v="24"/>
    <b v="0"/>
    <x v="40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d v="2015-07-27T01:29:58"/>
    <d v="2015-06-27T01:29:58"/>
    <b v="0"/>
    <n v="0"/>
    <b v="0"/>
    <x v="40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d v="2015-02-12T14:15:42"/>
    <d v="2015-01-13T14:15:42"/>
    <b v="0"/>
    <n v="39"/>
    <b v="0"/>
    <x v="40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d v="2015-08-01T14:00:00"/>
    <d v="2015-06-02T14:21:15"/>
    <b v="0"/>
    <n v="6"/>
    <b v="0"/>
    <x v="40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d v="2015-02-04T11:50:18"/>
    <d v="2015-01-05T11:50:18"/>
    <b v="0"/>
    <n v="4"/>
    <b v="0"/>
    <x v="40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d v="2015-02-16T10:11:17"/>
    <d v="2015-01-09T10:11:17"/>
    <b v="0"/>
    <n v="3"/>
    <b v="0"/>
    <x v="40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d v="2014-09-06T21:00:00"/>
    <d v="2014-08-07T18:16:58"/>
    <b v="0"/>
    <n v="53"/>
    <b v="0"/>
    <x v="40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d v="2016-04-30T05:34:00"/>
    <d v="2016-03-31T07:41:41"/>
    <b v="0"/>
    <n v="1"/>
    <b v="0"/>
    <x v="40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d v="2014-08-31T18:24:37"/>
    <d v="2014-08-10T18:24:37"/>
    <b v="0"/>
    <n v="2"/>
    <b v="0"/>
    <x v="40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d v="2015-12-14T05:59:00"/>
    <d v="2015-10-16T20:29:06"/>
    <b v="0"/>
    <n v="25"/>
    <b v="0"/>
    <x v="40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d v="2015-09-25T23:43:42"/>
    <d v="2015-08-26T23:43:42"/>
    <b v="0"/>
    <n v="6"/>
    <b v="0"/>
    <x v="40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d v="2015-07-17T16:14:00"/>
    <d v="2015-06-17T16:27:59"/>
    <b v="0"/>
    <n v="0"/>
    <b v="0"/>
    <x v="40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d v="2015-05-01T08:59:32"/>
    <d v="2015-04-01T08:59:32"/>
    <b v="0"/>
    <n v="12"/>
    <b v="0"/>
    <x v="40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d v="2015-09-19T06:37:31"/>
    <d v="2015-08-20T06:37:31"/>
    <b v="0"/>
    <n v="0"/>
    <b v="0"/>
    <x v="40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d v="2015-04-23T05:40:07"/>
    <d v="2015-02-22T06:40:07"/>
    <b v="0"/>
    <n v="36"/>
    <b v="0"/>
    <x v="40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d v="2014-07-28T14:31:17"/>
    <d v="2014-07-07T14:31:17"/>
    <b v="1"/>
    <n v="82"/>
    <b v="1"/>
    <x v="6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d v="2014-06-20T23:00:00"/>
    <d v="2014-05-19T15:17:38"/>
    <b v="1"/>
    <n v="226"/>
    <b v="1"/>
    <x v="6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d v="2012-06-01T03:59:00"/>
    <d v="2012-04-14T22:28:39"/>
    <b v="1"/>
    <n v="60"/>
    <b v="1"/>
    <x v="6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d v="2014-08-15T02:00:00"/>
    <d v="2014-07-14T14:04:40"/>
    <b v="1"/>
    <n v="322"/>
    <b v="1"/>
    <x v="6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d v="2014-08-08T19:05:51"/>
    <d v="2014-07-09T19:05:51"/>
    <b v="1"/>
    <n v="94"/>
    <b v="1"/>
    <x v="6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d v="2015-07-26T18:19:19"/>
    <d v="2015-06-16T18:19:19"/>
    <b v="1"/>
    <n v="47"/>
    <b v="1"/>
    <x v="6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d v="2016-01-05T23:55:00"/>
    <d v="2015-11-29T19:01:13"/>
    <b v="1"/>
    <n v="115"/>
    <b v="1"/>
    <x v="6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d v="2015-09-10T03:59:00"/>
    <d v="2015-08-03T15:57:51"/>
    <b v="1"/>
    <n v="134"/>
    <b v="1"/>
    <x v="6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d v="2015-07-11T14:30:00"/>
    <d v="2015-06-10T11:06:11"/>
    <b v="1"/>
    <n v="35"/>
    <b v="1"/>
    <x v="6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d v="2016-11-04T13:06:24"/>
    <d v="2016-10-05T13:06:24"/>
    <b v="1"/>
    <n v="104"/>
    <b v="1"/>
    <x v="6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d v="2014-12-31T00:00:00"/>
    <d v="2014-11-28T00:03:06"/>
    <b v="1"/>
    <n v="184"/>
    <b v="1"/>
    <x v="6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d v="2015-03-22T22:35:47"/>
    <d v="2015-02-15T23:35:47"/>
    <b v="1"/>
    <n v="119"/>
    <b v="1"/>
    <x v="6"/>
    <n v="100"/>
    <n v="168.25"/>
    <x v="1"/>
  </r>
  <r>
    <n v="3220"/>
    <s v="Burners"/>
    <s v="A sci-fi thriller for the stage opening March 10 in Los Angeles."/>
    <n v="15000"/>
    <n v="15126"/>
    <x v="0"/>
    <x v="0"/>
    <s v="USD"/>
    <d v="2017-03-12T21:00:00"/>
    <d v="2017-02-06T20:00:04"/>
    <b v="1"/>
    <n v="59"/>
    <b v="1"/>
    <x v="6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d v="2015-07-05T16:43:23"/>
    <d v="2015-05-31T16:43:23"/>
    <b v="1"/>
    <n v="113"/>
    <b v="1"/>
    <x v="6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d v="2015-10-24T21:29:00"/>
    <d v="2015-09-23T13:58:17"/>
    <b v="1"/>
    <n v="84"/>
    <b v="1"/>
    <x v="6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d v="2015-08-20T20:02:56"/>
    <d v="2015-07-21T20:02:56"/>
    <b v="1"/>
    <n v="74"/>
    <b v="1"/>
    <x v="6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d v="2017-01-10T05:00:00"/>
    <d v="2016-11-23T20:25:13"/>
    <b v="1"/>
    <n v="216"/>
    <b v="1"/>
    <x v="6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d v="2016-06-03T21:00:00"/>
    <d v="2016-05-13T13:25:38"/>
    <b v="1"/>
    <n v="39"/>
    <b v="1"/>
    <x v="6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d v="2015-10-30T14:00:12"/>
    <d v="2015-09-30T14:00:12"/>
    <b v="1"/>
    <n v="21"/>
    <b v="1"/>
    <x v="6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d v="2017-01-17T21:10:36"/>
    <d v="2016-12-18T21:10:36"/>
    <b v="0"/>
    <n v="30"/>
    <b v="1"/>
    <x v="6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d v="2015-12-17T04:59:00"/>
    <d v="2015-11-15T17:01:24"/>
    <b v="1"/>
    <n v="37"/>
    <b v="1"/>
    <x v="6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d v="2014-11-20T07:59:58"/>
    <d v="2014-10-21T06:59:58"/>
    <b v="1"/>
    <n v="202"/>
    <b v="1"/>
    <x v="6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d v="2014-10-01T03:59:00"/>
    <d v="2014-09-16T04:02:06"/>
    <b v="1"/>
    <n v="37"/>
    <b v="1"/>
    <x v="6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d v="2016-04-16T22:39:07"/>
    <d v="2016-03-17T22:39:07"/>
    <b v="0"/>
    <n v="28"/>
    <b v="1"/>
    <x v="6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d v="2016-05-04T03:59:00"/>
    <d v="2016-04-03T19:31:57"/>
    <b v="1"/>
    <n v="26"/>
    <b v="1"/>
    <x v="6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d v="2017-03-02T19:19:15"/>
    <d v="2017-01-31T19:19:15"/>
    <b v="0"/>
    <n v="61"/>
    <b v="1"/>
    <x v="6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d v="2017-02-01T23:31:00"/>
    <d v="2016-12-30T18:56:48"/>
    <b v="0"/>
    <n v="115"/>
    <b v="1"/>
    <x v="6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d v="2016-07-01T08:20:51"/>
    <d v="2016-06-01T08:20:51"/>
    <b v="1"/>
    <n v="181"/>
    <b v="1"/>
    <x v="6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d v="2016-12-28T22:00:33"/>
    <d v="2016-11-28T22:00:33"/>
    <b v="0"/>
    <n v="110"/>
    <b v="1"/>
    <x v="6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d v="2015-09-29T03:59:00"/>
    <d v="2015-09-05T11:23:04"/>
    <b v="1"/>
    <n v="269"/>
    <b v="1"/>
    <x v="6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d v="2015-07-01T12:14:58"/>
    <d v="2015-06-01T12:14:58"/>
    <b v="1"/>
    <n v="79"/>
    <b v="1"/>
    <x v="6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d v="2015-10-25T23:59:00"/>
    <d v="2015-10-01T02:08:13"/>
    <b v="1"/>
    <n v="104"/>
    <b v="1"/>
    <x v="6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d v="2017-02-16T23:00:00"/>
    <d v="2017-01-19T16:39:08"/>
    <b v="0"/>
    <n v="34"/>
    <b v="1"/>
    <x v="6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d v="2014-10-14T06:59:00"/>
    <d v="2014-09-11T07:47:50"/>
    <b v="1"/>
    <n v="167"/>
    <b v="1"/>
    <x v="6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d v="2014-09-19T18:08:12"/>
    <d v="2014-08-20T18:08:12"/>
    <b v="1"/>
    <n v="183"/>
    <b v="1"/>
    <x v="6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d v="2015-10-09T00:00:00"/>
    <d v="2015-09-15T02:19:22"/>
    <b v="1"/>
    <n v="71"/>
    <b v="1"/>
    <x v="6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d v="2016-12-01T17:39:42"/>
    <d v="2016-11-01T16:39:42"/>
    <b v="0"/>
    <n v="69"/>
    <b v="1"/>
    <x v="6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d v="2015-06-12T02:00:00"/>
    <d v="2015-05-11T14:24:18"/>
    <b v="0"/>
    <n v="270"/>
    <b v="1"/>
    <x v="6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d v="2015-09-12T03:59:00"/>
    <d v="2015-08-14T11:20:00"/>
    <b v="1"/>
    <n v="193"/>
    <b v="1"/>
    <x v="6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d v="2015-07-12T10:25:12"/>
    <d v="2015-06-12T10:25:12"/>
    <b v="1"/>
    <n v="57"/>
    <b v="1"/>
    <x v="6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d v="2015-04-04T20:19:17"/>
    <d v="2015-03-05T21:19:17"/>
    <b v="1"/>
    <n v="200"/>
    <b v="1"/>
    <x v="6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d v="2015-06-20T17:55:14"/>
    <d v="2015-05-21T17:55:14"/>
    <b v="1"/>
    <n v="88"/>
    <b v="1"/>
    <x v="6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d v="2014-11-05T18:48:44"/>
    <d v="2014-10-06T17:48:44"/>
    <b v="1"/>
    <n v="213"/>
    <b v="1"/>
    <x v="6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d v="2015-06-21T17:32:46"/>
    <d v="2015-05-22T17:32:46"/>
    <b v="1"/>
    <n v="20"/>
    <b v="1"/>
    <x v="6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d v="2016-09-07T11:20:40"/>
    <d v="2016-08-08T11:20:40"/>
    <b v="1"/>
    <n v="50"/>
    <b v="1"/>
    <x v="6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d v="2016-09-08T03:45:00"/>
    <d v="2016-08-20T13:50:28"/>
    <b v="1"/>
    <n v="115"/>
    <b v="1"/>
    <x v="6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d v="2015-03-26T01:03:29"/>
    <d v="2015-02-24T02:03:29"/>
    <b v="1"/>
    <n v="186"/>
    <b v="1"/>
    <x v="6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d v="2014-10-07T18:26:15"/>
    <d v="2014-09-07T18:26:15"/>
    <b v="1"/>
    <n v="18"/>
    <b v="1"/>
    <x v="6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d v="2015-06-11T03:59:00"/>
    <d v="2015-05-20T13:46:17"/>
    <b v="1"/>
    <n v="176"/>
    <b v="1"/>
    <x v="6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d v="2017-02-22T13:25:52"/>
    <d v="2017-01-23T13:25:52"/>
    <b v="0"/>
    <n v="41"/>
    <b v="1"/>
    <x v="6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d v="2015-01-08T21:17:41"/>
    <d v="2014-12-09T21:17:41"/>
    <b v="1"/>
    <n v="75"/>
    <b v="1"/>
    <x v="6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d v="2016-10-01T03:59:00"/>
    <d v="2016-09-01T18:15:45"/>
    <b v="1"/>
    <n v="97"/>
    <b v="1"/>
    <x v="6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d v="2015-11-30T17:08:38"/>
    <d v="2015-10-26T16:08:38"/>
    <b v="1"/>
    <n v="73"/>
    <b v="1"/>
    <x v="6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d v="2015-07-16T17:24:36"/>
    <d v="2015-06-16T17:24:36"/>
    <b v="1"/>
    <n v="49"/>
    <b v="1"/>
    <x v="6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d v="2014-12-22T04:00:00"/>
    <d v="2014-11-21T07:34:22"/>
    <b v="1"/>
    <n v="134"/>
    <b v="1"/>
    <x v="6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d v="2015-10-30T21:00:00"/>
    <d v="2015-10-07T12:23:08"/>
    <b v="1"/>
    <n v="68"/>
    <b v="1"/>
    <x v="6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d v="2015-01-28T22:00:00"/>
    <d v="2015-01-12T19:12:18"/>
    <b v="1"/>
    <n v="49"/>
    <b v="1"/>
    <x v="6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d v="2015-12-03T17:00:00"/>
    <d v="2015-11-03T17:05:15"/>
    <b v="1"/>
    <n v="63"/>
    <b v="1"/>
    <x v="6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d v="2015-06-12T21:00:00"/>
    <d v="2015-05-12T12:52:02"/>
    <b v="1"/>
    <n v="163"/>
    <b v="1"/>
    <x v="6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d v="2015-07-17T18:11:00"/>
    <d v="2015-06-17T18:11:00"/>
    <b v="1"/>
    <n v="288"/>
    <b v="1"/>
    <x v="6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d v="2016-08-24T21:42:08"/>
    <d v="2016-08-08T21:42:08"/>
    <b v="1"/>
    <n v="42"/>
    <b v="1"/>
    <x v="6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d v="2015-06-16T11:00:00"/>
    <d v="2015-05-13T09:29:57"/>
    <b v="1"/>
    <n v="70"/>
    <b v="1"/>
    <x v="6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d v="2015-07-12T12:47:45"/>
    <d v="2015-06-12T12:47:45"/>
    <b v="1"/>
    <n v="30"/>
    <b v="1"/>
    <x v="6"/>
    <n v="102"/>
    <n v="61"/>
    <x v="1"/>
  </r>
  <r>
    <n v="3271"/>
    <s v="Saxon Court at Southwark Playhouse"/>
    <s v="A razor sharp satire to darken your Christmas."/>
    <n v="1500"/>
    <n v="1950"/>
    <x v="0"/>
    <x v="1"/>
    <s v="GBP"/>
    <d v="2014-11-02T11:29:35"/>
    <d v="2014-10-03T10:29:35"/>
    <b v="1"/>
    <n v="51"/>
    <b v="1"/>
    <x v="6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d v="2015-11-06T13:00:09"/>
    <d v="2015-10-07T12:00:09"/>
    <b v="1"/>
    <n v="145"/>
    <b v="1"/>
    <x v="6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d v="2016-09-14T19:00:00"/>
    <d v="2016-08-29T19:14:02"/>
    <b v="1"/>
    <n v="21"/>
    <b v="1"/>
    <x v="6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d v="2016-03-15T21:00:00"/>
    <d v="2016-01-31T16:54:32"/>
    <b v="1"/>
    <n v="286"/>
    <b v="1"/>
    <x v="6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d v="2015-02-09T04:30:00"/>
    <d v="2015-01-13T21:07:51"/>
    <b v="1"/>
    <n v="12"/>
    <b v="1"/>
    <x v="6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d v="2016-04-01T03:59:00"/>
    <d v="2016-02-26T22:47:59"/>
    <b v="1"/>
    <n v="100"/>
    <b v="1"/>
    <x v="6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d v="2014-11-18T17:23:26"/>
    <d v="2014-10-19T16:23:26"/>
    <b v="1"/>
    <n v="100"/>
    <b v="1"/>
    <x v="6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d v="2015-05-30T20:21:43"/>
    <d v="2015-04-30T20:21:43"/>
    <b v="1"/>
    <n v="34"/>
    <b v="1"/>
    <x v="6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d v="2016-04-01T01:27:39"/>
    <d v="2016-03-02T02:27:39"/>
    <b v="0"/>
    <n v="63"/>
    <b v="1"/>
    <x v="6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d v="2015-06-01T05:00:00"/>
    <d v="2015-04-27T18:09:58"/>
    <b v="0"/>
    <n v="30"/>
    <b v="1"/>
    <x v="6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d v="2015-09-02T00:28:25"/>
    <d v="2015-08-03T00:28:25"/>
    <b v="0"/>
    <n v="47"/>
    <b v="1"/>
    <x v="6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d v="2016-04-29T04:39:48"/>
    <d v="2016-03-16T04:39:48"/>
    <b v="0"/>
    <n v="237"/>
    <b v="1"/>
    <x v="6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d v="2016-02-10T21:00:00"/>
    <d v="2016-01-10T17:51:38"/>
    <b v="0"/>
    <n v="47"/>
    <b v="1"/>
    <x v="6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d v="2016-01-29T05:59:00"/>
    <d v="2016-01-11T21:14:13"/>
    <b v="0"/>
    <n v="15"/>
    <b v="1"/>
    <x v="6"/>
    <n v="102"/>
    <n v="203.2"/>
    <x v="1"/>
  </r>
  <r>
    <n v="3285"/>
    <s v="By Morning"/>
    <s v="A new play by Matthew Gasda"/>
    <n v="4999"/>
    <n v="5604"/>
    <x v="0"/>
    <x v="0"/>
    <s v="USD"/>
    <d v="2017-02-28T05:00:00"/>
    <d v="2017-01-27T22:37:06"/>
    <b v="0"/>
    <n v="81"/>
    <b v="1"/>
    <x v="6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d v="2016-08-15T20:09:42"/>
    <d v="2016-07-16T20:09:42"/>
    <b v="0"/>
    <n v="122"/>
    <b v="1"/>
    <x v="6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d v="2015-11-28T18:00:28"/>
    <d v="2015-11-03T18:00:28"/>
    <b v="0"/>
    <n v="34"/>
    <b v="1"/>
    <x v="6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d v="2016-06-20T23:00:00"/>
    <d v="2016-05-15T18:35:15"/>
    <b v="0"/>
    <n v="207"/>
    <b v="1"/>
    <x v="6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d v="2017-02-20T08:50:02"/>
    <d v="2017-01-23T08:50:02"/>
    <b v="0"/>
    <n v="25"/>
    <b v="1"/>
    <x v="6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d v="2017-03-11T12:21:31"/>
    <d v="2017-02-09T12:21:31"/>
    <b v="0"/>
    <n v="72"/>
    <b v="1"/>
    <x v="6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d v="2015-09-17T03:59:00"/>
    <d v="2015-08-16T16:51:40"/>
    <b v="0"/>
    <n v="14"/>
    <b v="1"/>
    <x v="6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d v="2015-12-04T19:29:08"/>
    <d v="2015-10-05T18:29:08"/>
    <b v="0"/>
    <n v="15"/>
    <b v="1"/>
    <x v="6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d v="2017-03-04T10:12:32"/>
    <d v="2017-02-02T10:12:32"/>
    <b v="0"/>
    <n v="91"/>
    <b v="1"/>
    <x v="6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d v="2015-06-16T12:59:14"/>
    <d v="2015-05-17T12:59:14"/>
    <b v="0"/>
    <n v="24"/>
    <b v="1"/>
    <x v="6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d v="2016-09-26T10:37:09"/>
    <d v="2016-08-27T10:37:09"/>
    <b v="0"/>
    <n v="27"/>
    <b v="1"/>
    <x v="6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d v="2015-11-22T22:00:00"/>
    <d v="2015-11-01T18:09:32"/>
    <b v="0"/>
    <n v="47"/>
    <b v="1"/>
    <x v="6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d v="2015-07-27T22:59:00"/>
    <d v="2015-07-08T18:30:56"/>
    <b v="0"/>
    <n v="44"/>
    <b v="1"/>
    <x v="6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d v="2015-09-13T00:00:00"/>
    <d v="2015-08-23T22:59:28"/>
    <b v="0"/>
    <n v="72"/>
    <b v="1"/>
    <x v="6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d v="2015-10-14T22:01:03"/>
    <d v="2015-09-14T22:01:03"/>
    <b v="0"/>
    <n v="63"/>
    <b v="1"/>
    <x v="6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d v="2015-04-29T17:51:02"/>
    <d v="2015-04-08T17:51:02"/>
    <b v="0"/>
    <n v="88"/>
    <b v="1"/>
    <x v="6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d v="2016-08-01T06:59:00"/>
    <d v="2016-06-17T17:39:36"/>
    <b v="0"/>
    <n v="70"/>
    <b v="1"/>
    <x v="6"/>
    <n v="133"/>
    <n v="57.2"/>
    <x v="1"/>
  </r>
  <r>
    <n v="3302"/>
    <s v="El muro de BorÃ­s KiÃ©n"/>
    <s v="FilosofÃ­a de los anÃ³nimos"/>
    <n v="8400"/>
    <n v="8685"/>
    <x v="0"/>
    <x v="3"/>
    <s v="EUR"/>
    <d v="2016-12-07T08:26:16"/>
    <d v="2016-11-07T08:26:16"/>
    <b v="0"/>
    <n v="50"/>
    <b v="1"/>
    <x v="6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d v="2015-03-28T14:38:04"/>
    <d v="2015-02-21T15:38:04"/>
    <b v="0"/>
    <n v="35"/>
    <b v="1"/>
    <x v="6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d v="2016-12-22T14:59:12"/>
    <d v="2016-11-22T14:59:12"/>
    <b v="0"/>
    <n v="175"/>
    <b v="1"/>
    <x v="6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d v="2015-07-31T20:32:28"/>
    <d v="2015-07-01T20:32:28"/>
    <b v="0"/>
    <n v="20"/>
    <b v="1"/>
    <x v="6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d v="2016-06-10T03:00:00"/>
    <d v="2016-05-03T05:15:42"/>
    <b v="0"/>
    <n v="54"/>
    <b v="1"/>
    <x v="6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d v="2016-05-15T01:22:19"/>
    <d v="2016-04-15T01:22:19"/>
    <b v="0"/>
    <n v="20"/>
    <b v="1"/>
    <x v="6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d v="2016-04-13T21:02:45"/>
    <d v="2016-03-23T21:02:45"/>
    <b v="0"/>
    <n v="57"/>
    <b v="1"/>
    <x v="6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d v="2016-10-16T15:36:18"/>
    <d v="2016-09-15T15:36:18"/>
    <b v="0"/>
    <n v="31"/>
    <b v="1"/>
    <x v="6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d v="2015-10-06T22:17:05"/>
    <d v="2015-09-06T22:17:05"/>
    <b v="0"/>
    <n v="31"/>
    <b v="1"/>
    <x v="6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d v="2015-10-17T07:00:10"/>
    <d v="2015-09-17T07:00:10"/>
    <b v="0"/>
    <n v="45"/>
    <b v="1"/>
    <x v="6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d v="2016-11-11T22:00:00"/>
    <d v="2016-10-21T19:25:46"/>
    <b v="0"/>
    <n v="41"/>
    <b v="1"/>
    <x v="6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d v="2016-01-27T01:00:00"/>
    <d v="2016-01-13T05:51:57"/>
    <b v="0"/>
    <n v="29"/>
    <b v="1"/>
    <x v="6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d v="2015-05-08T20:05:00"/>
    <d v="2015-04-11T06:25:11"/>
    <b v="0"/>
    <n v="58"/>
    <b v="1"/>
    <x v="6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d v="2016-05-06T07:17:21"/>
    <d v="2016-04-06T07:17:21"/>
    <b v="0"/>
    <n v="89"/>
    <b v="1"/>
    <x v="6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d v="2014-08-08T13:54:00"/>
    <d v="2014-07-06T20:54:35"/>
    <b v="0"/>
    <n v="125"/>
    <b v="1"/>
    <x v="6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d v="2016-06-08T00:57:04"/>
    <d v="2016-05-09T00:57:04"/>
    <b v="0"/>
    <n v="18"/>
    <b v="1"/>
    <x v="6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d v="2016-04-11T02:30:00"/>
    <d v="2016-03-02T07:14:53"/>
    <b v="0"/>
    <n v="32"/>
    <b v="1"/>
    <x v="6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d v="2015-01-31T14:03:06"/>
    <d v="2014-12-17T14:03:06"/>
    <b v="0"/>
    <n v="16"/>
    <b v="1"/>
    <x v="6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d v="2016-06-22T01:05:57"/>
    <d v="2016-05-23T01:05:57"/>
    <b v="0"/>
    <n v="38"/>
    <b v="1"/>
    <x v="6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d v="2014-10-16T03:59:00"/>
    <d v="2014-10-02T02:24:25"/>
    <b v="0"/>
    <n v="15"/>
    <b v="1"/>
    <x v="6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d v="2016-06-22T03:55:00"/>
    <d v="2016-05-31T00:14:56"/>
    <b v="0"/>
    <n v="23"/>
    <b v="1"/>
    <x v="6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d v="2016-09-25T08:46:48"/>
    <d v="2016-08-26T08:46:48"/>
    <b v="0"/>
    <n v="49"/>
    <b v="1"/>
    <x v="6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d v="2016-06-05T13:59:50"/>
    <d v="2016-05-22T13:59:50"/>
    <b v="0"/>
    <n v="10"/>
    <b v="1"/>
    <x v="6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d v="2015-04-05T17:51:17"/>
    <d v="2015-03-01T18:51:17"/>
    <b v="0"/>
    <n v="15"/>
    <b v="1"/>
    <x v="6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d v="2015-03-08T16:08:25"/>
    <d v="2015-02-06T17:08:25"/>
    <b v="0"/>
    <n v="57"/>
    <b v="1"/>
    <x v="6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d v="2016-05-08T08:59:26"/>
    <d v="2016-04-08T08:59:26"/>
    <b v="0"/>
    <n v="33"/>
    <b v="1"/>
    <x v="6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d v="2014-07-05T01:00:00"/>
    <d v="2014-07-02T13:48:03"/>
    <b v="0"/>
    <n v="9"/>
    <b v="1"/>
    <x v="6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d v="2014-07-27T23:00:00"/>
    <d v="2014-07-17T07:45:08"/>
    <b v="0"/>
    <n v="26"/>
    <b v="1"/>
    <x v="6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d v="2015-04-01T20:17:48"/>
    <d v="2015-03-02T21:17:48"/>
    <b v="0"/>
    <n v="69"/>
    <b v="1"/>
    <x v="6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d v="2015-10-06T16:44:46"/>
    <d v="2015-09-01T16:44:46"/>
    <b v="0"/>
    <n v="65"/>
    <b v="1"/>
    <x v="6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d v="2014-07-19T20:38:50"/>
    <d v="2014-06-19T20:38:50"/>
    <b v="0"/>
    <n v="83"/>
    <b v="1"/>
    <x v="6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d v="2015-06-15T16:14:40"/>
    <d v="2015-05-24T16:14:40"/>
    <b v="0"/>
    <n v="111"/>
    <b v="1"/>
    <x v="6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d v="2015-07-30T12:30:22"/>
    <d v="2015-06-30T12:30:22"/>
    <b v="0"/>
    <n v="46"/>
    <b v="1"/>
    <x v="6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d v="2014-08-03T23:00:00"/>
    <d v="2014-07-07T16:10:46"/>
    <b v="0"/>
    <n v="63"/>
    <b v="1"/>
    <x v="6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d v="2016-04-05T08:34:06"/>
    <d v="2016-03-08T09:34:06"/>
    <b v="0"/>
    <n v="9"/>
    <b v="1"/>
    <x v="6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d v="2014-10-10T21:00:00"/>
    <d v="2014-09-19T06:46:07"/>
    <b v="0"/>
    <n v="34"/>
    <b v="1"/>
    <x v="6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d v="2017-02-24T13:48:00"/>
    <d v="2017-02-03T13:48:00"/>
    <b v="0"/>
    <n v="112"/>
    <b v="1"/>
    <x v="6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d v="2016-07-28T15:58:38"/>
    <d v="2016-06-28T15:58:38"/>
    <b v="0"/>
    <n v="47"/>
    <b v="1"/>
    <x v="6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d v="2016-12-06T23:22:34"/>
    <d v="2016-11-11T23:22:34"/>
    <b v="0"/>
    <n v="38"/>
    <b v="1"/>
    <x v="6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d v="2016-06-12T17:00:00"/>
    <d v="2016-05-20T19:10:21"/>
    <b v="0"/>
    <n v="28"/>
    <b v="1"/>
    <x v="6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d v="2015-04-01T04:59:00"/>
    <d v="2015-02-27T07:06:50"/>
    <b v="0"/>
    <n v="78"/>
    <b v="1"/>
    <x v="6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d v="2016-04-13T13:18:00"/>
    <d v="2016-03-23T21:59:44"/>
    <b v="0"/>
    <n v="23"/>
    <b v="1"/>
    <x v="6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d v="2014-08-30T04:48:13"/>
    <d v="2014-07-31T04:48:13"/>
    <b v="0"/>
    <n v="40"/>
    <b v="1"/>
    <x v="6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d v="2015-04-18T00:37:00"/>
    <d v="2015-02-18T02:32:48"/>
    <b v="0"/>
    <n v="13"/>
    <b v="1"/>
    <x v="6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d v="2015-02-26T00:35:10"/>
    <d v="2015-02-19T00:35:10"/>
    <b v="0"/>
    <n v="18"/>
    <b v="1"/>
    <x v="6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d v="2016-05-08T21:00:00"/>
    <d v="2016-04-24T13:14:14"/>
    <b v="0"/>
    <n v="22"/>
    <b v="1"/>
    <x v="6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d v="2016-04-30T03:59:00"/>
    <d v="2016-04-06T13:24:40"/>
    <b v="0"/>
    <n v="79"/>
    <b v="1"/>
    <x v="6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d v="2016-06-13T17:00:00"/>
    <d v="2016-05-23T02:39:32"/>
    <b v="0"/>
    <n v="14"/>
    <b v="1"/>
    <x v="6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d v="2015-11-29T23:00:00"/>
    <d v="2015-10-25T16:50:11"/>
    <b v="0"/>
    <n v="51"/>
    <b v="1"/>
    <x v="6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d v="2014-07-23T11:00:00"/>
    <d v="2014-06-16T09:29:25"/>
    <b v="0"/>
    <n v="54"/>
    <b v="1"/>
    <x v="6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d v="2016-07-01T23:00:00"/>
    <d v="2016-05-05T23:49:38"/>
    <b v="0"/>
    <n v="70"/>
    <b v="1"/>
    <x v="6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d v="2016-05-02T23:00:00"/>
    <d v="2016-04-19T10:22:30"/>
    <b v="0"/>
    <n v="44"/>
    <b v="1"/>
    <x v="6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d v="2015-10-29T04:01:00"/>
    <d v="2015-09-23T17:26:46"/>
    <b v="0"/>
    <n v="55"/>
    <b v="1"/>
    <x v="6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d v="2016-05-10T11:17:00"/>
    <d v="2016-04-29T14:52:07"/>
    <b v="0"/>
    <n v="15"/>
    <b v="1"/>
    <x v="6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d v="2016-07-15T19:34:32"/>
    <d v="2016-06-15T19:34:32"/>
    <b v="0"/>
    <n v="27"/>
    <b v="1"/>
    <x v="6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d v="2014-08-01T10:01:50"/>
    <d v="2014-07-02T10:01:50"/>
    <b v="0"/>
    <n v="21"/>
    <b v="1"/>
    <x v="6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d v="2014-11-19T08:27:59"/>
    <d v="2014-10-20T07:27:59"/>
    <b v="0"/>
    <n v="162"/>
    <b v="1"/>
    <x v="6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d v="2017-02-25T01:22:14"/>
    <d v="2017-01-11T01:22:14"/>
    <b v="0"/>
    <n v="23"/>
    <b v="1"/>
    <x v="6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d v="2016-12-14T15:59:00"/>
    <d v="2016-11-23T01:59:03"/>
    <b v="0"/>
    <n v="72"/>
    <b v="1"/>
    <x v="6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d v="2014-09-01T15:59:00"/>
    <d v="2014-08-15T00:36:30"/>
    <b v="0"/>
    <n v="68"/>
    <b v="1"/>
    <x v="6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d v="2015-03-07T04:55:00"/>
    <d v="2015-02-21T02:11:57"/>
    <b v="0"/>
    <n v="20"/>
    <b v="1"/>
    <x v="6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d v="2014-08-19T16:00:00"/>
    <d v="2014-07-31T18:30:45"/>
    <b v="0"/>
    <n v="26"/>
    <b v="1"/>
    <x v="6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d v="2016-03-15T21:00:00"/>
    <d v="2016-02-22T23:27:29"/>
    <b v="0"/>
    <n v="72"/>
    <b v="1"/>
    <x v="6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d v="2015-12-13T02:26:32"/>
    <d v="2015-11-13T02:26:32"/>
    <b v="0"/>
    <n v="3"/>
    <b v="1"/>
    <x v="6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d v="2015-05-13T01:37:17"/>
    <d v="2015-04-13T01:37:17"/>
    <b v="0"/>
    <n v="18"/>
    <b v="1"/>
    <x v="6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d v="2015-08-01T22:24:54"/>
    <d v="2015-07-07T22:24:54"/>
    <b v="0"/>
    <n v="30"/>
    <b v="1"/>
    <x v="6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d v="2015-01-01T05:00:00"/>
    <d v="2014-11-26T04:47:39"/>
    <b v="0"/>
    <n v="23"/>
    <b v="1"/>
    <x v="6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d v="2017-01-15T00:59:40"/>
    <d v="2016-11-16T00:59:40"/>
    <b v="0"/>
    <n v="54"/>
    <b v="1"/>
    <x v="6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d v="2016-12-17T08:00:00"/>
    <d v="2016-11-16T08:01:25"/>
    <b v="0"/>
    <n v="26"/>
    <b v="1"/>
    <x v="6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d v="2015-12-02T20:59:25"/>
    <d v="2015-11-04T20:59:25"/>
    <b v="0"/>
    <n v="9"/>
    <b v="1"/>
    <x v="6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d v="2014-08-25T04:59:00"/>
    <d v="2014-08-04T13:09:16"/>
    <b v="0"/>
    <n v="27"/>
    <b v="1"/>
    <x v="6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d v="2015-07-18T16:00:00"/>
    <d v="2015-06-24T20:30:40"/>
    <b v="0"/>
    <n v="30"/>
    <b v="1"/>
    <x v="6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d v="2015-10-28T17:33:36"/>
    <d v="2015-09-28T17:33:36"/>
    <b v="0"/>
    <n v="52"/>
    <b v="1"/>
    <x v="6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d v="2014-05-18T14:39:33"/>
    <d v="2014-05-06T14:39:33"/>
    <b v="0"/>
    <n v="17"/>
    <b v="1"/>
    <x v="6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d v="2015-04-25T15:49:54"/>
    <d v="2015-02-24T16:49:54"/>
    <b v="0"/>
    <n v="19"/>
    <b v="1"/>
    <x v="6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d v="2015-03-20T16:56:00"/>
    <d v="2015-02-18T17:34:59"/>
    <b v="0"/>
    <n v="77"/>
    <b v="1"/>
    <x v="6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d v="2014-08-31T13:08:00"/>
    <d v="2014-08-07T08:31:46"/>
    <b v="0"/>
    <n v="21"/>
    <b v="1"/>
    <x v="6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d v="2015-08-26T23:00:00"/>
    <d v="2015-08-09T12:20:00"/>
    <b v="0"/>
    <n v="38"/>
    <b v="1"/>
    <x v="6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d v="2014-11-29T23:52:58"/>
    <d v="2014-10-25T22:52:58"/>
    <b v="0"/>
    <n v="28"/>
    <b v="1"/>
    <x v="6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d v="2015-03-11T03:26:23"/>
    <d v="2015-02-09T04:26:23"/>
    <b v="0"/>
    <n v="48"/>
    <b v="1"/>
    <x v="6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d v="2016-08-01T22:59:00"/>
    <d v="2016-07-08T10:20:56"/>
    <b v="0"/>
    <n v="46"/>
    <b v="1"/>
    <x v="6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d v="2016-06-23T18:47:00"/>
    <d v="2016-06-03T18:47:00"/>
    <b v="0"/>
    <n v="30"/>
    <b v="1"/>
    <x v="6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d v="2015-11-21T03:00:00"/>
    <d v="2015-10-15T02:06:08"/>
    <b v="0"/>
    <n v="64"/>
    <b v="1"/>
    <x v="6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d v="2014-12-10T20:49:12"/>
    <d v="2014-11-10T20:49:12"/>
    <b v="0"/>
    <n v="15"/>
    <b v="1"/>
    <x v="6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d v="2014-12-03T15:28:26"/>
    <d v="2014-11-03T15:28:26"/>
    <b v="0"/>
    <n v="41"/>
    <b v="1"/>
    <x v="6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d v="2014-12-14T18:18:08"/>
    <d v="2014-11-04T18:18:08"/>
    <b v="0"/>
    <n v="35"/>
    <b v="1"/>
    <x v="6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d v="2015-06-18T11:04:01"/>
    <d v="2015-05-19T11:04:01"/>
    <b v="0"/>
    <n v="45"/>
    <b v="1"/>
    <x v="6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d v="2016-06-03T13:31:22"/>
    <d v="2016-05-04T13:31:22"/>
    <b v="0"/>
    <n v="62"/>
    <b v="1"/>
    <x v="6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d v="2014-07-10T18:35:45"/>
    <d v="2014-06-25T18:35:45"/>
    <b v="0"/>
    <n v="22"/>
    <b v="1"/>
    <x v="6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d v="2014-08-08T22:28:00"/>
    <d v="2014-07-10T13:05:48"/>
    <b v="0"/>
    <n v="18"/>
    <b v="1"/>
    <x v="6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d v="2016-05-06T20:17:35"/>
    <d v="2016-03-17T20:17:35"/>
    <b v="0"/>
    <n v="12"/>
    <b v="1"/>
    <x v="6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d v="2014-11-06T00:46:00"/>
    <d v="2014-10-11T22:07:10"/>
    <b v="0"/>
    <n v="44"/>
    <b v="1"/>
    <x v="6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d v="2014-07-27T14:17:25"/>
    <d v="2014-06-27T14:17:25"/>
    <b v="0"/>
    <n v="27"/>
    <b v="1"/>
    <x v="6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d v="2015-05-30T18:10:00"/>
    <d v="2015-05-16T17:05:44"/>
    <b v="0"/>
    <n v="38"/>
    <b v="1"/>
    <x v="6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d v="2014-06-01T03:59:00"/>
    <d v="2014-05-05T10:43:09"/>
    <b v="0"/>
    <n v="28"/>
    <b v="1"/>
    <x v="6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d v="2016-02-18T22:00:00"/>
    <d v="2016-01-09T11:28:49"/>
    <b v="0"/>
    <n v="24"/>
    <b v="1"/>
    <x v="6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d v="2014-11-21T17:00:00"/>
    <d v="2014-10-29T18:02:56"/>
    <b v="0"/>
    <n v="65"/>
    <b v="1"/>
    <x v="6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d v="2015-02-21T22:05:25"/>
    <d v="2015-01-22T22:05:25"/>
    <b v="0"/>
    <n v="46"/>
    <b v="1"/>
    <x v="6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d v="2014-08-28T22:53:34"/>
    <d v="2014-07-14T22:53:34"/>
    <b v="0"/>
    <n v="85"/>
    <b v="1"/>
    <x v="6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d v="2015-08-07T17:22:26"/>
    <d v="2015-07-08T17:22:26"/>
    <b v="0"/>
    <n v="66"/>
    <b v="1"/>
    <x v="6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d v="2015-11-12T02:31:00"/>
    <d v="2015-10-13T14:50:43"/>
    <b v="0"/>
    <n v="165"/>
    <b v="1"/>
    <x v="6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d v="2015-06-25T11:05:24"/>
    <d v="2015-05-26T11:05:24"/>
    <b v="0"/>
    <n v="17"/>
    <b v="1"/>
    <x v="6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d v="2015-06-17T12:05:02"/>
    <d v="2015-05-28T12:05:02"/>
    <b v="0"/>
    <n v="3"/>
    <b v="1"/>
    <x v="6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d v="2016-03-01T23:59:00"/>
    <d v="2016-02-10T00:24:46"/>
    <b v="0"/>
    <n v="17"/>
    <b v="1"/>
    <x v="6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d v="2014-07-16T11:49:36"/>
    <d v="2014-06-01T11:49:36"/>
    <b v="0"/>
    <n v="91"/>
    <b v="1"/>
    <x v="6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d v="2014-07-06T10:08:09"/>
    <d v="2014-06-06T10:08:09"/>
    <b v="0"/>
    <n v="67"/>
    <b v="1"/>
    <x v="6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d v="2014-07-18T23:48:24"/>
    <d v="2014-06-18T23:48:24"/>
    <b v="0"/>
    <n v="18"/>
    <b v="1"/>
    <x v="6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d v="2016-07-31T20:58:00"/>
    <d v="2016-06-23T19:32:38"/>
    <b v="0"/>
    <n v="21"/>
    <b v="1"/>
    <x v="6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d v="2016-06-06T07:00:00"/>
    <d v="2016-05-10T00:59:50"/>
    <b v="0"/>
    <n v="40"/>
    <b v="1"/>
    <x v="6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d v="2015-10-08T00:32:52"/>
    <d v="2015-09-18T00:32:52"/>
    <b v="0"/>
    <n v="78"/>
    <b v="1"/>
    <x v="6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d v="2014-09-27T23:01:02"/>
    <d v="2014-08-28T23:01:02"/>
    <b v="0"/>
    <n v="26"/>
    <b v="1"/>
    <x v="6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d v="2015-02-28T04:59:00"/>
    <d v="2015-02-18T17:35:38"/>
    <b v="0"/>
    <n v="14"/>
    <b v="1"/>
    <x v="6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d v="2016-12-01T07:59:00"/>
    <d v="2016-11-01T19:58:45"/>
    <b v="0"/>
    <n v="44"/>
    <b v="1"/>
    <x v="6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d v="2016-04-17T23:30:00"/>
    <d v="2016-04-07T03:27:36"/>
    <b v="0"/>
    <n v="9"/>
    <b v="1"/>
    <x v="6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d v="2015-04-23T18:30:00"/>
    <d v="2015-03-26T09:54:05"/>
    <b v="0"/>
    <n v="30"/>
    <b v="1"/>
    <x v="6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d v="2014-10-26T00:43:00"/>
    <d v="2014-09-12T21:55:48"/>
    <b v="0"/>
    <n v="45"/>
    <b v="1"/>
    <x v="6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d v="2014-05-23T20:01:47"/>
    <d v="2014-04-23T20:01:47"/>
    <b v="0"/>
    <n v="56"/>
    <b v="1"/>
    <x v="6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d v="2016-04-06T21:30:00"/>
    <d v="2016-03-19T19:43:05"/>
    <b v="0"/>
    <n v="46"/>
    <b v="1"/>
    <x v="6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d v="2016-02-14T00:00:00"/>
    <d v="2016-02-05T02:10:02"/>
    <b v="0"/>
    <n v="34"/>
    <b v="1"/>
    <x v="6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d v="2015-03-04T18:59:23"/>
    <d v="2015-02-02T18:59:23"/>
    <b v="0"/>
    <n v="98"/>
    <b v="1"/>
    <x v="6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d v="2015-12-14T00:00:00"/>
    <d v="2015-11-15T13:29:36"/>
    <b v="0"/>
    <n v="46"/>
    <b v="1"/>
    <x v="6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d v="2015-04-24T21:52:21"/>
    <d v="2015-03-25T21:52:21"/>
    <b v="0"/>
    <n v="10"/>
    <b v="1"/>
    <x v="6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d v="2015-02-05T06:59:00"/>
    <d v="2015-01-14T16:14:44"/>
    <b v="0"/>
    <n v="76"/>
    <b v="1"/>
    <x v="6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d v="2014-10-04T14:48:56"/>
    <d v="2014-09-02T14:48:56"/>
    <b v="0"/>
    <n v="104"/>
    <b v="1"/>
    <x v="6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d v="2014-09-21T02:00:00"/>
    <d v="2014-09-02T01:21:43"/>
    <b v="0"/>
    <n v="87"/>
    <b v="1"/>
    <x v="6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d v="2014-07-02T15:29:12"/>
    <d v="2014-06-02T15:29:12"/>
    <b v="0"/>
    <n v="29"/>
    <b v="1"/>
    <x v="6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d v="2015-02-28T17:00:00"/>
    <d v="2015-02-03T17:17:27"/>
    <b v="0"/>
    <n v="51"/>
    <b v="1"/>
    <x v="6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d v="2016-11-02T00:31:01"/>
    <d v="2016-10-19T00:31:01"/>
    <b v="0"/>
    <n v="12"/>
    <b v="1"/>
    <x v="6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d v="2014-07-30T22:41:41"/>
    <d v="2014-06-30T22:41:41"/>
    <b v="0"/>
    <n v="72"/>
    <b v="1"/>
    <x v="6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d v="2014-08-18T17:32:33"/>
    <d v="2014-07-19T17:32:33"/>
    <b v="0"/>
    <n v="21"/>
    <b v="1"/>
    <x v="6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d v="2016-02-05T22:00:00"/>
    <d v="2016-01-11T13:56:54"/>
    <b v="0"/>
    <n v="42"/>
    <b v="1"/>
    <x v="6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d v="2014-06-17T03:00:00"/>
    <d v="2014-05-17T01:30:55"/>
    <b v="0"/>
    <n v="71"/>
    <b v="1"/>
    <x v="6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d v="2014-07-10T09:07:49"/>
    <d v="2014-06-10T09:07:49"/>
    <b v="0"/>
    <n v="168"/>
    <b v="1"/>
    <x v="6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d v="2016-08-07T03:00:00"/>
    <d v="2016-07-21T14:48:13"/>
    <b v="0"/>
    <n v="19"/>
    <b v="1"/>
    <x v="6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d v="2014-08-21T16:28:00"/>
    <d v="2014-07-31T12:59:53"/>
    <b v="0"/>
    <n v="37"/>
    <b v="1"/>
    <x v="6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d v="2015-08-19T17:03:40"/>
    <d v="2015-07-20T17:03:40"/>
    <b v="0"/>
    <n v="36"/>
    <b v="1"/>
    <x v="6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d v="2015-05-02T21:00:00"/>
    <d v="2015-04-06T22:16:07"/>
    <b v="0"/>
    <n v="14"/>
    <b v="1"/>
    <x v="6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d v="2016-01-19T04:59:00"/>
    <d v="2016-01-05T21:52:10"/>
    <b v="0"/>
    <n v="18"/>
    <b v="1"/>
    <x v="6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d v="2014-07-11T16:15:00"/>
    <d v="2014-06-19T02:57:08"/>
    <b v="0"/>
    <n v="82"/>
    <b v="1"/>
    <x v="6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d v="2015-11-13T20:17:00"/>
    <d v="2015-10-17T10:18:41"/>
    <b v="0"/>
    <n v="43"/>
    <b v="1"/>
    <x v="6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d v="2015-05-30T20:11:12"/>
    <d v="2015-04-30T20:11:12"/>
    <b v="0"/>
    <n v="8"/>
    <b v="1"/>
    <x v="6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d v="2014-09-09T12:35:46"/>
    <d v="2014-08-10T12:35:46"/>
    <b v="0"/>
    <n v="45"/>
    <b v="1"/>
    <x v="6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d v="2016-06-08T13:59:00"/>
    <d v="2016-05-31T06:59:46"/>
    <b v="0"/>
    <n v="20"/>
    <b v="1"/>
    <x v="6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d v="2015-10-23T12:43:56"/>
    <d v="2015-09-25T12:43:56"/>
    <b v="0"/>
    <n v="31"/>
    <b v="1"/>
    <x v="6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d v="2015-02-05T12:20:00"/>
    <d v="2015-01-12T19:58:45"/>
    <b v="0"/>
    <n v="25"/>
    <b v="1"/>
    <x v="6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d v="2016-03-18T20:20:12"/>
    <d v="2016-02-02T21:20:12"/>
    <b v="0"/>
    <n v="14"/>
    <b v="1"/>
    <x v="6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d v="2014-12-17T02:51:29"/>
    <d v="2014-11-17T02:51:29"/>
    <b v="0"/>
    <n v="45"/>
    <b v="1"/>
    <x v="6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d v="2016-07-09T04:00:00"/>
    <d v="2016-06-11T01:15:38"/>
    <b v="0"/>
    <n v="20"/>
    <b v="1"/>
    <x v="6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d v="2015-04-02T15:54:31"/>
    <d v="2015-02-01T16:54:31"/>
    <b v="0"/>
    <n v="39"/>
    <b v="1"/>
    <x v="6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d v="2015-04-21T17:22:07"/>
    <d v="2015-03-25T17:22:07"/>
    <b v="0"/>
    <n v="16"/>
    <b v="1"/>
    <x v="6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d v="2014-07-23T03:59:00"/>
    <d v="2014-06-30T15:20:26"/>
    <b v="0"/>
    <n v="37"/>
    <b v="1"/>
    <x v="6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d v="2016-08-13T23:29:16"/>
    <d v="2016-06-14T23:29:16"/>
    <b v="0"/>
    <n v="14"/>
    <b v="1"/>
    <x v="6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d v="2014-07-31T16:45:59"/>
    <d v="2014-07-01T16:45:59"/>
    <b v="0"/>
    <n v="21"/>
    <b v="1"/>
    <x v="6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d v="2016-10-13T18:00:27"/>
    <d v="2016-09-13T18:00:27"/>
    <b v="0"/>
    <n v="69"/>
    <b v="1"/>
    <x v="6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d v="2014-08-01T06:59:00"/>
    <d v="2014-07-01T04:56:07"/>
    <b v="0"/>
    <n v="16"/>
    <b v="1"/>
    <x v="6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d v="2015-02-12T05:59:00"/>
    <d v="2015-01-12T16:57:37"/>
    <b v="0"/>
    <n v="55"/>
    <b v="1"/>
    <x v="6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d v="2015-02-03T04:27:00"/>
    <d v="2015-01-07T04:51:43"/>
    <b v="0"/>
    <n v="27"/>
    <b v="1"/>
    <x v="6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d v="2016-05-20T11:31:00"/>
    <d v="2016-04-20T11:31:00"/>
    <b v="0"/>
    <n v="36"/>
    <b v="1"/>
    <x v="6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d v="2014-08-15T12:39:12"/>
    <d v="2014-08-01T12:39:12"/>
    <b v="0"/>
    <n v="19"/>
    <b v="1"/>
    <x v="6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d v="2016-10-29T03:00:00"/>
    <d v="2016-09-30T15:11:19"/>
    <b v="0"/>
    <n v="12"/>
    <b v="1"/>
    <x v="6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d v="2015-07-10T18:00:00"/>
    <d v="2015-06-24T21:33:48"/>
    <b v="0"/>
    <n v="17"/>
    <b v="1"/>
    <x v="6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d v="2016-10-11T03:59:00"/>
    <d v="2016-08-30T22:03:05"/>
    <b v="0"/>
    <n v="114"/>
    <b v="1"/>
    <x v="6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d v="2016-08-23T03:07:17"/>
    <d v="2016-07-24T03:07:17"/>
    <b v="0"/>
    <n v="93"/>
    <b v="1"/>
    <x v="6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d v="2015-08-09T16:00:00"/>
    <d v="2015-07-15T15:01:12"/>
    <b v="0"/>
    <n v="36"/>
    <b v="1"/>
    <x v="6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d v="2016-04-19T23:27:30"/>
    <d v="2016-02-20T00:27:30"/>
    <b v="0"/>
    <n v="61"/>
    <b v="1"/>
    <x v="6"/>
    <n v="127"/>
    <n v="72.95"/>
    <x v="1"/>
  </r>
  <r>
    <n v="3467"/>
    <s v="Venus in Fur, Los Angeles."/>
    <s v="Venus in Fur, By David Ives."/>
    <n v="3000"/>
    <n v="3030"/>
    <x v="0"/>
    <x v="0"/>
    <s v="USD"/>
    <d v="2015-03-20T15:07:12"/>
    <d v="2015-02-18T16:07:12"/>
    <b v="0"/>
    <n v="47"/>
    <b v="1"/>
    <x v="6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d v="2016-09-21T03:00:00"/>
    <d v="2016-08-23T18:22:09"/>
    <b v="0"/>
    <n v="17"/>
    <b v="1"/>
    <x v="6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d v="2016-04-28T15:24:05"/>
    <d v="2016-03-29T15:24:05"/>
    <b v="0"/>
    <n v="63"/>
    <b v="1"/>
    <x v="6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d v="2016-07-15T21:38:00"/>
    <d v="2016-06-08T00:31:42"/>
    <b v="0"/>
    <n v="9"/>
    <b v="1"/>
    <x v="6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d v="2014-08-31T20:00:00"/>
    <d v="2014-07-21T19:41:30"/>
    <b v="0"/>
    <n v="30"/>
    <b v="1"/>
    <x v="6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d v="2014-11-06T05:59:00"/>
    <d v="2014-10-16T04:05:31"/>
    <b v="0"/>
    <n v="23"/>
    <b v="1"/>
    <x v="6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d v="2015-03-20T20:27:00"/>
    <d v="2015-02-27T20:01:36"/>
    <b v="0"/>
    <n v="33"/>
    <b v="1"/>
    <x v="6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d v="2016-07-20T12:02:11"/>
    <d v="2016-06-20T12:02:11"/>
    <b v="0"/>
    <n v="39"/>
    <b v="1"/>
    <x v="6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d v="2014-11-03T00:00:00"/>
    <d v="2014-10-06T21:08:24"/>
    <b v="0"/>
    <n v="17"/>
    <b v="1"/>
    <x v="6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d v="2014-10-27T03:00:00"/>
    <d v="2014-10-09T06:43:10"/>
    <b v="0"/>
    <n v="6"/>
    <b v="1"/>
    <x v="6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d v="2015-05-17T03:00:00"/>
    <d v="2015-05-04T17:40:43"/>
    <b v="0"/>
    <n v="39"/>
    <b v="1"/>
    <x v="6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d v="2015-03-16T21:00:00"/>
    <d v="2015-02-18T22:00:22"/>
    <b v="0"/>
    <n v="57"/>
    <b v="1"/>
    <x v="6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d v="2014-06-21T20:31:20"/>
    <d v="2014-05-22T20:31:20"/>
    <b v="0"/>
    <n v="56"/>
    <b v="1"/>
    <x v="6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d v="2015-07-10T21:00:00"/>
    <d v="2015-06-16T07:37:07"/>
    <b v="0"/>
    <n v="13"/>
    <b v="1"/>
    <x v="6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d v="2015-01-02T05:56:28"/>
    <d v="2014-12-16T05:56:28"/>
    <b v="0"/>
    <n v="95"/>
    <b v="1"/>
    <x v="6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d v="2014-07-06T18:31:06"/>
    <d v="2014-06-06T18:31:06"/>
    <b v="0"/>
    <n v="80"/>
    <b v="1"/>
    <x v="6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d v="2014-07-03T16:03:01"/>
    <d v="2014-06-03T16:03:01"/>
    <b v="0"/>
    <n v="133"/>
    <b v="1"/>
    <x v="6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d v="2016-06-15T18:14:59"/>
    <d v="2016-05-16T18:14:59"/>
    <b v="0"/>
    <n v="44"/>
    <b v="1"/>
    <x v="6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d v="2016-02-02T16:38:00"/>
    <d v="2016-01-03T16:38:00"/>
    <b v="0"/>
    <n v="30"/>
    <b v="1"/>
    <x v="6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d v="2015-06-03T06:59:00"/>
    <d v="2015-05-02T21:00:01"/>
    <b v="0"/>
    <n v="56"/>
    <b v="1"/>
    <x v="6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d v="2015-06-24T22:34:12"/>
    <d v="2015-05-25T22:34:12"/>
    <b v="0"/>
    <n v="66"/>
    <b v="1"/>
    <x v="6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d v="2015-04-17T16:00:00"/>
    <d v="2015-03-24T18:26:00"/>
    <b v="0"/>
    <n v="29"/>
    <b v="1"/>
    <x v="6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d v="2014-05-24T21:00:00"/>
    <d v="2014-04-24T15:15:31"/>
    <b v="0"/>
    <n v="72"/>
    <b v="1"/>
    <x v="6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d v="2016-04-13T19:15:24"/>
    <d v="2016-03-14T19:15:24"/>
    <b v="0"/>
    <n v="27"/>
    <b v="1"/>
    <x v="6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d v="2015-05-18T05:59:44"/>
    <d v="2015-04-27T05:59:44"/>
    <b v="0"/>
    <n v="10"/>
    <b v="1"/>
    <x v="6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d v="2015-10-26T00:13:17"/>
    <d v="2015-09-21T00:13:17"/>
    <b v="0"/>
    <n v="35"/>
    <b v="1"/>
    <x v="6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d v="2014-08-17T05:11:00"/>
    <d v="2014-07-28T20:47:16"/>
    <b v="0"/>
    <n v="29"/>
    <b v="1"/>
    <x v="6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d v="2016-11-26T06:00:00"/>
    <d v="2016-11-15T05:09:35"/>
    <b v="0"/>
    <n v="13"/>
    <b v="1"/>
    <x v="6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d v="2014-11-01T17:18:00"/>
    <d v="2014-10-03T18:18:29"/>
    <b v="0"/>
    <n v="72"/>
    <b v="1"/>
    <x v="6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d v="2016-09-11T20:19:26"/>
    <d v="2016-08-02T20:19:26"/>
    <b v="0"/>
    <n v="78"/>
    <b v="1"/>
    <x v="6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d v="2016-06-02T22:00:00"/>
    <d v="2016-05-21T17:48:24"/>
    <b v="0"/>
    <n v="49"/>
    <b v="1"/>
    <x v="6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d v="2016-05-28T21:44:00"/>
    <d v="2016-03-30T03:48:24"/>
    <b v="0"/>
    <n v="42"/>
    <b v="1"/>
    <x v="6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d v="2015-07-01T06:59:00"/>
    <d v="2015-05-08T00:52:05"/>
    <b v="0"/>
    <n v="35"/>
    <b v="1"/>
    <x v="6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d v="2016-03-07T04:59:00"/>
    <d v="2016-02-19T22:03:58"/>
    <b v="0"/>
    <n v="42"/>
    <b v="1"/>
    <x v="6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d v="2015-09-11T18:19:55"/>
    <d v="2015-08-17T18:19:55"/>
    <b v="0"/>
    <n v="42"/>
    <b v="1"/>
    <x v="6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d v="2016-03-16T03:59:00"/>
    <d v="2016-03-01T20:08:44"/>
    <b v="0"/>
    <n v="31"/>
    <b v="1"/>
    <x v="6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d v="2016-07-24T11:28:48"/>
    <d v="2016-06-24T11:28:48"/>
    <b v="0"/>
    <n v="38"/>
    <b v="1"/>
    <x v="6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d v="2015-11-19T18:58:11"/>
    <d v="2015-10-20T17:58:11"/>
    <b v="0"/>
    <n v="8"/>
    <b v="1"/>
    <x v="6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d v="2014-05-13T04:00:00"/>
    <d v="2014-05-01T22:27:25"/>
    <b v="0"/>
    <n v="39"/>
    <b v="1"/>
    <x v="6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d v="2014-08-23T17:37:20"/>
    <d v="2014-07-09T17:37:20"/>
    <b v="0"/>
    <n v="29"/>
    <b v="1"/>
    <x v="6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d v="2016-05-31T22:08:57"/>
    <d v="2016-05-01T22:08:57"/>
    <b v="0"/>
    <n v="72"/>
    <b v="1"/>
    <x v="6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d v="2016-05-10T21:00:00"/>
    <d v="2016-04-17T17:30:53"/>
    <b v="0"/>
    <n v="15"/>
    <b v="1"/>
    <x v="6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d v="2014-11-21T04:55:00"/>
    <d v="2014-11-07T20:37:46"/>
    <b v="0"/>
    <n v="33"/>
    <b v="1"/>
    <x v="6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d v="2014-07-02T14:54:06"/>
    <d v="2014-06-12T14:54:06"/>
    <b v="0"/>
    <n v="15"/>
    <b v="1"/>
    <x v="6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d v="2014-11-07T18:30:00"/>
    <d v="2014-10-15T20:58:15"/>
    <b v="0"/>
    <n v="19"/>
    <b v="1"/>
    <x v="6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d v="2015-04-23T11:53:12"/>
    <d v="2015-02-22T12:53:12"/>
    <b v="0"/>
    <n v="17"/>
    <b v="1"/>
    <x v="6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d v="2014-06-04T04:59:00"/>
    <d v="2014-05-22T02:18:32"/>
    <b v="0"/>
    <n v="44"/>
    <b v="1"/>
    <x v="6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d v="2015-02-02T04:59:00"/>
    <d v="2015-01-16T20:19:12"/>
    <b v="0"/>
    <n v="10"/>
    <b v="1"/>
    <x v="6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d v="2015-05-31T18:32:51"/>
    <d v="2015-05-01T18:32:51"/>
    <b v="0"/>
    <n v="46"/>
    <b v="1"/>
    <x v="6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d v="2014-09-08T03:00:00"/>
    <d v="2014-08-05T00:14:30"/>
    <b v="0"/>
    <n v="11"/>
    <b v="1"/>
    <x v="6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d v="2014-07-04T11:00:00"/>
    <d v="2014-06-04T19:37:14"/>
    <b v="0"/>
    <n v="13"/>
    <b v="1"/>
    <x v="6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d v="2014-10-02T14:21:00"/>
    <d v="2014-09-11T18:48:19"/>
    <b v="0"/>
    <n v="33"/>
    <b v="1"/>
    <x v="6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d v="2015-03-04T14:22:30"/>
    <d v="2015-02-02T14:22:30"/>
    <b v="0"/>
    <n v="28"/>
    <b v="1"/>
    <x v="6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d v="2015-09-06T13:47:00"/>
    <d v="2015-08-11T19:46:52"/>
    <b v="0"/>
    <n v="21"/>
    <b v="1"/>
    <x v="6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d v="2014-09-29T08:40:20"/>
    <d v="2014-08-30T08:40:20"/>
    <b v="0"/>
    <n v="13"/>
    <b v="1"/>
    <x v="6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d v="2015-09-15T10:06:00"/>
    <d v="2015-08-18T18:57:26"/>
    <b v="0"/>
    <n v="34"/>
    <b v="1"/>
    <x v="6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d v="2016-09-25T23:00:00"/>
    <d v="2016-07-30T09:32:28"/>
    <b v="0"/>
    <n v="80"/>
    <b v="1"/>
    <x v="6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d v="2014-09-13T04:00:00"/>
    <d v="2014-08-29T18:19:33"/>
    <b v="0"/>
    <n v="74"/>
    <b v="1"/>
    <x v="6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d v="2015-08-09T16:00:00"/>
    <d v="2015-07-29T16:41:46"/>
    <b v="0"/>
    <n v="7"/>
    <b v="1"/>
    <x v="6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d v="2016-04-28T05:59:00"/>
    <d v="2016-03-31T08:02:51"/>
    <b v="0"/>
    <n v="34"/>
    <b v="1"/>
    <x v="6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d v="2015-07-11T03:59:00"/>
    <d v="2015-06-12T00:33:25"/>
    <b v="0"/>
    <n v="86"/>
    <b v="1"/>
    <x v="6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d v="2017-01-18T12:01:58"/>
    <d v="2016-12-29T12:01:58"/>
    <b v="0"/>
    <n v="37"/>
    <b v="1"/>
    <x v="6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d v="2015-07-13T01:00:00"/>
    <d v="2015-06-22T18:16:58"/>
    <b v="0"/>
    <n v="18"/>
    <b v="1"/>
    <x v="6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d v="2016-04-10T20:00:00"/>
    <d v="2016-03-13T14:57:37"/>
    <b v="0"/>
    <n v="22"/>
    <b v="1"/>
    <x v="6"/>
    <n v="100"/>
    <n v="125"/>
    <x v="1"/>
  </r>
  <r>
    <n v="3531"/>
    <s v="The Reinvention of Lily Johnson"/>
    <s v="A political comedy for a crazy election year"/>
    <n v="1000"/>
    <n v="1280"/>
    <x v="0"/>
    <x v="0"/>
    <s v="USD"/>
    <d v="2016-06-30T15:42:14"/>
    <d v="2016-05-31T15:42:14"/>
    <b v="0"/>
    <n v="26"/>
    <b v="1"/>
    <x v="6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d v="2014-09-18T03:59:00"/>
    <d v="2014-09-02T14:23:47"/>
    <b v="0"/>
    <n v="27"/>
    <b v="1"/>
    <x v="6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d v="2015-11-11T19:16:07"/>
    <d v="2015-10-12T18:16:07"/>
    <b v="0"/>
    <n v="8"/>
    <b v="1"/>
    <x v="6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d v="2015-10-01T15:00:23"/>
    <d v="2015-08-27T15:00:23"/>
    <b v="0"/>
    <n v="204"/>
    <b v="1"/>
    <x v="6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d v="2015-10-02T18:00:00"/>
    <d v="2015-09-01T15:21:50"/>
    <b v="0"/>
    <n v="46"/>
    <b v="1"/>
    <x v="6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d v="2015-12-20T11:59:00"/>
    <d v="2015-11-20T17:27:05"/>
    <b v="0"/>
    <n v="17"/>
    <b v="1"/>
    <x v="6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d v="2014-11-17T07:59:00"/>
    <d v="2014-10-11T08:30:16"/>
    <b v="0"/>
    <n v="28"/>
    <b v="1"/>
    <x v="6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d v="2016-08-17T10:05:40"/>
    <d v="2016-07-20T10:05:40"/>
    <b v="0"/>
    <n v="83"/>
    <b v="1"/>
    <x v="6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d v="2016-09-08T18:08:42"/>
    <d v="2016-08-18T18:08:42"/>
    <b v="0"/>
    <n v="13"/>
    <b v="1"/>
    <x v="6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d v="2016-06-26T00:04:51"/>
    <d v="2016-05-27T00:04:51"/>
    <b v="0"/>
    <n v="8"/>
    <b v="1"/>
    <x v="6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d v="2015-08-31T17:31:15"/>
    <d v="2015-08-06T17:31:15"/>
    <b v="0"/>
    <n v="32"/>
    <b v="1"/>
    <x v="6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d v="2014-09-07T14:23:42"/>
    <d v="2014-07-09T14:23:42"/>
    <b v="0"/>
    <n v="85"/>
    <b v="1"/>
    <x v="6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d v="2015-06-25T18:07:39"/>
    <d v="2015-05-26T18:07:39"/>
    <b v="0"/>
    <n v="29"/>
    <b v="1"/>
    <x v="6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d v="2015-03-07T19:57:37"/>
    <d v="2015-02-05T19:57:37"/>
    <b v="0"/>
    <n v="24"/>
    <b v="1"/>
    <x v="6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d v="2015-04-11T19:22:39"/>
    <d v="2015-03-12T19:22:39"/>
    <b v="0"/>
    <n v="8"/>
    <b v="1"/>
    <x v="6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d v="2015-04-01T03:59:00"/>
    <d v="2015-03-10T15:51:24"/>
    <b v="0"/>
    <n v="19"/>
    <b v="1"/>
    <x v="6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d v="2016-05-14T03:59:00"/>
    <d v="2016-04-20T01:53:21"/>
    <b v="0"/>
    <n v="336"/>
    <b v="1"/>
    <x v="6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d v="2016-03-05T01:00:00"/>
    <d v="2016-02-11T22:36:54"/>
    <b v="0"/>
    <n v="13"/>
    <b v="1"/>
    <x v="6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d v="2015-09-04T09:27:53"/>
    <d v="2015-08-07T09:27:53"/>
    <b v="0"/>
    <n v="42"/>
    <b v="1"/>
    <x v="6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d v="2016-05-02T21:26:38"/>
    <d v="2016-04-02T21:26:38"/>
    <b v="0"/>
    <n v="64"/>
    <b v="1"/>
    <x v="6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d v="2014-05-22T22:07:00"/>
    <d v="2014-04-24T12:22:50"/>
    <b v="0"/>
    <n v="25"/>
    <b v="1"/>
    <x v="6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d v="2014-06-28T14:05:24"/>
    <d v="2014-05-29T14:05:24"/>
    <b v="0"/>
    <n v="20"/>
    <b v="1"/>
    <x v="6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d v="2015-08-12T00:00:00"/>
    <d v="2015-07-11T00:41:20"/>
    <b v="0"/>
    <n v="104"/>
    <b v="1"/>
    <x v="6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d v="2015-02-11T17:00:00"/>
    <d v="2015-01-12T01:12:39"/>
    <b v="0"/>
    <n v="53"/>
    <b v="1"/>
    <x v="6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d v="2016-11-17T11:36:34"/>
    <d v="2016-10-18T10:36:34"/>
    <b v="0"/>
    <n v="14"/>
    <b v="1"/>
    <x v="6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d v="2014-08-17T15:35:24"/>
    <d v="2014-06-18T15:35:24"/>
    <b v="0"/>
    <n v="20"/>
    <b v="1"/>
    <x v="6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d v="2014-05-05T06:38:31"/>
    <d v="2014-04-01T06:38:31"/>
    <b v="0"/>
    <n v="558"/>
    <b v="1"/>
    <x v="6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d v="2015-06-26T21:00:00"/>
    <d v="2015-05-15T19:36:15"/>
    <b v="0"/>
    <n v="22"/>
    <b v="1"/>
    <x v="6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d v="2015-07-31T08:58:00"/>
    <d v="2015-07-09T02:18:28"/>
    <b v="0"/>
    <n v="24"/>
    <b v="1"/>
    <x v="6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d v="2015-05-27T02:45:00"/>
    <d v="2015-04-21T21:21:06"/>
    <b v="0"/>
    <n v="74"/>
    <b v="1"/>
    <x v="6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d v="2015-08-05T18:36:00"/>
    <d v="2015-07-18T16:19:38"/>
    <b v="0"/>
    <n v="54"/>
    <b v="1"/>
    <x v="6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d v="2016-03-13T22:00:00"/>
    <d v="2016-03-04T18:17:07"/>
    <b v="0"/>
    <n v="31"/>
    <b v="1"/>
    <x v="6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d v="2016-08-01T19:00:00"/>
    <d v="2016-07-04T16:07:36"/>
    <b v="0"/>
    <n v="25"/>
    <b v="1"/>
    <x v="6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d v="2015-10-05T16:00:00"/>
    <d v="2015-08-20T14:57:29"/>
    <b v="0"/>
    <n v="17"/>
    <b v="1"/>
    <x v="6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d v="2014-12-31T17:50:08"/>
    <d v="2014-12-01T17:50:08"/>
    <b v="0"/>
    <n v="12"/>
    <b v="1"/>
    <x v="6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d v="2015-01-23T12:11:23"/>
    <d v="2014-12-24T12:11:23"/>
    <b v="0"/>
    <n v="38"/>
    <b v="1"/>
    <x v="6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d v="2015-06-10T19:27:24"/>
    <d v="2015-05-11T19:27:24"/>
    <b v="0"/>
    <n v="41"/>
    <b v="1"/>
    <x v="6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d v="2014-09-17T17:46:34"/>
    <d v="2014-08-18T17:46:34"/>
    <b v="0"/>
    <n v="19"/>
    <b v="1"/>
    <x v="6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d v="2015-01-08T16:31:36"/>
    <d v="2014-12-09T16:31:36"/>
    <b v="0"/>
    <n v="41"/>
    <b v="1"/>
    <x v="6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d v="2014-12-31T07:00:00"/>
    <d v="2014-12-03T07:58:03"/>
    <b v="0"/>
    <n v="26"/>
    <b v="1"/>
    <x v="6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d v="2014-10-30T20:36:53"/>
    <d v="2014-09-30T20:36:53"/>
    <b v="0"/>
    <n v="25"/>
    <b v="1"/>
    <x v="6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d v="2015-06-21T13:41:22"/>
    <d v="2015-05-22T13:41:22"/>
    <b v="0"/>
    <n v="9"/>
    <b v="1"/>
    <x v="6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d v="2014-11-08T10:00:46"/>
    <d v="2014-10-09T09:00:46"/>
    <b v="0"/>
    <n v="78"/>
    <b v="1"/>
    <x v="6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d v="2014-11-13T23:37:28"/>
    <d v="2014-10-14T22:37:28"/>
    <b v="0"/>
    <n v="45"/>
    <b v="1"/>
    <x v="6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d v="2016-08-11T03:59:00"/>
    <d v="2016-07-10T18:48:47"/>
    <b v="0"/>
    <n v="102"/>
    <b v="1"/>
    <x v="6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d v="2016-12-05T14:10:54"/>
    <d v="2016-10-06T13:10:54"/>
    <b v="0"/>
    <n v="5"/>
    <b v="1"/>
    <x v="6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d v="2015-04-26T06:28:00"/>
    <d v="2015-03-30T18:53:03"/>
    <b v="0"/>
    <n v="27"/>
    <b v="1"/>
    <x v="6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d v="2016-04-30T17:36:17"/>
    <d v="2016-03-31T17:36:17"/>
    <b v="0"/>
    <n v="37"/>
    <b v="1"/>
    <x v="6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d v="2016-03-31T17:17:36"/>
    <d v="2016-03-01T18:17:36"/>
    <b v="0"/>
    <n v="14"/>
    <b v="1"/>
    <x v="6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d v="2015-03-01T04:59:00"/>
    <d v="2015-01-22T04:13:42"/>
    <b v="0"/>
    <n v="27"/>
    <b v="1"/>
    <x v="6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d v="2014-07-30T11:18:30"/>
    <d v="2014-07-16T11:18:30"/>
    <b v="0"/>
    <n v="45"/>
    <b v="1"/>
    <x v="6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d v="2016-04-05T02:18:02"/>
    <d v="2016-03-22T02:18:02"/>
    <b v="0"/>
    <n v="49"/>
    <b v="1"/>
    <x v="6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d v="2016-04-18T09:13:25"/>
    <d v="2016-02-18T10:13:25"/>
    <b v="0"/>
    <n v="24"/>
    <b v="1"/>
    <x v="6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d v="2015-07-13T07:35:44"/>
    <d v="2015-06-13T07:35:44"/>
    <b v="0"/>
    <n v="112"/>
    <b v="1"/>
    <x v="6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d v="2014-12-21T17:11:30"/>
    <d v="2014-11-21T17:11:30"/>
    <b v="0"/>
    <n v="23"/>
    <b v="1"/>
    <x v="6"/>
    <n v="119"/>
    <n v="176.09"/>
    <x v="1"/>
  </r>
  <r>
    <n v="3586"/>
    <s v="Actors &amp; Musicians who are Blind or Autistic"/>
    <s v="See Theatre In A New Light"/>
    <n v="7500"/>
    <n v="8207"/>
    <x v="0"/>
    <x v="0"/>
    <s v="USD"/>
    <d v="2016-09-23T16:44:30"/>
    <d v="2016-07-25T16:44:30"/>
    <b v="0"/>
    <n v="54"/>
    <b v="1"/>
    <x v="6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d v="2016-06-27T19:00:00"/>
    <d v="2016-05-13T12:57:34"/>
    <b v="0"/>
    <n v="28"/>
    <b v="1"/>
    <x v="6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d v="2015-04-29T23:00:00"/>
    <d v="2015-04-07T19:53:30"/>
    <b v="0"/>
    <n v="11"/>
    <b v="1"/>
    <x v="6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d v="2015-05-26T15:32:27"/>
    <d v="2015-05-01T15:32:27"/>
    <b v="0"/>
    <n v="62"/>
    <b v="1"/>
    <x v="6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d v="2014-10-20T08:00:34"/>
    <d v="2014-09-20T08:00:34"/>
    <b v="0"/>
    <n v="73"/>
    <b v="1"/>
    <x v="6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d v="2015-01-24T04:59:00"/>
    <d v="2014-12-30T22:45:44"/>
    <b v="0"/>
    <n v="18"/>
    <b v="1"/>
    <x v="6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d v="2015-02-11T04:59:00"/>
    <d v="2014-12-15T19:55:07"/>
    <b v="0"/>
    <n v="35"/>
    <b v="1"/>
    <x v="6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d v="2015-01-05T20:26:00"/>
    <d v="2014-12-01T21:33:59"/>
    <b v="0"/>
    <n v="43"/>
    <b v="1"/>
    <x v="6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d v="2016-09-04T01:36:22"/>
    <d v="2016-08-10T01:36:22"/>
    <b v="0"/>
    <n v="36"/>
    <b v="1"/>
    <x v="6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d v="2015-03-13T06:59:00"/>
    <d v="2015-02-15T00:12:03"/>
    <b v="0"/>
    <n v="62"/>
    <b v="1"/>
    <x v="6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d v="2014-08-26T17:09:42"/>
    <d v="2014-08-05T17:09:42"/>
    <b v="0"/>
    <n v="15"/>
    <b v="1"/>
    <x v="6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d v="2016-03-03T05:59:00"/>
    <d v="2016-02-17T14:03:10"/>
    <b v="0"/>
    <n v="33"/>
    <b v="1"/>
    <x v="6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d v="2014-09-03T04:59:00"/>
    <d v="2014-08-15T19:10:22"/>
    <b v="0"/>
    <n v="27"/>
    <b v="1"/>
    <x v="6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d v="2015-08-30T00:00:00"/>
    <d v="2015-08-04T19:04:37"/>
    <b v="0"/>
    <n v="17"/>
    <b v="1"/>
    <x v="6"/>
    <n v="202"/>
    <n v="59.41"/>
    <x v="1"/>
  </r>
  <r>
    <n v="3600"/>
    <s v="Pariah"/>
    <s v="The First Play From The Man Who Brought You The Black James Bond!"/>
    <n v="10"/>
    <n v="13"/>
    <x v="0"/>
    <x v="0"/>
    <s v="USD"/>
    <d v="2016-10-13T20:22:44"/>
    <d v="2016-09-15T20:22:44"/>
    <b v="0"/>
    <n v="4"/>
    <b v="1"/>
    <x v="6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d v="2015-01-16T23:58:02"/>
    <d v="2014-12-17T23:58:02"/>
    <b v="0"/>
    <n v="53"/>
    <b v="1"/>
    <x v="6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d v="2016-05-17T21:27:59"/>
    <d v="2016-03-18T21:27:59"/>
    <b v="0"/>
    <n v="49"/>
    <b v="1"/>
    <x v="6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d v="2015-11-05T21:44:40"/>
    <d v="2015-10-06T20:44:40"/>
    <b v="0"/>
    <n v="57"/>
    <b v="1"/>
    <x v="6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d v="2016-04-29T06:59:00"/>
    <d v="2016-04-23T00:22:36"/>
    <b v="0"/>
    <n v="69"/>
    <b v="1"/>
    <x v="6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d v="2016-02-13T19:02:06"/>
    <d v="2016-01-14T19:02:06"/>
    <b v="0"/>
    <n v="15"/>
    <b v="1"/>
    <x v="6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d v="2016-08-14T14:30:57"/>
    <d v="2016-07-15T14:30:57"/>
    <b v="0"/>
    <n v="64"/>
    <b v="1"/>
    <x v="6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d v="2015-12-15T00:00:00"/>
    <d v="2015-11-30T23:08:02"/>
    <b v="0"/>
    <n v="20"/>
    <b v="1"/>
    <x v="6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d v="2016-06-17T14:00:00"/>
    <d v="2016-05-16T17:01:30"/>
    <b v="0"/>
    <n v="27"/>
    <b v="1"/>
    <x v="6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d v="2016-03-30T22:48:05"/>
    <d v="2016-02-29T23:48:05"/>
    <b v="0"/>
    <n v="21"/>
    <b v="1"/>
    <x v="6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d v="2015-08-17T10:22:16"/>
    <d v="2015-07-18T10:22:16"/>
    <b v="0"/>
    <n v="31"/>
    <b v="1"/>
    <x v="6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d v="2015-04-08T08:53:21"/>
    <d v="2015-03-09T08:53:21"/>
    <b v="0"/>
    <n v="51"/>
    <b v="1"/>
    <x v="6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d v="2014-06-09T17:26:51"/>
    <d v="2014-05-30T17:26:51"/>
    <b v="0"/>
    <n v="57"/>
    <b v="1"/>
    <x v="6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d v="2014-06-28T14:09:34"/>
    <d v="2014-05-29T14:09:34"/>
    <b v="0"/>
    <n v="20"/>
    <b v="1"/>
    <x v="6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d v="2015-06-19T01:00:16"/>
    <d v="2015-05-20T01:00:16"/>
    <b v="0"/>
    <n v="71"/>
    <b v="1"/>
    <x v="6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d v="2015-12-10T14:14:56"/>
    <d v="2015-11-10T14:14:56"/>
    <b v="0"/>
    <n v="72"/>
    <b v="1"/>
    <x v="6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d v="2015-03-19T21:47:44"/>
    <d v="2015-02-17T22:47:44"/>
    <b v="0"/>
    <n v="45"/>
    <b v="1"/>
    <x v="6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d v="2017-02-28T00:00:00"/>
    <d v="2017-02-13T14:38:49"/>
    <b v="0"/>
    <n v="51"/>
    <b v="1"/>
    <x v="6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d v="2015-06-03T15:04:10"/>
    <d v="2015-05-04T15:04:10"/>
    <b v="0"/>
    <n v="56"/>
    <b v="1"/>
    <x v="6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d v="2016-11-19T22:00:00"/>
    <d v="2016-10-18T03:10:26"/>
    <b v="0"/>
    <n v="17"/>
    <b v="1"/>
    <x v="6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d v="2015-03-05T04:00:00"/>
    <d v="2015-02-02T22:31:01"/>
    <b v="0"/>
    <n v="197"/>
    <b v="1"/>
    <x v="6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d v="2016-09-30T21:00:00"/>
    <d v="2016-09-06T22:27:24"/>
    <b v="0"/>
    <n v="70"/>
    <b v="1"/>
    <x v="6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d v="2014-09-28T03:23:00"/>
    <d v="2014-08-26T05:19:31"/>
    <b v="0"/>
    <n v="21"/>
    <b v="1"/>
    <x v="6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d v="2014-07-26T07:00:00"/>
    <d v="2014-07-08T17:41:10"/>
    <b v="0"/>
    <n v="34"/>
    <b v="1"/>
    <x v="6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d v="2016-08-23T18:34:50"/>
    <d v="2016-06-24T18:34:50"/>
    <b v="0"/>
    <n v="39"/>
    <b v="1"/>
    <x v="6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d v="2015-07-02T15:39:37"/>
    <d v="2015-06-02T15:39:37"/>
    <b v="0"/>
    <n v="78"/>
    <b v="1"/>
    <x v="6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d v="2014-08-16T16:00:57"/>
    <d v="2014-07-26T16:00:57"/>
    <b v="0"/>
    <n v="48"/>
    <b v="1"/>
    <x v="6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d v="2016-05-21T03:59:00"/>
    <d v="2016-03-31T17:48:07"/>
    <b v="0"/>
    <n v="29"/>
    <b v="1"/>
    <x v="6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d v="2015-12-13T20:59:56"/>
    <d v="2015-10-14T19:59:56"/>
    <b v="0"/>
    <n v="0"/>
    <b v="0"/>
    <x v="40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d v="2016-05-05T17:00:00"/>
    <d v="2016-03-08T02:16:04"/>
    <b v="0"/>
    <n v="2"/>
    <b v="0"/>
    <x v="40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d v="2014-11-29T21:19:50"/>
    <d v="2014-10-30T20:19:50"/>
    <b v="0"/>
    <n v="1"/>
    <b v="0"/>
    <x v="40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d v="2014-09-23T03:59:00"/>
    <d v="2014-08-29T18:04:57"/>
    <b v="0"/>
    <n v="59"/>
    <b v="0"/>
    <x v="40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d v="2014-11-23T22:29:09"/>
    <d v="2014-11-03T22:29:09"/>
    <b v="0"/>
    <n v="1"/>
    <b v="0"/>
    <x v="40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d v="2016-11-19T01:00:00"/>
    <d v="2016-10-06T14:57:47"/>
    <b v="0"/>
    <n v="31"/>
    <b v="0"/>
    <x v="40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d v="2017-01-14T03:59:00"/>
    <d v="2016-11-27T03:59:34"/>
    <b v="0"/>
    <n v="18"/>
    <b v="0"/>
    <x v="40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d v="2016-04-20T21:11:16"/>
    <d v="2016-03-21T21:11:16"/>
    <b v="0"/>
    <n v="10"/>
    <b v="0"/>
    <x v="40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d v="2015-09-14T16:40:29"/>
    <d v="2015-08-10T16:40:29"/>
    <b v="0"/>
    <n v="0"/>
    <b v="0"/>
    <x v="40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d v="2015-01-01T16:48:55"/>
    <d v="2014-12-02T16:48:55"/>
    <b v="0"/>
    <n v="14"/>
    <b v="0"/>
    <x v="40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d v="2015-04-19T15:08:52"/>
    <d v="2015-02-18T16:08:52"/>
    <b v="0"/>
    <n v="2"/>
    <b v="0"/>
    <x v="40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d v="2016-10-07T15:11:00"/>
    <d v="2016-08-08T16:15:06"/>
    <b v="0"/>
    <n v="1"/>
    <b v="0"/>
    <x v="40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d v="2015-05-10T18:45:30"/>
    <d v="2015-04-10T18:45:30"/>
    <b v="0"/>
    <n v="3"/>
    <b v="0"/>
    <x v="40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d v="2014-10-05T05:00:00"/>
    <d v="2014-09-17T15:02:59"/>
    <b v="0"/>
    <n v="0"/>
    <b v="0"/>
    <x v="40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d v="2015-11-30T17:00:00"/>
    <d v="2015-10-20T19:35:27"/>
    <b v="0"/>
    <n v="2"/>
    <b v="0"/>
    <x v="40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d v="2015-11-17T04:27:19"/>
    <d v="2015-10-08T03:27:19"/>
    <b v="0"/>
    <n v="0"/>
    <b v="0"/>
    <x v="40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d v="2016-03-08T04:59:00"/>
    <d v="2016-02-09T05:48:07"/>
    <b v="0"/>
    <n v="12"/>
    <b v="0"/>
    <x v="40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d v="2016-11-22T00:17:18"/>
    <d v="2016-10-22T23:17:18"/>
    <b v="0"/>
    <n v="1"/>
    <b v="0"/>
    <x v="40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d v="2015-06-16T23:30:00"/>
    <d v="2015-05-16T10:06:42"/>
    <b v="0"/>
    <n v="8"/>
    <b v="0"/>
    <x v="40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d v="2016-09-30T17:58:47"/>
    <d v="2016-08-16T17:58:47"/>
    <b v="0"/>
    <n v="2"/>
    <b v="0"/>
    <x v="40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d v="2014-10-05T07:00:45"/>
    <d v="2014-09-05T07:00:45"/>
    <b v="0"/>
    <n v="73"/>
    <b v="1"/>
    <x v="6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d v="2014-06-16T17:06:34"/>
    <d v="2014-05-21T17:06:34"/>
    <b v="0"/>
    <n v="8"/>
    <b v="1"/>
    <x v="6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d v="2016-02-02T11:29:44"/>
    <d v="2016-01-12T11:29:44"/>
    <b v="0"/>
    <n v="17"/>
    <b v="1"/>
    <x v="6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d v="2014-08-10T15:59:00"/>
    <d v="2014-07-08T15:30:42"/>
    <b v="0"/>
    <n v="9"/>
    <b v="1"/>
    <x v="6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d v="2016-08-25T03:59:00"/>
    <d v="2016-08-14T15:28:22"/>
    <b v="0"/>
    <n v="17"/>
    <b v="1"/>
    <x v="6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d v="2015-08-05T08:43:27"/>
    <d v="2015-07-06T08:43:27"/>
    <b v="0"/>
    <n v="33"/>
    <b v="1"/>
    <x v="6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d v="2016-04-03T17:00:00"/>
    <d v="2016-03-11T09:59:46"/>
    <b v="0"/>
    <n v="38"/>
    <b v="1"/>
    <x v="6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d v="2015-07-18T06:59:00"/>
    <d v="2015-06-18T19:16:38"/>
    <b v="0"/>
    <n v="79"/>
    <b v="1"/>
    <x v="6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d v="2017-02-01T22:59:00"/>
    <d v="2017-01-02T21:50:36"/>
    <b v="0"/>
    <n v="46"/>
    <b v="1"/>
    <x v="6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d v="2016-06-01T21:42:00"/>
    <d v="2016-05-09T15:06:59"/>
    <b v="0"/>
    <n v="20"/>
    <b v="1"/>
    <x v="6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d v="2014-07-02T03:59:00"/>
    <d v="2014-05-16T20:36:20"/>
    <b v="0"/>
    <n v="20"/>
    <b v="1"/>
    <x v="6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d v="2015-03-19T14:39:00"/>
    <d v="2015-02-20T06:39:10"/>
    <b v="0"/>
    <n v="13"/>
    <b v="1"/>
    <x v="6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d v="2014-12-23T21:08:45"/>
    <d v="2014-11-28T21:08:45"/>
    <b v="0"/>
    <n v="22"/>
    <b v="1"/>
    <x v="6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d v="2016-04-10T04:00:00"/>
    <d v="2016-03-18T21:31:12"/>
    <b v="0"/>
    <n v="36"/>
    <b v="1"/>
    <x v="6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d v="2015-03-31T04:16:54"/>
    <d v="2015-03-01T05:16:54"/>
    <b v="0"/>
    <n v="40"/>
    <b v="1"/>
    <x v="6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d v="2016-12-21T11:50:30"/>
    <d v="2016-10-22T10:50:30"/>
    <b v="0"/>
    <n v="9"/>
    <b v="1"/>
    <x v="6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d v="2016-06-16T05:58:09"/>
    <d v="2016-06-02T05:58:09"/>
    <b v="0"/>
    <n v="19"/>
    <b v="1"/>
    <x v="6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d v="2015-10-28T19:54:00"/>
    <d v="2015-10-17T19:23:42"/>
    <b v="0"/>
    <n v="14"/>
    <b v="1"/>
    <x v="6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d v="2014-07-24T07:00:00"/>
    <d v="2014-07-02T21:43:02"/>
    <b v="0"/>
    <n v="38"/>
    <b v="1"/>
    <x v="6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d v="2015-07-18T23:16:59"/>
    <d v="2015-06-18T23:16:59"/>
    <b v="0"/>
    <n v="58"/>
    <b v="1"/>
    <x v="6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d v="2015-07-23T18:33:00"/>
    <d v="2015-06-30T13:20:52"/>
    <b v="0"/>
    <n v="28"/>
    <b v="1"/>
    <x v="6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d v="2015-06-11T16:12:17"/>
    <d v="2015-05-12T16:12:17"/>
    <b v="0"/>
    <n v="17"/>
    <b v="1"/>
    <x v="6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d v="2015-05-31T23:00:00"/>
    <d v="2015-05-18T12:20:11"/>
    <b v="0"/>
    <n v="12"/>
    <b v="1"/>
    <x v="6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d v="2014-07-21T03:59:00"/>
    <d v="2014-06-30T15:04:27"/>
    <b v="0"/>
    <n v="40"/>
    <b v="1"/>
    <x v="6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d v="2014-09-26T22:43:04"/>
    <d v="2014-08-27T22:43:04"/>
    <b v="0"/>
    <n v="57"/>
    <b v="1"/>
    <x v="6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d v="2014-11-05T12:52:00"/>
    <d v="2014-10-02T07:04:57"/>
    <b v="0"/>
    <n v="114"/>
    <b v="1"/>
    <x v="6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d v="2016-09-03T20:57:09"/>
    <d v="2016-07-05T20:57:09"/>
    <b v="0"/>
    <n v="31"/>
    <b v="1"/>
    <x v="6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d v="2016-05-15T23:00:00"/>
    <d v="2016-05-03T14:19:42"/>
    <b v="0"/>
    <n v="3"/>
    <b v="1"/>
    <x v="6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d v="2014-09-12T19:34:44"/>
    <d v="2014-08-25T19:34:44"/>
    <b v="0"/>
    <n v="16"/>
    <b v="1"/>
    <x v="6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d v="2014-07-03T03:59:00"/>
    <d v="2014-06-12T13:46:58"/>
    <b v="0"/>
    <n v="199"/>
    <b v="1"/>
    <x v="6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d v="2015-05-31T12:44:58"/>
    <d v="2015-04-26T12:44:58"/>
    <b v="0"/>
    <n v="31"/>
    <b v="1"/>
    <x v="6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d v="2014-07-01T04:59:00"/>
    <d v="2014-05-27T18:16:21"/>
    <b v="0"/>
    <n v="30"/>
    <b v="1"/>
    <x v="6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d v="2016-10-05T10:53:54"/>
    <d v="2016-09-14T10:53:54"/>
    <b v="0"/>
    <n v="34"/>
    <b v="1"/>
    <x v="6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d v="2016-01-15T15:38:10"/>
    <d v="2016-01-05T15:38:10"/>
    <b v="0"/>
    <n v="18"/>
    <b v="1"/>
    <x v="6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d v="2014-06-16T06:59:00"/>
    <d v="2014-05-13T16:26:58"/>
    <b v="0"/>
    <n v="67"/>
    <b v="1"/>
    <x v="6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d v="2016-10-20T02:48:16"/>
    <d v="2016-09-20T02:48:16"/>
    <b v="0"/>
    <n v="66"/>
    <b v="1"/>
    <x v="6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d v="2015-09-02T04:19:46"/>
    <d v="2015-08-03T04:19:46"/>
    <b v="0"/>
    <n v="23"/>
    <b v="1"/>
    <x v="6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d v="2014-05-19T21:00:00"/>
    <d v="2014-04-24T14:14:19"/>
    <b v="0"/>
    <n v="126"/>
    <b v="1"/>
    <x v="6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d v="2015-08-29T03:59:00"/>
    <d v="2015-08-14T15:54:20"/>
    <b v="0"/>
    <n v="6"/>
    <b v="1"/>
    <x v="6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d v="2014-06-27T05:14:15"/>
    <d v="2014-05-28T05:14:15"/>
    <b v="0"/>
    <n v="25"/>
    <b v="1"/>
    <x v="6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d v="2014-08-08T18:53:24"/>
    <d v="2014-07-09T18:53:24"/>
    <b v="0"/>
    <n v="39"/>
    <b v="1"/>
    <x v="6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d v="2015-06-21T22:25:00"/>
    <d v="2015-05-23T19:50:39"/>
    <b v="0"/>
    <n v="62"/>
    <b v="1"/>
    <x v="6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d v="2014-11-27T15:21:23"/>
    <d v="2014-10-28T14:21:23"/>
    <b v="0"/>
    <n v="31"/>
    <b v="1"/>
    <x v="6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d v="2015-03-02T04:59:00"/>
    <d v="2015-01-16T16:48:49"/>
    <b v="0"/>
    <n v="274"/>
    <b v="1"/>
    <x v="6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d v="2014-09-19T00:00:00"/>
    <d v="2014-09-09T23:09:39"/>
    <b v="0"/>
    <n v="17"/>
    <b v="1"/>
    <x v="6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d v="2015-11-30T22:30:00"/>
    <d v="2015-11-01T04:35:29"/>
    <b v="0"/>
    <n v="14"/>
    <b v="1"/>
    <x v="6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d v="2016-06-06T02:00:00"/>
    <d v="2016-04-30T03:12:47"/>
    <b v="0"/>
    <n v="60"/>
    <b v="1"/>
    <x v="6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d v="2015-01-11T20:53:30"/>
    <d v="2014-12-22T20:53:30"/>
    <b v="0"/>
    <n v="33"/>
    <b v="1"/>
    <x v="6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d v="2015-02-13T14:48:36"/>
    <d v="2014-12-15T14:48:36"/>
    <b v="0"/>
    <n v="78"/>
    <b v="1"/>
    <x v="6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d v="2016-05-10T11:10:48"/>
    <d v="2016-04-19T11:10:48"/>
    <b v="0"/>
    <n v="30"/>
    <b v="1"/>
    <x v="6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d v="2016-03-02T19:21:27"/>
    <d v="2016-02-01T19:21:27"/>
    <b v="0"/>
    <n v="136"/>
    <b v="1"/>
    <x v="6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d v="2014-10-15T14:26:56"/>
    <d v="2014-09-15T14:26:56"/>
    <b v="0"/>
    <n v="40"/>
    <b v="1"/>
    <x v="6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d v="2014-09-30T16:00:00"/>
    <d v="2014-08-31T14:03:20"/>
    <b v="0"/>
    <n v="18"/>
    <b v="1"/>
    <x v="6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d v="2015-06-04T12:59:53"/>
    <d v="2015-05-05T12:59:53"/>
    <b v="0"/>
    <n v="39"/>
    <b v="1"/>
    <x v="6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d v="2016-07-10T22:59:00"/>
    <d v="2016-06-03T12:54:44"/>
    <b v="0"/>
    <n v="21"/>
    <b v="1"/>
    <x v="6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d v="2016-08-13T06:59:00"/>
    <d v="2016-07-05T12:06:28"/>
    <b v="0"/>
    <n v="30"/>
    <b v="1"/>
    <x v="6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d v="2016-05-31T16:33:14"/>
    <d v="2016-04-01T16:33:14"/>
    <b v="0"/>
    <n v="27"/>
    <b v="1"/>
    <x v="6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d v="2014-06-23T18:00:00"/>
    <d v="2014-06-02T13:01:54"/>
    <b v="0"/>
    <n v="35"/>
    <b v="1"/>
    <x v="6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d v="2014-09-12T21:55:49"/>
    <d v="2014-08-28T21:55:49"/>
    <b v="0"/>
    <n v="13"/>
    <b v="1"/>
    <x v="6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d v="2016-07-22T05:26:00"/>
    <d v="2016-07-01T01:09:38"/>
    <b v="0"/>
    <n v="23"/>
    <b v="1"/>
    <x v="6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d v="2014-07-04T03:24:46"/>
    <d v="2014-06-20T03:24:46"/>
    <b v="0"/>
    <n v="39"/>
    <b v="1"/>
    <x v="6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d v="2014-06-25T16:59:06"/>
    <d v="2014-05-26T16:59:06"/>
    <b v="0"/>
    <n v="35"/>
    <b v="1"/>
    <x v="6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d v="2015-04-03T13:49:48"/>
    <d v="2015-03-09T13:49:48"/>
    <b v="0"/>
    <n v="27"/>
    <b v="1"/>
    <x v="6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d v="2014-06-15T16:00:00"/>
    <d v="2014-05-20T17:22:53"/>
    <b v="0"/>
    <n v="21"/>
    <b v="1"/>
    <x v="6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d v="2015-05-31T06:59:00"/>
    <d v="2015-05-10T04:07:47"/>
    <b v="0"/>
    <n v="104"/>
    <b v="1"/>
    <x v="6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d v="2016-06-04T17:42:46"/>
    <d v="2016-05-15T17:42:46"/>
    <b v="0"/>
    <n v="19"/>
    <b v="1"/>
    <x v="6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d v="2015-05-26T03:59:00"/>
    <d v="2015-04-24T13:21:07"/>
    <b v="0"/>
    <n v="97"/>
    <b v="1"/>
    <x v="6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d v="2015-03-31T12:52:00"/>
    <d v="2015-02-01T23:53:39"/>
    <b v="0"/>
    <n v="27"/>
    <b v="1"/>
    <x v="6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d v="2016-01-21T21:18:29"/>
    <d v="2015-12-22T21:18:29"/>
    <b v="0"/>
    <n v="24"/>
    <b v="1"/>
    <x v="6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d v="2015-05-09T20:47:29"/>
    <d v="2015-04-08T20:47:29"/>
    <b v="0"/>
    <n v="13"/>
    <b v="1"/>
    <x v="6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d v="2015-02-27T17:11:15"/>
    <d v="2015-01-28T17:11:15"/>
    <b v="0"/>
    <n v="46"/>
    <b v="1"/>
    <x v="6"/>
    <n v="239"/>
    <n v="26.02"/>
    <x v="1"/>
  </r>
  <r>
    <n v="3719"/>
    <s v="Corium"/>
    <s v="A new piece of physical theatre about love, regret and longing."/>
    <n v="200"/>
    <n v="420"/>
    <x v="0"/>
    <x v="1"/>
    <s v="GBP"/>
    <d v="2015-06-22T17:31:06"/>
    <d v="2015-05-23T17:31:06"/>
    <b v="0"/>
    <n v="4"/>
    <b v="1"/>
    <x v="6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d v="2015-07-02T23:50:06"/>
    <d v="2015-06-10T23:50:06"/>
    <b v="0"/>
    <n v="40"/>
    <b v="1"/>
    <x v="6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d v="2014-11-05T23:28:04"/>
    <d v="2014-10-15T22:28:04"/>
    <b v="0"/>
    <n v="44"/>
    <b v="1"/>
    <x v="6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d v="2016-02-11T22:59:00"/>
    <d v="2016-01-12T16:07:27"/>
    <b v="0"/>
    <n v="35"/>
    <b v="1"/>
    <x v="6"/>
    <n v="111"/>
    <n v="47.66"/>
    <x v="1"/>
  </r>
  <r>
    <n v="3723"/>
    <s v="Beauty and the Beast"/>
    <s v="Saltmine Theatre Company present Beauty and the Beast:"/>
    <n v="4500"/>
    <n v="4592"/>
    <x v="0"/>
    <x v="1"/>
    <s v="GBP"/>
    <d v="2014-11-30T19:04:22"/>
    <d v="2014-10-31T18:04:22"/>
    <b v="0"/>
    <n v="63"/>
    <b v="1"/>
    <x v="6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d v="2016-05-04T23:00:00"/>
    <d v="2016-04-05T11:47:40"/>
    <b v="0"/>
    <n v="89"/>
    <b v="1"/>
    <x v="6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d v="2016-02-18T21:30:00"/>
    <d v="2016-02-01T22:41:07"/>
    <b v="0"/>
    <n v="15"/>
    <b v="1"/>
    <x v="6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d v="2016-04-29T21:00:00"/>
    <d v="2016-04-02T03:22:51"/>
    <b v="0"/>
    <n v="46"/>
    <b v="1"/>
    <x v="6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d v="2016-10-20T04:55:00"/>
    <d v="2016-09-19T08:21:34"/>
    <b v="0"/>
    <n v="33"/>
    <b v="1"/>
    <x v="6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d v="2015-08-19T04:06:16"/>
    <d v="2015-07-20T04:06:16"/>
    <b v="0"/>
    <n v="31"/>
    <b v="0"/>
    <x v="6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d v="2015-03-23T03:55:12"/>
    <d v="2015-02-06T04:55:12"/>
    <b v="0"/>
    <n v="5"/>
    <b v="0"/>
    <x v="6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d v="2015-08-17T16:15:59"/>
    <d v="2015-07-18T16:15:59"/>
    <b v="0"/>
    <n v="1"/>
    <b v="0"/>
    <x v="6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d v="2015-01-10T03:23:00"/>
    <d v="2014-12-10T18:04:06"/>
    <b v="0"/>
    <n v="12"/>
    <b v="0"/>
    <x v="6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d v="2015-01-24T12:00:00"/>
    <d v="2014-11-25T16:15:33"/>
    <b v="0"/>
    <n v="4"/>
    <b v="0"/>
    <x v="6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d v="2015-04-18T22:30:00"/>
    <d v="2015-04-09T00:35:08"/>
    <b v="0"/>
    <n v="0"/>
    <b v="0"/>
    <x v="6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d v="2015-05-25T21:38:16"/>
    <d v="2015-03-26T21:38:16"/>
    <b v="0"/>
    <n v="7"/>
    <b v="0"/>
    <x v="6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d v="2015-05-28T16:38:09"/>
    <d v="2015-04-28T16:38:09"/>
    <b v="0"/>
    <n v="2"/>
    <b v="0"/>
    <x v="6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d v="2015-03-23T18:00:00"/>
    <d v="2015-02-13T17:04:53"/>
    <b v="0"/>
    <n v="1"/>
    <b v="0"/>
    <x v="6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d v="2015-11-12T06:59:00"/>
    <d v="2015-10-20T16:35:03"/>
    <b v="0"/>
    <n v="4"/>
    <b v="0"/>
    <x v="6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d v="2014-07-15T22:00:00"/>
    <d v="2014-06-23T22:31:45"/>
    <b v="0"/>
    <n v="6"/>
    <b v="0"/>
    <x v="6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d v="2016-07-17T10:47:48"/>
    <d v="2016-06-27T10:47:48"/>
    <b v="0"/>
    <n v="8"/>
    <b v="0"/>
    <x v="6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d v="2014-08-12T01:53:58"/>
    <d v="2014-07-13T02:09:15"/>
    <b v="0"/>
    <n v="14"/>
    <b v="0"/>
    <x v="6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d v="2015-12-17T22:05:50"/>
    <d v="2015-11-17T22:05:50"/>
    <b v="0"/>
    <n v="0"/>
    <b v="0"/>
    <x v="6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d v="2014-09-06T05:09:04"/>
    <d v="2014-08-07T05:09:04"/>
    <b v="0"/>
    <n v="4"/>
    <b v="0"/>
    <x v="6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d v="2014-07-03T17:02:44"/>
    <d v="2014-06-03T17:02:44"/>
    <b v="0"/>
    <n v="0"/>
    <b v="0"/>
    <x v="6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d v="2014-07-05T03:59:00"/>
    <d v="2014-06-03T19:32:32"/>
    <b v="0"/>
    <n v="0"/>
    <b v="0"/>
    <x v="6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d v="2014-08-10T16:45:02"/>
    <d v="2014-07-11T16:45:02"/>
    <b v="0"/>
    <n v="1"/>
    <b v="0"/>
    <x v="6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d v="2016-10-08T09:20:39"/>
    <d v="2016-09-08T09:20:39"/>
    <b v="0"/>
    <n v="1"/>
    <b v="0"/>
    <x v="6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d v="2015-07-05T22:59:00"/>
    <d v="2015-06-09T07:11:36"/>
    <b v="0"/>
    <n v="1"/>
    <b v="0"/>
    <x v="6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d v="2016-02-16T05:59:00"/>
    <d v="2016-01-26T16:57:16"/>
    <b v="0"/>
    <n v="52"/>
    <b v="1"/>
    <x v="40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d v="2016-04-29T03:59:00"/>
    <d v="2016-03-29T03:03:08"/>
    <b v="0"/>
    <n v="7"/>
    <b v="1"/>
    <x v="40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d v="2015-02-10T07:59:00"/>
    <d v="2015-01-12T23:33:28"/>
    <b v="0"/>
    <n v="28"/>
    <b v="1"/>
    <x v="40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d v="2016-04-02T23:51:13"/>
    <d v="2016-02-03T00:51:13"/>
    <b v="0"/>
    <n v="11"/>
    <b v="1"/>
    <x v="40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d v="2016-10-16T21:00:00"/>
    <d v="2016-09-06T19:15:35"/>
    <b v="0"/>
    <n v="15"/>
    <b v="1"/>
    <x v="40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d v="2015-06-03T00:00:00"/>
    <d v="2015-05-04T19:46:40"/>
    <b v="0"/>
    <n v="30"/>
    <b v="1"/>
    <x v="40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d v="2014-07-26T04:59:00"/>
    <d v="2014-06-18T21:08:57"/>
    <b v="0"/>
    <n v="27"/>
    <b v="1"/>
    <x v="40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d v="2016-04-15T20:48:27"/>
    <d v="2016-03-16T20:48:27"/>
    <b v="0"/>
    <n v="28"/>
    <b v="1"/>
    <x v="40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d v="2014-06-11T19:33:18"/>
    <d v="2014-05-12T19:33:18"/>
    <b v="0"/>
    <n v="17"/>
    <b v="1"/>
    <x v="40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d v="2014-12-01T20:25:15"/>
    <d v="2014-11-11T20:25:15"/>
    <b v="0"/>
    <n v="50"/>
    <b v="1"/>
    <x v="40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d v="2014-05-19T05:00:00"/>
    <d v="2014-04-18T11:18:58"/>
    <b v="0"/>
    <n v="26"/>
    <b v="1"/>
    <x v="40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d v="2015-08-26T02:35:53"/>
    <d v="2015-06-27T02:35:53"/>
    <b v="0"/>
    <n v="88"/>
    <b v="1"/>
    <x v="40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d v="2014-05-05T12:36:26"/>
    <d v="2014-04-10T12:36:26"/>
    <b v="0"/>
    <n v="91"/>
    <b v="1"/>
    <x v="40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d v="2015-08-10T23:00:00"/>
    <d v="2015-06-18T11:12:17"/>
    <b v="0"/>
    <n v="3"/>
    <b v="1"/>
    <x v="40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d v="2015-08-02T19:31:29"/>
    <d v="2015-07-08T19:31:29"/>
    <b v="0"/>
    <n v="28"/>
    <b v="1"/>
    <x v="40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d v="2015-04-01T17:00:26"/>
    <d v="2015-03-02T18:00:26"/>
    <b v="0"/>
    <n v="77"/>
    <b v="1"/>
    <x v="40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d v="2016-05-29T00:36:00"/>
    <d v="2016-05-09T20:13:52"/>
    <b v="0"/>
    <n v="27"/>
    <b v="1"/>
    <x v="40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d v="2014-07-30T18:38:02"/>
    <d v="2014-06-30T18:38:02"/>
    <b v="0"/>
    <n v="107"/>
    <b v="1"/>
    <x v="40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d v="2014-07-03T04:00:45"/>
    <d v="2014-05-29T04:00:45"/>
    <b v="0"/>
    <n v="96"/>
    <b v="1"/>
    <x v="40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d v="2015-03-01T04:59:00"/>
    <d v="2015-02-15T00:28:17"/>
    <b v="0"/>
    <n v="56"/>
    <b v="1"/>
    <x v="40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d v="2014-06-12T17:28:10"/>
    <d v="2014-05-13T17:28:10"/>
    <b v="0"/>
    <n v="58"/>
    <b v="1"/>
    <x v="40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d v="2016-04-15T14:21:19"/>
    <d v="2016-03-16T14:21:19"/>
    <b v="0"/>
    <n v="15"/>
    <b v="1"/>
    <x v="40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d v="2015-06-13T22:20:10"/>
    <d v="2015-05-14T22:20:10"/>
    <b v="0"/>
    <n v="20"/>
    <b v="1"/>
    <x v="40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d v="2016-05-18T00:00:00"/>
    <d v="2016-05-03T20:34:12"/>
    <b v="0"/>
    <n v="38"/>
    <b v="1"/>
    <x v="40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d v="2016-11-29T06:00:00"/>
    <d v="2016-11-08T14:48:26"/>
    <b v="0"/>
    <n v="33"/>
    <b v="1"/>
    <x v="40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d v="2016-11-15T02:08:00"/>
    <d v="2016-10-13T00:07:27"/>
    <b v="0"/>
    <n v="57"/>
    <b v="1"/>
    <x v="40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d v="2015-04-09T19:00:55"/>
    <d v="2015-03-24T19:00:55"/>
    <b v="0"/>
    <n v="25"/>
    <b v="1"/>
    <x v="40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d v="2015-04-09T04:00:00"/>
    <d v="2015-03-12T22:37:23"/>
    <b v="0"/>
    <n v="14"/>
    <b v="1"/>
    <x v="40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d v="2014-08-01T01:00:00"/>
    <d v="2014-06-24T08:49:38"/>
    <b v="0"/>
    <n v="94"/>
    <b v="1"/>
    <x v="40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d v="2014-09-27T04:00:00"/>
    <d v="2014-09-05T02:40:21"/>
    <b v="0"/>
    <n v="59"/>
    <b v="1"/>
    <x v="40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d v="2015-02-14T19:39:40"/>
    <d v="2014-12-16T19:39:40"/>
    <b v="0"/>
    <n v="36"/>
    <b v="1"/>
    <x v="40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d v="2016-03-26T16:39:00"/>
    <d v="2016-02-25T17:39:00"/>
    <b v="0"/>
    <n v="115"/>
    <b v="1"/>
    <x v="40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d v="2015-07-13T20:06:00"/>
    <d v="2015-06-11T05:16:25"/>
    <b v="0"/>
    <n v="30"/>
    <b v="1"/>
    <x v="40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d v="2014-09-08T21:11:25"/>
    <d v="2014-08-14T21:11:25"/>
    <b v="0"/>
    <n v="52"/>
    <b v="1"/>
    <x v="40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d v="2016-07-24T23:00:00"/>
    <d v="2016-06-25T20:41:37"/>
    <b v="0"/>
    <n v="27"/>
    <b v="1"/>
    <x v="40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d v="2016-03-15T16:00:00"/>
    <d v="2016-02-20T03:22:00"/>
    <b v="0"/>
    <n v="24"/>
    <b v="1"/>
    <x v="40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d v="2016-07-10T23:32:12"/>
    <d v="2016-06-10T23:32:12"/>
    <b v="0"/>
    <n v="10"/>
    <b v="1"/>
    <x v="40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d v="2016-08-02T10:03:00"/>
    <d v="2016-06-27T15:19:29"/>
    <b v="0"/>
    <n v="30"/>
    <b v="1"/>
    <x v="40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d v="2016-05-27T00:54:35"/>
    <d v="2016-04-27T00:54:35"/>
    <b v="0"/>
    <n v="71"/>
    <b v="1"/>
    <x v="40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d v="2015-07-11T03:59:00"/>
    <d v="2015-06-12T12:50:06"/>
    <b v="0"/>
    <n v="10"/>
    <b v="1"/>
    <x v="40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d v="2015-12-23T16:18:00"/>
    <d v="2015-11-25T16:41:59"/>
    <b v="0"/>
    <n v="1"/>
    <b v="0"/>
    <x v="40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d v="2015-06-15T19:10:18"/>
    <d v="2015-05-14T19:10:18"/>
    <b v="0"/>
    <n v="4"/>
    <b v="0"/>
    <x v="40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d v="2016-11-22T17:00:23"/>
    <d v="2016-10-23T16:00:23"/>
    <b v="0"/>
    <n v="0"/>
    <b v="0"/>
    <x v="40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d v="2014-07-06T16:36:32"/>
    <d v="2014-05-07T16:36:32"/>
    <b v="0"/>
    <n v="0"/>
    <b v="0"/>
    <x v="40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d v="2015-07-15T10:43:42"/>
    <d v="2015-06-15T10:43:42"/>
    <b v="0"/>
    <n v="2"/>
    <b v="0"/>
    <x v="40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d v="2014-12-16T22:32:09"/>
    <d v="2014-11-25T22:32:09"/>
    <b v="0"/>
    <n v="24"/>
    <b v="0"/>
    <x v="40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d v="2015-06-07T13:55:54"/>
    <d v="2015-05-08T13:55:54"/>
    <b v="0"/>
    <n v="1"/>
    <b v="0"/>
    <x v="40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d v="2015-08-28T22:30:00"/>
    <d v="2015-07-16T10:28:10"/>
    <b v="0"/>
    <n v="2"/>
    <b v="0"/>
    <x v="40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d v="2017-01-14T00:42:36"/>
    <d v="2016-11-15T00:42:36"/>
    <b v="0"/>
    <n v="1"/>
    <b v="0"/>
    <x v="40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d v="2015-04-20T21:09:25"/>
    <d v="2015-03-21T21:09:25"/>
    <b v="0"/>
    <n v="37"/>
    <b v="0"/>
    <x v="40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d v="2014-08-10T17:20:48"/>
    <d v="2014-07-11T17:20:48"/>
    <b v="0"/>
    <n v="5"/>
    <b v="0"/>
    <x v="40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d v="2016-03-11T22:20:43"/>
    <d v="2016-02-10T22:20:43"/>
    <b v="0"/>
    <n v="4"/>
    <b v="0"/>
    <x v="40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d v="2015-01-11T04:59:00"/>
    <d v="2014-12-09T17:41:23"/>
    <b v="0"/>
    <n v="16"/>
    <b v="0"/>
    <x v="40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d v="2015-01-02T16:13:36"/>
    <d v="2014-12-02T16:13:36"/>
    <b v="0"/>
    <n v="9"/>
    <b v="0"/>
    <x v="40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d v="2015-10-22T03:01:46"/>
    <d v="2015-09-22T03:01:46"/>
    <b v="0"/>
    <n v="0"/>
    <b v="0"/>
    <x v="40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d v="2016-03-04T23:19:28"/>
    <d v="2016-02-03T23:19:28"/>
    <b v="0"/>
    <n v="40"/>
    <b v="0"/>
    <x v="40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d v="2016-07-31T07:00:00"/>
    <d v="2016-06-06T00:13:44"/>
    <b v="0"/>
    <n v="0"/>
    <b v="0"/>
    <x v="40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d v="2014-09-27T21:17:20"/>
    <d v="2014-07-29T21:17:20"/>
    <b v="0"/>
    <n v="2"/>
    <b v="0"/>
    <x v="40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d v="2014-06-29T06:13:01"/>
    <d v="2014-06-09T06:13:01"/>
    <b v="0"/>
    <n v="1"/>
    <b v="0"/>
    <x v="40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d v="2015-04-03T21:48:59"/>
    <d v="2015-03-27T21:48:59"/>
    <b v="0"/>
    <n v="9"/>
    <b v="0"/>
    <x v="40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d v="2015-04-25T09:53:39"/>
    <d v="2015-02-24T10:53:39"/>
    <b v="0"/>
    <n v="24"/>
    <b v="1"/>
    <x v="6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d v="2014-07-30T23:00:00"/>
    <d v="2014-06-10T12:38:27"/>
    <b v="0"/>
    <n v="38"/>
    <b v="1"/>
    <x v="6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d v="2015-03-21T19:22:38"/>
    <d v="2015-02-19T20:22:38"/>
    <b v="0"/>
    <n v="26"/>
    <b v="1"/>
    <x v="6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d v="2016-05-31T11:00:00"/>
    <d v="2016-04-27T15:02:53"/>
    <b v="0"/>
    <n v="19"/>
    <b v="1"/>
    <x v="6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d v="2015-06-01T03:59:00"/>
    <d v="2015-04-15T18:01:48"/>
    <b v="0"/>
    <n v="11"/>
    <b v="1"/>
    <x v="6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d v="2016-06-14T21:43:00"/>
    <d v="2016-05-07T06:37:01"/>
    <b v="0"/>
    <n v="27"/>
    <b v="1"/>
    <x v="6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d v="2015-04-01T03:59:00"/>
    <d v="2015-02-23T21:41:52"/>
    <b v="0"/>
    <n v="34"/>
    <b v="1"/>
    <x v="6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d v="2015-08-20T23:00:00"/>
    <d v="2015-07-22T06:14:17"/>
    <b v="0"/>
    <n v="20"/>
    <b v="1"/>
    <x v="6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d v="2014-07-17T16:33:43"/>
    <d v="2014-06-17T16:33:43"/>
    <b v="0"/>
    <n v="37"/>
    <b v="1"/>
    <x v="6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d v="2015-10-24T03:59:00"/>
    <d v="2015-10-07T16:43:36"/>
    <b v="0"/>
    <n v="20"/>
    <b v="1"/>
    <x v="6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d v="2015-03-12T19:13:02"/>
    <d v="2015-02-10T20:13:02"/>
    <b v="0"/>
    <n v="10"/>
    <b v="1"/>
    <x v="6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d v="2015-07-17T21:02:00"/>
    <d v="2015-06-29T05:01:44"/>
    <b v="0"/>
    <n v="26"/>
    <b v="1"/>
    <x v="6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d v="2015-07-05T15:38:37"/>
    <d v="2015-06-05T15:38:37"/>
    <b v="0"/>
    <n v="20"/>
    <b v="1"/>
    <x v="6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d v="2016-01-04T04:20:07"/>
    <d v="2015-12-03T04:20:07"/>
    <b v="0"/>
    <n v="46"/>
    <b v="1"/>
    <x v="6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d v="2016-01-19T22:59:00"/>
    <d v="2015-11-21T20:06:57"/>
    <b v="0"/>
    <n v="76"/>
    <b v="1"/>
    <x v="6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d v="2015-07-20T03:59:00"/>
    <d v="2015-06-15T21:50:44"/>
    <b v="0"/>
    <n v="41"/>
    <b v="1"/>
    <x v="6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d v="2016-08-01T13:41:00"/>
    <d v="2016-07-20T15:01:43"/>
    <b v="0"/>
    <n v="7"/>
    <b v="1"/>
    <x v="6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d v="2015-06-17T01:40:14"/>
    <d v="2015-05-27T01:40:14"/>
    <b v="0"/>
    <n v="49"/>
    <b v="1"/>
    <x v="6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d v="2015-05-07T10:09:54"/>
    <d v="2015-04-07T10:09:54"/>
    <b v="0"/>
    <n v="26"/>
    <b v="1"/>
    <x v="6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d v="2015-03-27T00:00:00"/>
    <d v="2015-01-30T22:16:41"/>
    <b v="0"/>
    <n v="65"/>
    <b v="1"/>
    <x v="6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d v="2014-12-31T13:39:47"/>
    <d v="2014-11-01T12:39:47"/>
    <b v="0"/>
    <n v="28"/>
    <b v="1"/>
    <x v="6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d v="2016-08-31T20:46:11"/>
    <d v="2016-08-11T20:46:11"/>
    <b v="0"/>
    <n v="8"/>
    <b v="1"/>
    <x v="6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d v="2016-05-27T17:46:51"/>
    <d v="2016-05-13T17:46:51"/>
    <b v="0"/>
    <n v="3"/>
    <b v="1"/>
    <x v="6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d v="2014-11-05T21:22:25"/>
    <d v="2014-10-15T20:22:25"/>
    <b v="0"/>
    <n v="9"/>
    <b v="1"/>
    <x v="6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d v="2016-02-20T02:45:35"/>
    <d v="2016-01-06T02:45:35"/>
    <b v="0"/>
    <n v="9"/>
    <b v="1"/>
    <x v="6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d v="2014-12-01T19:09:00"/>
    <d v="2014-11-20T20:56:12"/>
    <b v="0"/>
    <n v="20"/>
    <b v="1"/>
    <x v="6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d v="2015-06-18T10:41:07"/>
    <d v="2015-05-19T10:41:07"/>
    <b v="0"/>
    <n v="57"/>
    <b v="1"/>
    <x v="6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d v="2016-04-21T22:36:48"/>
    <d v="2016-03-31T22:36:48"/>
    <b v="0"/>
    <n v="8"/>
    <b v="1"/>
    <x v="6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d v="2016-08-03T04:09:00"/>
    <d v="2016-07-02T22:14:12"/>
    <b v="0"/>
    <n v="14"/>
    <b v="1"/>
    <x v="6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d v="2015-07-03T18:22:38"/>
    <d v="2015-05-28T18:22:38"/>
    <b v="0"/>
    <n v="17"/>
    <b v="1"/>
    <x v="6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d v="2015-05-22T17:03:29"/>
    <d v="2015-04-22T17:03:29"/>
    <b v="0"/>
    <n v="100"/>
    <b v="1"/>
    <x v="6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d v="2015-07-30T03:25:24"/>
    <d v="2015-05-31T03:25:24"/>
    <b v="0"/>
    <n v="32"/>
    <b v="1"/>
    <x v="6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d v="2016-03-28T15:50:29"/>
    <d v="2016-03-03T16:50:29"/>
    <b v="0"/>
    <n v="3"/>
    <b v="1"/>
    <x v="6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d v="2014-07-20T18:51:27"/>
    <d v="2014-05-21T18:51:27"/>
    <b v="1"/>
    <n v="34"/>
    <b v="0"/>
    <x v="6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d v="2014-05-11T11:50:52"/>
    <d v="2014-04-11T11:50:52"/>
    <b v="1"/>
    <n v="23"/>
    <b v="0"/>
    <x v="6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d v="2014-06-01T01:44:24"/>
    <d v="2014-05-07T01:44:24"/>
    <b v="1"/>
    <n v="19"/>
    <b v="0"/>
    <x v="6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d v="2014-06-03T06:59:00"/>
    <d v="2014-05-07T14:48:54"/>
    <b v="1"/>
    <n v="50"/>
    <b v="0"/>
    <x v="6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d v="2015-10-01T15:02:54"/>
    <d v="2015-09-01T15:02:54"/>
    <b v="1"/>
    <n v="12"/>
    <b v="0"/>
    <x v="6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d v="2014-10-04T06:59:00"/>
    <d v="2014-09-03T05:19:02"/>
    <b v="1"/>
    <n v="8"/>
    <b v="0"/>
    <x v="6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d v="2015-07-19T05:23:11"/>
    <d v="2015-06-04T05:23:11"/>
    <b v="1"/>
    <n v="9"/>
    <b v="0"/>
    <x v="6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d v="2015-10-18T19:36:29"/>
    <d v="2015-09-18T19:36:29"/>
    <b v="1"/>
    <n v="43"/>
    <b v="0"/>
    <x v="6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d v="2015-06-11T18:24:44"/>
    <d v="2015-05-12T18:24:44"/>
    <b v="1"/>
    <n v="28"/>
    <b v="0"/>
    <x v="6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d v="2015-01-01T02:59:03"/>
    <d v="2014-12-02T02:59:03"/>
    <b v="1"/>
    <n v="4"/>
    <b v="0"/>
    <x v="6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d v="2015-07-17T10:32:59"/>
    <d v="2015-06-17T10:32:59"/>
    <b v="1"/>
    <n v="24"/>
    <b v="0"/>
    <x v="6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d v="2015-03-27T03:34:36"/>
    <d v="2015-03-02T04:34:36"/>
    <b v="0"/>
    <n v="2"/>
    <b v="0"/>
    <x v="6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d v="2014-09-01T20:09:38"/>
    <d v="2014-07-28T20:09:38"/>
    <b v="0"/>
    <n v="2"/>
    <b v="0"/>
    <x v="6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d v="2015-05-09T21:14:18"/>
    <d v="2015-04-09T21:14:18"/>
    <b v="0"/>
    <n v="20"/>
    <b v="0"/>
    <x v="6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d v="2015-03-26T22:17:51"/>
    <d v="2015-02-24T23:17:51"/>
    <b v="0"/>
    <n v="1"/>
    <b v="0"/>
    <x v="6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d v="2015-03-08T16:50:03"/>
    <d v="2015-02-06T17:50:03"/>
    <b v="0"/>
    <n v="1"/>
    <b v="0"/>
    <x v="6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d v="2014-08-01T17:12:00"/>
    <d v="2014-07-09T17:41:30"/>
    <b v="0"/>
    <n v="4"/>
    <b v="0"/>
    <x v="6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d v="2015-05-22T21:00:00"/>
    <d v="2015-05-04T10:20:44"/>
    <b v="0"/>
    <n v="1"/>
    <b v="0"/>
    <x v="6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d v="2014-06-25T21:00:00"/>
    <d v="2014-05-30T21:26:47"/>
    <b v="0"/>
    <n v="1"/>
    <b v="0"/>
    <x v="6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d v="2014-08-12T15:51:50"/>
    <d v="2014-07-13T15:51:50"/>
    <b v="0"/>
    <n v="13"/>
    <b v="0"/>
    <x v="6"/>
    <n v="18"/>
    <n v="81.540000000000006"/>
    <x v="1"/>
  </r>
  <r>
    <n v="3861"/>
    <s v="READY OR NOT HERE I COME"/>
    <s v="THE COMING OF THE LORD!"/>
    <n v="2000"/>
    <n v="100"/>
    <x v="2"/>
    <x v="0"/>
    <s v="USD"/>
    <d v="2014-11-12T21:47:00"/>
    <d v="2014-10-02T14:09:37"/>
    <b v="0"/>
    <n v="1"/>
    <b v="0"/>
    <x v="6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d v="2016-09-12T16:59:00"/>
    <d v="2016-08-29T06:15:56"/>
    <b v="0"/>
    <n v="1"/>
    <b v="0"/>
    <x v="6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d v="2015-11-05T16:11:45"/>
    <d v="2015-09-06T15:11:45"/>
    <b v="0"/>
    <n v="0"/>
    <b v="0"/>
    <x v="6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d v="2015-11-17T22:24:14"/>
    <d v="2015-10-18T21:24:14"/>
    <b v="0"/>
    <n v="3"/>
    <b v="0"/>
    <x v="6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d v="2014-08-30T05:30:00"/>
    <d v="2014-07-21T15:38:18"/>
    <b v="0"/>
    <n v="14"/>
    <b v="0"/>
    <x v="6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d v="2016-03-23T03:29:00"/>
    <d v="2016-02-02T22:43:41"/>
    <b v="0"/>
    <n v="2"/>
    <b v="0"/>
    <x v="6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d v="2016-06-18T19:32:19"/>
    <d v="2016-05-19T19:32:19"/>
    <b v="0"/>
    <n v="5"/>
    <b v="0"/>
    <x v="6"/>
    <n v="13"/>
    <n v="50.2"/>
    <x v="1"/>
  </r>
  <r>
    <n v="3868"/>
    <s v="1000 words (Canceled)"/>
    <s v="New collection of music by Scott Evan Davis!"/>
    <n v="5000"/>
    <n v="10"/>
    <x v="1"/>
    <x v="1"/>
    <s v="GBP"/>
    <d v="2014-09-08T15:50:05"/>
    <d v="2014-08-14T15:50:05"/>
    <b v="0"/>
    <n v="1"/>
    <b v="0"/>
    <x v="40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d v="2015-03-14T03:11:00"/>
    <d v="2015-02-12T17:23:12"/>
    <b v="0"/>
    <n v="15"/>
    <b v="0"/>
    <x v="40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d v="2014-07-03T04:07:58"/>
    <d v="2014-06-03T04:07:58"/>
    <b v="0"/>
    <n v="10"/>
    <b v="0"/>
    <x v="40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d v="2017-03-29T17:44:10"/>
    <d v="2017-01-28T18:44:10"/>
    <b v="0"/>
    <n v="3"/>
    <b v="0"/>
    <x v="40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d v="2015-08-14T03:29:56"/>
    <d v="2015-06-25T03:29:56"/>
    <b v="0"/>
    <n v="0"/>
    <b v="0"/>
    <x v="40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d v="2015-10-08T16:42:15"/>
    <d v="2015-09-08T16:42:15"/>
    <b v="0"/>
    <n v="0"/>
    <b v="0"/>
    <x v="40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d v="2015-01-24T01:00:00"/>
    <d v="2015-01-03T00:23:42"/>
    <b v="0"/>
    <n v="0"/>
    <b v="0"/>
    <x v="40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d v="2016-09-03T10:00:00"/>
    <d v="2016-09-02T08:19:25"/>
    <b v="0"/>
    <n v="0"/>
    <b v="0"/>
    <x v="40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d v="2016-02-02T14:58:48"/>
    <d v="2016-01-03T14:58:48"/>
    <b v="0"/>
    <n v="46"/>
    <b v="0"/>
    <x v="40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d v="2016-12-08T16:15:52"/>
    <d v="2016-11-08T16:15:52"/>
    <b v="0"/>
    <n v="14"/>
    <b v="0"/>
    <x v="40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d v="2015-06-30T03:59:00"/>
    <d v="2015-05-30T19:39:06"/>
    <b v="0"/>
    <n v="1"/>
    <b v="0"/>
    <x v="40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d v="2015-01-25T20:39:56"/>
    <d v="2014-12-26T20:39:56"/>
    <b v="0"/>
    <n v="0"/>
    <b v="0"/>
    <x v="40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d v="2014-07-30T23:00:00"/>
    <d v="2014-06-25T19:33:40"/>
    <b v="0"/>
    <n v="17"/>
    <b v="0"/>
    <x v="40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d v="2017-02-20T00:26:39"/>
    <d v="2017-01-21T00:26:39"/>
    <b v="0"/>
    <n v="1"/>
    <b v="0"/>
    <x v="40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d v="2016-01-31T23:03:00"/>
    <d v="2016-01-04T23:36:10"/>
    <b v="0"/>
    <n v="0"/>
    <b v="0"/>
    <x v="40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d v="2014-09-02T14:27:49"/>
    <d v="2014-08-03T14:27:49"/>
    <b v="0"/>
    <n v="0"/>
    <b v="0"/>
    <x v="40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d v="2015-03-27T17:59:52"/>
    <d v="2015-03-02T18:59:52"/>
    <b v="0"/>
    <n v="0"/>
    <b v="0"/>
    <x v="40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d v="2016-05-09T22:49:51"/>
    <d v="2016-04-09T22:49:51"/>
    <b v="0"/>
    <n v="0"/>
    <b v="0"/>
    <x v="40"/>
    <n v="0"/>
    <n v="0"/>
    <x v="1"/>
  </r>
  <r>
    <n v="3886"/>
    <s v="a (Canceled)"/>
    <n v="1"/>
    <n v="10000"/>
    <n v="0"/>
    <x v="1"/>
    <x v="2"/>
    <s v="AUD"/>
    <d v="2014-12-11T05:28:22"/>
    <d v="2014-11-11T05:28:22"/>
    <b v="0"/>
    <n v="0"/>
    <b v="0"/>
    <x v="40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d v="2015-05-01T22:00:00"/>
    <d v="2015-03-16T20:35:29"/>
    <b v="0"/>
    <n v="2"/>
    <b v="0"/>
    <x v="40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d v="2017-02-26T13:05:58"/>
    <d v="2017-01-27T13:05:58"/>
    <b v="0"/>
    <n v="14"/>
    <b v="0"/>
    <x v="6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d v="2015-01-04T23:26:00"/>
    <d v="2014-12-04T00:07:10"/>
    <b v="0"/>
    <n v="9"/>
    <b v="0"/>
    <x v="6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d v="2015-08-15T18:12:24"/>
    <d v="2015-06-16T18:12:24"/>
    <b v="0"/>
    <n v="8"/>
    <b v="0"/>
    <x v="6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d v="2015-03-23T04:59:00"/>
    <d v="2015-02-21T03:10:44"/>
    <b v="0"/>
    <n v="7"/>
    <b v="0"/>
    <x v="6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d v="2014-08-24T07:00:00"/>
    <d v="2014-08-16T15:39:17"/>
    <b v="0"/>
    <n v="0"/>
    <b v="0"/>
    <x v="6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d v="2014-07-01T06:00:00"/>
    <d v="2014-05-20T15:47:20"/>
    <b v="0"/>
    <n v="84"/>
    <b v="0"/>
    <x v="6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d v="2016-12-06T04:59:00"/>
    <d v="2016-11-05T23:00:12"/>
    <b v="0"/>
    <n v="11"/>
    <b v="0"/>
    <x v="6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d v="2015-02-28T06:00:18"/>
    <d v="2015-01-28T06:00:18"/>
    <b v="0"/>
    <n v="1"/>
    <b v="0"/>
    <x v="6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d v="2014-06-17T04:36:18"/>
    <d v="2014-06-03T04:36:18"/>
    <b v="0"/>
    <n v="4"/>
    <b v="0"/>
    <x v="6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d v="2015-01-08T20:58:03"/>
    <d v="2014-12-09T20:58:03"/>
    <b v="0"/>
    <n v="10"/>
    <b v="0"/>
    <x v="6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d v="2015-08-17T16:00:00"/>
    <d v="2015-07-08T11:34:30"/>
    <b v="0"/>
    <n v="16"/>
    <b v="0"/>
    <x v="6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d v="2014-08-12T18:36:01"/>
    <d v="2014-07-23T18:36:01"/>
    <b v="0"/>
    <n v="2"/>
    <b v="0"/>
    <x v="6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d v="2015-06-11T02:13:11"/>
    <d v="2015-05-12T02:13:11"/>
    <b v="0"/>
    <n v="5"/>
    <b v="0"/>
    <x v="6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d v="2015-12-19T19:49:59"/>
    <d v="2015-11-09T19:49:59"/>
    <b v="0"/>
    <n v="1"/>
    <b v="0"/>
    <x v="6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d v="2016-11-14T12:14:02"/>
    <d v="2016-10-20T11:14:02"/>
    <b v="0"/>
    <n v="31"/>
    <b v="0"/>
    <x v="6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d v="2015-08-14T19:38:00"/>
    <d v="2015-07-01T00:16:05"/>
    <b v="0"/>
    <n v="0"/>
    <b v="0"/>
    <x v="6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d v="2015-04-15T05:04:00"/>
    <d v="2015-04-01T05:30:00"/>
    <b v="0"/>
    <n v="2"/>
    <b v="0"/>
    <x v="6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d v="2015-06-11T23:00:00"/>
    <d v="2015-04-30T14:58:23"/>
    <b v="0"/>
    <n v="7"/>
    <b v="0"/>
    <x v="6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d v="2015-06-26T13:25:00"/>
    <d v="2015-05-19T22:01:33"/>
    <b v="0"/>
    <n v="16"/>
    <b v="0"/>
    <x v="6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d v="2014-10-26T20:08:00"/>
    <d v="2014-09-24T19:40:06"/>
    <b v="0"/>
    <n v="4"/>
    <b v="0"/>
    <x v="6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d v="2014-07-29T03:14:56"/>
    <d v="2014-07-14T03:14:56"/>
    <b v="0"/>
    <n v="4"/>
    <b v="0"/>
    <x v="6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d v="2014-09-11T08:37:22"/>
    <d v="2014-08-12T08:37:22"/>
    <b v="0"/>
    <n v="4"/>
    <b v="0"/>
    <x v="6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d v="2015-09-07T18:09:57"/>
    <d v="2015-08-08T18:09:57"/>
    <b v="0"/>
    <n v="3"/>
    <b v="0"/>
    <x v="6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d v="2014-11-26T20:29:37"/>
    <d v="2014-10-27T19:29:37"/>
    <b v="0"/>
    <n v="36"/>
    <b v="0"/>
    <x v="6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d v="2015-04-25T04:35:00"/>
    <d v="2015-02-24T06:28:50"/>
    <b v="0"/>
    <n v="1"/>
    <b v="0"/>
    <x v="6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d v="2015-11-30T06:04:09"/>
    <d v="2015-10-31T05:04:09"/>
    <b v="0"/>
    <n v="7"/>
    <b v="0"/>
    <x v="6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d v="2015-05-10T22:59:00"/>
    <d v="2015-04-20T19:39:16"/>
    <b v="0"/>
    <n v="27"/>
    <b v="0"/>
    <x v="6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d v="2016-06-01T23:38:29"/>
    <d v="2016-05-02T23:38:29"/>
    <b v="0"/>
    <n v="1"/>
    <b v="0"/>
    <x v="6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d v="2016-06-03T11:19:12"/>
    <d v="2016-05-04T11:19:12"/>
    <b v="0"/>
    <n v="0"/>
    <b v="0"/>
    <x v="6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d v="2014-09-11T12:39:21"/>
    <d v="2014-08-12T12:39:21"/>
    <b v="0"/>
    <n v="1"/>
    <b v="0"/>
    <x v="6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d v="2014-08-04T16:00:00"/>
    <d v="2014-07-23T15:57:03"/>
    <b v="0"/>
    <n v="3"/>
    <b v="0"/>
    <x v="6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d v="2016-01-18T00:00:00"/>
    <d v="2015-12-20T16:26:13"/>
    <b v="0"/>
    <n v="3"/>
    <b v="0"/>
    <x v="6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d v="2016-11-13T10:17:40"/>
    <d v="2016-10-14T09:17:40"/>
    <b v="0"/>
    <n v="3"/>
    <b v="0"/>
    <x v="6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d v="2014-10-26T18:00:00"/>
    <d v="2014-10-14T13:00:55"/>
    <b v="0"/>
    <n v="0"/>
    <b v="0"/>
    <x v="6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d v="2015-03-02T23:00:00"/>
    <d v="2015-01-16T18:26:50"/>
    <b v="0"/>
    <n v="6"/>
    <b v="0"/>
    <x v="6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d v="2015-04-09T23:31:11"/>
    <d v="2015-03-12T23:31:11"/>
    <b v="0"/>
    <n v="17"/>
    <b v="0"/>
    <x v="6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d v="2014-06-26T23:02:02"/>
    <d v="2014-05-27T23:02:02"/>
    <b v="0"/>
    <n v="40"/>
    <b v="0"/>
    <x v="6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d v="2014-07-30T20:53:59"/>
    <d v="2014-06-30T20:53:59"/>
    <b v="0"/>
    <n v="3"/>
    <b v="0"/>
    <x v="6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d v="2014-12-27T02:02:28"/>
    <d v="2014-11-27T02:02:28"/>
    <b v="0"/>
    <n v="1"/>
    <b v="0"/>
    <x v="6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d v="2014-08-09T06:25:04"/>
    <d v="2014-07-10T06:25:04"/>
    <b v="0"/>
    <n v="2"/>
    <b v="0"/>
    <x v="6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d v="2015-10-16T04:59:00"/>
    <d v="2015-09-18T16:23:47"/>
    <b v="0"/>
    <n v="7"/>
    <b v="0"/>
    <x v="6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d v="2016-09-18T19:51:05"/>
    <d v="2016-08-19T19:51:05"/>
    <b v="0"/>
    <n v="14"/>
    <b v="0"/>
    <x v="6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d v="2016-04-01T06:00:00"/>
    <d v="2016-03-04T08:07:48"/>
    <b v="0"/>
    <n v="0"/>
    <b v="0"/>
    <x v="6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d v="2015-09-06T03:38:27"/>
    <d v="2015-08-12T03:38:27"/>
    <b v="0"/>
    <n v="0"/>
    <b v="0"/>
    <x v="6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d v="2016-03-16T03:02:44"/>
    <d v="2016-02-15T04:02:44"/>
    <b v="0"/>
    <n v="1"/>
    <b v="0"/>
    <x v="6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d v="2016-07-17T00:43:00"/>
    <d v="2016-06-17T23:14:22"/>
    <b v="0"/>
    <n v="12"/>
    <b v="0"/>
    <x v="6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d v="2015-10-01T13:00:00"/>
    <d v="2015-08-17T16:07:19"/>
    <b v="0"/>
    <n v="12"/>
    <b v="0"/>
    <x v="6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d v="2015-10-04T15:45:46"/>
    <d v="2015-08-05T15:45:46"/>
    <b v="0"/>
    <n v="23"/>
    <b v="0"/>
    <x v="6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d v="2016-12-01T07:18:40"/>
    <d v="2016-11-01T06:18:40"/>
    <b v="0"/>
    <n v="0"/>
    <b v="0"/>
    <x v="6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d v="2016-07-11T15:09:20"/>
    <d v="2016-06-13T15:09:20"/>
    <b v="0"/>
    <n v="10"/>
    <b v="0"/>
    <x v="6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d v="2015-06-27T21:44:14"/>
    <d v="2015-05-27T21:44:14"/>
    <b v="0"/>
    <n v="5"/>
    <b v="0"/>
    <x v="6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d v="2014-10-07T04:30:00"/>
    <d v="2014-10-03T09:36:19"/>
    <b v="0"/>
    <n v="1"/>
    <b v="0"/>
    <x v="6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d v="2015-01-02T11:49:11"/>
    <d v="2014-11-18T11:49:11"/>
    <b v="0"/>
    <n v="2"/>
    <b v="0"/>
    <x v="6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d v="2014-11-25T01:00:00"/>
    <d v="2014-10-28T14:05:37"/>
    <b v="0"/>
    <n v="2"/>
    <b v="0"/>
    <x v="6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d v="2015-06-16T21:41:54"/>
    <d v="2015-04-17T21:41:54"/>
    <b v="0"/>
    <n v="0"/>
    <b v="0"/>
    <x v="6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d v="2015-11-02T16:50:00"/>
    <d v="2015-10-02T18:41:08"/>
    <b v="0"/>
    <n v="13"/>
    <b v="0"/>
    <x v="6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d v="2015-08-27T15:54:35"/>
    <d v="2015-07-28T15:54:35"/>
    <b v="0"/>
    <n v="0"/>
    <b v="0"/>
    <x v="6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d v="2015-05-15T19:14:28"/>
    <d v="2015-04-15T19:14:28"/>
    <b v="0"/>
    <n v="1"/>
    <b v="0"/>
    <x v="6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d v="2015-02-28T08:00:00"/>
    <d v="2015-01-27T20:00:22"/>
    <b v="0"/>
    <n v="5"/>
    <b v="0"/>
    <x v="6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d v="2016-10-02T03:25:44"/>
    <d v="2016-09-02T03:25:44"/>
    <b v="0"/>
    <n v="2"/>
    <b v="0"/>
    <x v="6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d v="2014-09-07T07:48:43"/>
    <d v="2014-07-09T07:48:43"/>
    <b v="0"/>
    <n v="0"/>
    <b v="0"/>
    <x v="6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d v="2015-02-11T02:53:41"/>
    <d v="2015-01-12T02:53:41"/>
    <b v="0"/>
    <n v="32"/>
    <b v="0"/>
    <x v="6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d v="2016-04-08T18:35:00"/>
    <d v="2016-03-10T16:51:20"/>
    <b v="0"/>
    <n v="1"/>
    <b v="0"/>
    <x v="6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d v="2016-05-03T18:49:02"/>
    <d v="2016-03-04T19:49:02"/>
    <b v="0"/>
    <n v="1"/>
    <b v="0"/>
    <x v="6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d v="2015-10-26T18:58:10"/>
    <d v="2015-08-27T18:58:10"/>
    <b v="0"/>
    <n v="1"/>
    <b v="0"/>
    <x v="6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d v="2016-07-29T23:29:00"/>
    <d v="2016-06-29T01:09:46"/>
    <b v="0"/>
    <n v="0"/>
    <b v="0"/>
    <x v="6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d v="2014-07-14T15:37:44"/>
    <d v="2014-05-15T15:37:44"/>
    <b v="0"/>
    <n v="0"/>
    <b v="0"/>
    <x v="6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d v="2015-11-28T21:22:21"/>
    <d v="2015-10-29T20:22:21"/>
    <b v="0"/>
    <n v="8"/>
    <b v="0"/>
    <x v="6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d v="2016-04-25T00:20:00"/>
    <d v="2016-03-28T22:22:07"/>
    <b v="0"/>
    <n v="0"/>
    <b v="0"/>
    <x v="6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d v="2016-07-08T23:25:54"/>
    <d v="2016-05-23T23:25:54"/>
    <b v="0"/>
    <n v="1"/>
    <b v="0"/>
    <x v="6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d v="2014-08-02T14:00:00"/>
    <d v="2014-06-26T22:48:32"/>
    <b v="0"/>
    <n v="16"/>
    <b v="0"/>
    <x v="6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d v="2014-09-28T18:55:56"/>
    <d v="2014-08-29T18:55:56"/>
    <b v="0"/>
    <n v="12"/>
    <b v="0"/>
    <x v="6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d v="2016-01-03T20:17:36"/>
    <d v="2015-12-04T20:17:36"/>
    <b v="0"/>
    <n v="4"/>
    <b v="0"/>
    <x v="6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d v="2014-05-08T21:23:30"/>
    <d v="2014-04-16T21:23:30"/>
    <b v="0"/>
    <n v="2"/>
    <b v="0"/>
    <x v="6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d v="2015-11-28T14:54:54"/>
    <d v="2015-11-03T14:54:54"/>
    <b v="0"/>
    <n v="3"/>
    <b v="0"/>
    <x v="6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d v="2015-11-18T04:41:57"/>
    <d v="2015-10-19T03:41:57"/>
    <b v="0"/>
    <n v="0"/>
    <b v="0"/>
    <x v="6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d v="2015-04-19T16:19:46"/>
    <d v="2015-02-18T17:19:46"/>
    <b v="0"/>
    <n v="3"/>
    <b v="0"/>
    <x v="6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d v="2016-04-14T04:39:40"/>
    <d v="2016-02-14T05:39:40"/>
    <b v="0"/>
    <n v="4"/>
    <b v="0"/>
    <x v="6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d v="2014-07-24T02:59:00"/>
    <d v="2014-06-11T17:04:38"/>
    <b v="0"/>
    <n v="2"/>
    <b v="0"/>
    <x v="6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d v="2017-03-06T06:58:27"/>
    <d v="2017-02-04T06:58:27"/>
    <b v="0"/>
    <n v="10"/>
    <b v="0"/>
    <x v="6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d v="2016-05-22T19:34:33"/>
    <d v="2016-03-23T19:34:33"/>
    <b v="0"/>
    <n v="11"/>
    <b v="0"/>
    <x v="6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d v="2016-08-29T03:55:00"/>
    <d v="2016-08-19T20:30:46"/>
    <b v="0"/>
    <n v="6"/>
    <b v="0"/>
    <x v="6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d v="2016-04-17T20:43:31"/>
    <d v="2016-03-18T20:43:31"/>
    <b v="0"/>
    <n v="2"/>
    <b v="0"/>
    <x v="6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d v="2014-07-21T12:52:06"/>
    <d v="2014-06-21T12:52:06"/>
    <b v="0"/>
    <n v="6"/>
    <b v="0"/>
    <x v="6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d v="2015-02-06T01:37:14"/>
    <d v="2014-12-08T01:37:14"/>
    <b v="0"/>
    <n v="8"/>
    <b v="0"/>
    <x v="6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d v="2016-05-09T04:00:00"/>
    <d v="2016-04-09T16:25:10"/>
    <b v="0"/>
    <n v="37"/>
    <b v="0"/>
    <x v="6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d v="2016-06-02T13:07:28"/>
    <d v="2016-05-03T13:07:28"/>
    <b v="0"/>
    <n v="11"/>
    <b v="0"/>
    <x v="6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d v="2016-07-13T20:48:18"/>
    <d v="2016-06-13T20:48:18"/>
    <b v="0"/>
    <n v="0"/>
    <b v="0"/>
    <x v="6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d v="2014-08-01T07:00:00"/>
    <d v="2014-07-10T20:36:01"/>
    <b v="0"/>
    <n v="10"/>
    <b v="0"/>
    <x v="6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d v="2016-07-22T18:55:32"/>
    <d v="2016-06-22T18:55:32"/>
    <b v="0"/>
    <n v="6"/>
    <b v="0"/>
    <x v="6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d v="2015-01-31T15:25:53"/>
    <d v="2014-12-02T15:25:53"/>
    <b v="0"/>
    <n v="8"/>
    <b v="0"/>
    <x v="6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d v="2015-03-29T20:00:00"/>
    <d v="2015-03-06T21:40:57"/>
    <b v="0"/>
    <n v="6"/>
    <b v="0"/>
    <x v="6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d v="2014-07-05T14:22:27"/>
    <d v="2014-06-05T14:22:27"/>
    <b v="0"/>
    <n v="7"/>
    <b v="0"/>
    <x v="6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d v="2016-07-17T04:19:09"/>
    <d v="2016-05-18T04:19:09"/>
    <b v="0"/>
    <n v="7"/>
    <b v="0"/>
    <x v="6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d v="2015-07-07T19:26:20"/>
    <d v="2015-05-08T19:26:20"/>
    <b v="0"/>
    <n v="5"/>
    <b v="0"/>
    <x v="6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d v="2014-05-20T06:59:00"/>
    <d v="2014-04-18T20:52:36"/>
    <b v="0"/>
    <n v="46"/>
    <b v="0"/>
    <x v="6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d v="2014-11-08T00:00:00"/>
    <d v="2014-10-08T23:07:24"/>
    <b v="0"/>
    <n v="10"/>
    <b v="0"/>
    <x v="6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d v="2016-02-20T21:05:00"/>
    <d v="2016-01-30T16:58:40"/>
    <b v="0"/>
    <n v="19"/>
    <b v="0"/>
    <x v="6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d v="2016-05-06T13:04:00"/>
    <d v="2016-04-07T13:09:54"/>
    <b v="0"/>
    <n v="13"/>
    <b v="0"/>
    <x v="6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d v="2014-05-16T22:11:30"/>
    <d v="2014-05-06T22:11:30"/>
    <b v="0"/>
    <n v="13"/>
    <b v="0"/>
    <x v="6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d v="2015-08-29T01:56:53"/>
    <d v="2015-08-14T01:56:53"/>
    <b v="0"/>
    <n v="4"/>
    <b v="0"/>
    <x v="6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d v="2015-11-08T18:59:41"/>
    <d v="2015-10-09T17:59:41"/>
    <b v="0"/>
    <n v="0"/>
    <b v="0"/>
    <x v="6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d v="2016-03-02T16:08:13"/>
    <d v="2016-02-01T16:08:13"/>
    <b v="0"/>
    <n v="3"/>
    <b v="0"/>
    <x v="6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d v="2015-05-31T15:28:02"/>
    <d v="2015-05-01T15:28:02"/>
    <b v="0"/>
    <n v="1"/>
    <b v="0"/>
    <x v="6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d v="2015-12-11T23:34:19"/>
    <d v="2015-10-12T22:34:19"/>
    <b v="0"/>
    <n v="9"/>
    <b v="0"/>
    <x v="6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d v="2015-05-13T20:45:12"/>
    <d v="2015-04-13T20:45:12"/>
    <b v="0"/>
    <n v="1"/>
    <b v="0"/>
    <x v="6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d v="2014-07-19T09:21:30"/>
    <d v="2014-06-19T09:21:30"/>
    <b v="0"/>
    <n v="1"/>
    <b v="0"/>
    <x v="6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d v="2015-02-14T11:27:00"/>
    <d v="2015-01-15T16:24:37"/>
    <b v="0"/>
    <n v="4"/>
    <b v="0"/>
    <x v="6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d v="2014-11-20T16:04:00"/>
    <d v="2014-11-07T06:24:24"/>
    <b v="0"/>
    <n v="17"/>
    <b v="0"/>
    <x v="6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d v="2015-04-05T08:23:41"/>
    <d v="2015-03-06T09:23:41"/>
    <b v="0"/>
    <n v="0"/>
    <b v="0"/>
    <x v="6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d v="2015-03-28T22:07:06"/>
    <d v="2015-02-26T23:07:06"/>
    <b v="0"/>
    <n v="12"/>
    <b v="0"/>
    <x v="6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d v="2014-08-31T19:51:49"/>
    <d v="2014-07-22T19:53:18"/>
    <b v="0"/>
    <n v="14"/>
    <b v="0"/>
    <x v="6"/>
    <n v="17"/>
    <n v="82.57"/>
    <x v="1"/>
  </r>
  <r>
    <n v="4000"/>
    <s v="The Escorts"/>
    <s v="An Enticing Trip into the World of Assisted Dying"/>
    <n v="8000"/>
    <n v="10"/>
    <x v="2"/>
    <x v="0"/>
    <s v="USD"/>
    <d v="2016-05-07T14:29:18"/>
    <d v="2016-03-08T15:29:18"/>
    <b v="0"/>
    <n v="1"/>
    <b v="0"/>
    <x v="6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d v="2017-03-01T19:00:00"/>
    <d v="2017-02-09T23:08:28"/>
    <b v="0"/>
    <n v="14"/>
    <b v="0"/>
    <x v="6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d v="2014-09-27T01:02:41"/>
    <d v="2014-08-28T01:02:41"/>
    <b v="0"/>
    <n v="4"/>
    <b v="0"/>
    <x v="6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d v="2015-02-15T14:05:47"/>
    <d v="2015-01-16T14:05:47"/>
    <b v="0"/>
    <n v="2"/>
    <b v="0"/>
    <x v="6"/>
    <n v="10"/>
    <n v="100.5"/>
    <x v="1"/>
  </r>
  <r>
    <n v="4004"/>
    <s v="South Florida Tours"/>
    <s v="Help Launch The Queen Into South Florida!"/>
    <n v="500"/>
    <n v="1"/>
    <x v="2"/>
    <x v="0"/>
    <s v="USD"/>
    <d v="2014-10-08T03:54:17"/>
    <d v="2014-09-08T03:54:17"/>
    <b v="0"/>
    <n v="1"/>
    <b v="0"/>
    <x v="6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d v="2014-10-20T19:23:05"/>
    <d v="2014-08-21T19:23:05"/>
    <b v="0"/>
    <n v="2"/>
    <b v="0"/>
    <x v="6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d v="2016-02-16T18:33:07"/>
    <d v="2016-01-22T18:33:07"/>
    <b v="0"/>
    <n v="1"/>
    <b v="0"/>
    <x v="6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d v="2014-08-26T16:28:00"/>
    <d v="2014-07-28T18:33:01"/>
    <b v="0"/>
    <n v="1"/>
    <b v="0"/>
    <x v="6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d v="2015-07-22T23:08:27"/>
    <d v="2015-06-22T23:08:27"/>
    <b v="0"/>
    <n v="4"/>
    <b v="0"/>
    <x v="6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d v="2014-09-09T16:49:20"/>
    <d v="2014-07-31T16:49:20"/>
    <b v="0"/>
    <n v="3"/>
    <b v="0"/>
    <x v="6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d v="2014-10-26T18:29:26"/>
    <d v="2014-10-09T18:29:26"/>
    <b v="0"/>
    <n v="38"/>
    <b v="0"/>
    <x v="6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d v="2015-01-28T13:04:38"/>
    <d v="2014-12-29T13:04:38"/>
    <b v="0"/>
    <n v="4"/>
    <b v="0"/>
    <x v="6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d v="2015-05-02T13:04:09"/>
    <d v="2015-04-02T13:04:09"/>
    <b v="0"/>
    <n v="0"/>
    <b v="0"/>
    <x v="6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d v="2015-02-16T07:13:43"/>
    <d v="2015-01-17T07:13:43"/>
    <b v="0"/>
    <n v="2"/>
    <b v="0"/>
    <x v="6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d v="2016-03-05T05:54:29"/>
    <d v="2016-02-19T05:54:29"/>
    <b v="0"/>
    <n v="0"/>
    <b v="0"/>
    <x v="6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d v="2015-07-19T18:44:23"/>
    <d v="2015-06-19T18:44:23"/>
    <b v="0"/>
    <n v="1"/>
    <b v="0"/>
    <x v="6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d v="2014-09-17T20:56:40"/>
    <d v="2014-08-18T20:56:40"/>
    <b v="0"/>
    <n v="7"/>
    <b v="0"/>
    <x v="6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d v="2014-09-04T16:07:54"/>
    <d v="2014-08-05T16:07:54"/>
    <b v="0"/>
    <n v="2"/>
    <b v="0"/>
    <x v="6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d v="2016-10-07T21:51:48"/>
    <d v="2016-09-07T21:51:48"/>
    <b v="0"/>
    <n v="4"/>
    <b v="0"/>
    <x v="6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d v="2016-04-15T16:28:00"/>
    <d v="2016-02-17T16:13:16"/>
    <b v="0"/>
    <n v="4"/>
    <b v="0"/>
    <x v="6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d v="2015-03-24T03:34:59"/>
    <d v="2015-02-22T04:34:59"/>
    <b v="0"/>
    <n v="3"/>
    <b v="0"/>
    <x v="6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d v="2014-10-26T21:52:38"/>
    <d v="2014-08-27T21:52:38"/>
    <b v="0"/>
    <n v="2"/>
    <b v="0"/>
    <x v="6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d v="2015-02-01T02:54:00"/>
    <d v="2014-12-17T14:01:07"/>
    <b v="0"/>
    <n v="197"/>
    <b v="0"/>
    <x v="6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d v="2016-03-24T22:59:23"/>
    <d v="2016-02-08T23:59:23"/>
    <b v="0"/>
    <n v="0"/>
    <b v="0"/>
    <x v="6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d v="2015-08-31T16:04:57"/>
    <d v="2015-08-01T16:04:57"/>
    <b v="0"/>
    <n v="1"/>
    <b v="0"/>
    <x v="6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d v="2015-07-26T05:42:16"/>
    <d v="2015-05-27T05:42:16"/>
    <b v="0"/>
    <n v="4"/>
    <b v="0"/>
    <x v="6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d v="2015-12-04T16:43:59"/>
    <d v="2015-10-05T15:43:59"/>
    <b v="0"/>
    <n v="0"/>
    <b v="0"/>
    <x v="6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d v="2017-02-23T01:00:00"/>
    <d v="2017-02-02T23:18:01"/>
    <b v="0"/>
    <n v="7"/>
    <b v="0"/>
    <x v="6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d v="2014-06-05T22:31:40"/>
    <d v="2014-05-06T22:31:40"/>
    <b v="0"/>
    <n v="11"/>
    <b v="0"/>
    <x v="6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d v="2015-12-14T00:36:10"/>
    <d v="2015-11-14T00:36:10"/>
    <b v="0"/>
    <n v="0"/>
    <b v="0"/>
    <x v="6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d v="2016-02-03T18:49:00"/>
    <d v="2016-01-05T15:43:19"/>
    <b v="0"/>
    <n v="6"/>
    <b v="0"/>
    <x v="6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d v="2014-12-18T15:02:44"/>
    <d v="2014-10-29T14:02:44"/>
    <b v="0"/>
    <n v="0"/>
    <b v="0"/>
    <x v="6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d v="2015-12-15T20:25:16"/>
    <d v="2015-10-16T19:25:16"/>
    <b v="0"/>
    <n v="7"/>
    <b v="0"/>
    <x v="6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d v="2016-10-02T09:00:00"/>
    <d v="2016-09-01T06:27:04"/>
    <b v="0"/>
    <n v="94"/>
    <b v="0"/>
    <x v="6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d v="2015-04-03T21:44:10"/>
    <d v="2015-03-04T22:44:10"/>
    <b v="0"/>
    <n v="2"/>
    <b v="0"/>
    <x v="6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d v="2014-10-21T21:11:27"/>
    <d v="2014-09-21T21:11:27"/>
    <b v="0"/>
    <n v="25"/>
    <b v="0"/>
    <x v="6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d v="2014-07-01T22:30:00"/>
    <d v="2014-06-14T22:29:24"/>
    <b v="0"/>
    <n v="17"/>
    <b v="0"/>
    <x v="6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d v="2016-05-24T14:25:00"/>
    <d v="2016-05-07T01:41:55"/>
    <b v="0"/>
    <n v="2"/>
    <b v="0"/>
    <x v="6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d v="2014-10-17T19:10:10"/>
    <d v="2014-08-18T19:10:10"/>
    <b v="0"/>
    <n v="4"/>
    <b v="0"/>
    <x v="6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d v="2015-12-01T05:59:00"/>
    <d v="2015-10-28T16:06:07"/>
    <b v="0"/>
    <n v="5"/>
    <b v="0"/>
    <x v="6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d v="2015-07-18T03:00:00"/>
    <d v="2015-05-20T05:33:24"/>
    <b v="0"/>
    <n v="2"/>
    <b v="0"/>
    <x v="6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d v="2016-09-06T11:22:34"/>
    <d v="2016-07-08T11:22:34"/>
    <b v="0"/>
    <n v="2"/>
    <b v="0"/>
    <x v="6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d v="2015-01-20T19:16:00"/>
    <d v="2014-12-22T02:01:04"/>
    <b v="0"/>
    <n v="3"/>
    <b v="0"/>
    <x v="6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d v="2014-11-20T22:58:45"/>
    <d v="2014-11-05T22:58:45"/>
    <b v="0"/>
    <n v="0"/>
    <b v="0"/>
    <x v="6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d v="2015-04-10T05:00:00"/>
    <d v="2015-03-11T05:16:22"/>
    <b v="0"/>
    <n v="4"/>
    <b v="0"/>
    <x v="6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d v="2014-08-21T04:49:49"/>
    <d v="2014-07-22T04:49:49"/>
    <b v="0"/>
    <n v="1"/>
    <b v="0"/>
    <x v="6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d v="2014-10-22T15:36:50"/>
    <d v="2014-09-22T15:36:50"/>
    <b v="0"/>
    <n v="12"/>
    <b v="0"/>
    <x v="6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d v="2015-01-11T01:00:00"/>
    <d v="2014-12-18T00:32:23"/>
    <b v="0"/>
    <n v="4"/>
    <b v="0"/>
    <x v="6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d v="2016-04-11T11:13:07"/>
    <d v="2016-03-07T12:13:07"/>
    <b v="0"/>
    <n v="91"/>
    <b v="0"/>
    <x v="6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d v="2015-07-14T23:00:15"/>
    <d v="2015-06-14T23:00:15"/>
    <b v="0"/>
    <n v="1"/>
    <b v="0"/>
    <x v="6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d v="2014-10-23T15:16:31"/>
    <d v="2014-09-23T15:16:31"/>
    <b v="0"/>
    <n v="1"/>
    <b v="0"/>
    <x v="6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d v="2014-05-09T06:53:00"/>
    <d v="2014-05-02T19:26:37"/>
    <b v="0"/>
    <n v="0"/>
    <b v="0"/>
    <x v="6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d v="2014-10-13T21:05:16"/>
    <d v="2014-08-14T21:05:16"/>
    <b v="0"/>
    <n v="13"/>
    <b v="0"/>
    <x v="6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d v="2014-11-15T20:00:00"/>
    <d v="2014-10-16T16:33:48"/>
    <b v="0"/>
    <n v="2"/>
    <b v="0"/>
    <x v="6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d v="2016-10-01T04:00:00"/>
    <d v="2016-08-31T20:11:25"/>
    <b v="0"/>
    <n v="0"/>
    <b v="0"/>
    <x v="6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d v="2014-06-19T15:33:51"/>
    <d v="2014-05-20T15:33:51"/>
    <b v="0"/>
    <n v="21"/>
    <b v="0"/>
    <x v="6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d v="2016-07-03T19:59:00"/>
    <d v="2016-06-13T22:23:59"/>
    <b v="0"/>
    <n v="9"/>
    <b v="0"/>
    <x v="6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d v="2015-11-25T23:00:00"/>
    <d v="2015-11-02T23:14:40"/>
    <b v="0"/>
    <n v="6"/>
    <b v="0"/>
    <x v="6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d v="2016-04-01T03:59:00"/>
    <d v="2016-03-17T01:27:24"/>
    <b v="0"/>
    <n v="4"/>
    <b v="0"/>
    <x v="6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d v="2014-09-16T03:00:00"/>
    <d v="2014-08-15T15:22:32"/>
    <b v="0"/>
    <n v="7"/>
    <b v="0"/>
    <x v="6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d v="2014-06-23T16:00:00"/>
    <d v="2014-05-20T16:40:56"/>
    <b v="0"/>
    <n v="5"/>
    <b v="0"/>
    <x v="6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d v="2016-04-21T02:23:43"/>
    <d v="2016-02-21T03:23:43"/>
    <b v="0"/>
    <n v="0"/>
    <b v="0"/>
    <x v="6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d v="2016-07-02T17:44:28"/>
    <d v="2016-06-02T17:44:28"/>
    <b v="0"/>
    <n v="3"/>
    <b v="0"/>
    <x v="6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d v="2014-06-27T16:21:24"/>
    <d v="2014-05-28T16:21:24"/>
    <b v="0"/>
    <n v="9"/>
    <b v="0"/>
    <x v="6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d v="2015-04-29T14:07:06"/>
    <d v="2015-03-30T14:07:06"/>
    <b v="0"/>
    <n v="6"/>
    <b v="0"/>
    <x v="6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d v="2014-08-12T22:50:11"/>
    <d v="2014-07-13T22:50:11"/>
    <b v="0"/>
    <n v="4"/>
    <b v="0"/>
    <x v="6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d v="2016-05-19T00:56:28"/>
    <d v="2016-04-19T00:56:28"/>
    <b v="0"/>
    <n v="1"/>
    <b v="0"/>
    <x v="6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d v="2015-09-28T02:49:10"/>
    <d v="2015-08-19T02:49:10"/>
    <b v="0"/>
    <n v="17"/>
    <b v="0"/>
    <x v="6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d v="2017-01-13T23:05:00"/>
    <d v="2016-12-14T23:07:35"/>
    <b v="0"/>
    <n v="1"/>
    <b v="0"/>
    <x v="6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d v="2015-02-28T12:00:00"/>
    <d v="2015-01-18T15:52:36"/>
    <b v="0"/>
    <n v="13"/>
    <b v="0"/>
    <x v="6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d v="2015-03-01T03:00:00"/>
    <d v="2015-01-27T16:00:20"/>
    <b v="0"/>
    <n v="6"/>
    <b v="0"/>
    <x v="6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d v="2016-12-26T19:18:51"/>
    <d v="2016-11-26T19:18:51"/>
    <b v="0"/>
    <n v="0"/>
    <b v="0"/>
    <x v="6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d v="2014-08-21T18:35:11"/>
    <d v="2014-06-22T18:35:11"/>
    <b v="0"/>
    <n v="2"/>
    <b v="0"/>
    <x v="6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d v="2015-05-09T04:00:00"/>
    <d v="2015-03-15T08:17:06"/>
    <b v="0"/>
    <n v="2"/>
    <b v="0"/>
    <x v="6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d v="2015-11-05T14:16:15"/>
    <d v="2015-10-06T13:16:15"/>
    <b v="0"/>
    <n v="21"/>
    <b v="0"/>
    <x v="6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d v="2014-06-30T17:28:00"/>
    <d v="2014-05-20T01:06:09"/>
    <b v="0"/>
    <n v="13"/>
    <b v="0"/>
    <x v="6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d v="2014-10-21T19:51:00"/>
    <d v="2014-09-23T19:05:49"/>
    <b v="0"/>
    <n v="0"/>
    <b v="0"/>
    <x v="6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d v="2016-12-21T17:03:14"/>
    <d v="2016-11-21T17:03:14"/>
    <b v="0"/>
    <n v="6"/>
    <b v="0"/>
    <x v="6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d v="2017-01-27T18:54:02"/>
    <d v="2016-12-28T18:54:02"/>
    <b v="0"/>
    <n v="0"/>
    <b v="0"/>
    <x v="6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d v="2016-06-19T22:32:01"/>
    <d v="2016-05-20T22:32:01"/>
    <b v="0"/>
    <n v="1"/>
    <b v="0"/>
    <x v="6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d v="2016-06-14T18:54:00"/>
    <d v="2016-05-21T16:45:16"/>
    <b v="0"/>
    <n v="0"/>
    <b v="0"/>
    <x v="6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d v="2015-03-08T12:57:05"/>
    <d v="2015-02-06T13:57:05"/>
    <b v="0"/>
    <n v="12"/>
    <b v="0"/>
    <x v="6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d v="2015-11-14T23:00:00"/>
    <d v="2015-10-30T04:32:33"/>
    <b v="0"/>
    <n v="2"/>
    <b v="0"/>
    <x v="6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d v="2016-01-14T18:16:56"/>
    <d v="2015-12-15T18:16:56"/>
    <b v="0"/>
    <n v="6"/>
    <b v="0"/>
    <x v="6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d v="2016-10-09T10:28:26"/>
    <d v="2016-09-09T10:28:26"/>
    <b v="0"/>
    <n v="1"/>
    <b v="0"/>
    <x v="6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d v="2015-03-24T03:59:00"/>
    <d v="2015-02-23T14:29:35"/>
    <b v="0"/>
    <n v="1"/>
    <b v="0"/>
    <x v="6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d v="2015-11-21T04:00:00"/>
    <d v="2015-10-27T22:34:59"/>
    <b v="0"/>
    <n v="5"/>
    <b v="0"/>
    <x v="6"/>
    <n v="5"/>
    <n v="9.4"/>
    <x v="1"/>
  </r>
  <r>
    <n v="4087"/>
    <s v="Stage Production &quot;The Nail Shop&quot;"/>
    <s v="Comedy Stage Play"/>
    <n v="9600"/>
    <n v="0"/>
    <x v="2"/>
    <x v="0"/>
    <s v="USD"/>
    <d v="2016-07-17T17:49:46"/>
    <d v="2016-06-17T17:49:46"/>
    <b v="0"/>
    <n v="0"/>
    <b v="0"/>
    <x v="6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d v="2015-01-16T10:26:00"/>
    <d v="2014-12-17T14:42:04"/>
    <b v="0"/>
    <n v="3"/>
    <b v="0"/>
    <x v="6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d v="2015-05-31T17:35:00"/>
    <d v="2015-04-28T17:34:48"/>
    <b v="0"/>
    <n v="8"/>
    <b v="0"/>
    <x v="6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d v="2015-08-07T15:00:00"/>
    <d v="2015-07-24T16:08:57"/>
    <b v="0"/>
    <n v="3"/>
    <b v="0"/>
    <x v="6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d v="2015-01-16T12:09:11"/>
    <d v="2014-12-17T12:09:11"/>
    <b v="0"/>
    <n v="8"/>
    <b v="0"/>
    <x v="6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d v="2015-04-05T03:40:47"/>
    <d v="2015-02-04T04:40:47"/>
    <b v="0"/>
    <n v="1"/>
    <b v="0"/>
    <x v="6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d v="2015-08-22T19:34:53"/>
    <d v="2015-06-23T19:34:53"/>
    <b v="0"/>
    <n v="4"/>
    <b v="0"/>
    <x v="6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d v="2014-10-22T04:59:00"/>
    <d v="2014-09-08T02:05:00"/>
    <b v="0"/>
    <n v="8"/>
    <b v="0"/>
    <x v="6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d v="2016-12-19T00:45:50"/>
    <d v="2016-11-19T00:45:50"/>
    <b v="0"/>
    <n v="1"/>
    <b v="0"/>
    <x v="6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d v="2017-02-28T08:51:00"/>
    <d v="2017-01-15T12:43:39"/>
    <b v="0"/>
    <n v="5"/>
    <b v="0"/>
    <x v="6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d v="2016-01-31T23:55:00"/>
    <d v="2015-12-06T19:47:17"/>
    <b v="0"/>
    <n v="0"/>
    <b v="0"/>
    <x v="6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d v="2016-06-04T17:19:57"/>
    <d v="2016-05-05T17:19:57"/>
    <b v="0"/>
    <n v="0"/>
    <b v="0"/>
    <x v="6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d v="2016-09-02T20:24:33"/>
    <d v="2016-07-19T20:24:33"/>
    <b v="0"/>
    <n v="1"/>
    <b v="0"/>
    <x v="6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d v="2014-10-25T02:59:50"/>
    <d v="2014-10-15T02:59:50"/>
    <b v="0"/>
    <n v="0"/>
    <b v="0"/>
    <x v="6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d v="2017-01-25T21:41:22"/>
    <d v="2016-12-26T21:41:22"/>
    <b v="0"/>
    <n v="0"/>
    <b v="0"/>
    <x v="6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d v="2016-05-15T20:21:13"/>
    <d v="2016-04-15T20:21:13"/>
    <b v="0"/>
    <n v="6"/>
    <b v="0"/>
    <x v="6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d v="2015-08-26T18:32:00"/>
    <d v="2015-07-03T19:59:26"/>
    <b v="0"/>
    <n v="6"/>
    <b v="0"/>
    <x v="6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d v="2016-10-27T06:40:34"/>
    <d v="2016-09-27T06:40:34"/>
    <b v="0"/>
    <n v="14"/>
    <b v="0"/>
    <x v="6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d v="2016-12-26T00:15:09"/>
    <d v="2016-11-23T00:15:09"/>
    <b v="0"/>
    <n v="6"/>
    <b v="0"/>
    <x v="6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d v="2015-04-02T01:00:00"/>
    <d v="2015-02-18T01:11:06"/>
    <b v="0"/>
    <n v="33"/>
    <b v="0"/>
    <x v="6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d v="2014-09-24T22:00:01"/>
    <d v="2014-09-01T22:00:01"/>
    <b v="0"/>
    <n v="4"/>
    <b v="0"/>
    <x v="6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d v="2017-03-03T05:00:00"/>
    <d v="2017-02-01T00:45:37"/>
    <b v="0"/>
    <n v="1"/>
    <b v="0"/>
    <x v="6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d v="2015-11-29T13:56:44"/>
    <d v="2015-10-30T12:56:44"/>
    <b v="0"/>
    <n v="0"/>
    <b v="0"/>
    <x v="6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d v="2016-07-21T15:02:31"/>
    <d v="2016-05-22T15:02:31"/>
    <b v="0"/>
    <n v="6"/>
    <b v="0"/>
    <x v="6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d v="2015-02-24T03:15:40"/>
    <d v="2015-01-25T03:15:40"/>
    <b v="0"/>
    <n v="6"/>
    <b v="0"/>
    <x v="6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d v="2016-02-28T00:00:00"/>
    <d v="2016-01-31T22:43:06"/>
    <b v="0"/>
    <n v="1"/>
    <b v="0"/>
    <x v="6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d v="2016-01-08T06:34:00"/>
    <d v="2015-12-20T13:45:23"/>
    <b v="0"/>
    <n v="3"/>
    <b v="0"/>
    <x v="6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d v="2015-07-23T03:00:00"/>
    <d v="2015-06-22T00:10: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d v="2017-03-02T14:24:43"/>
    <d v="2017-01-31T14:24:4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d v="2016-02-15T16:51:23"/>
    <d v="2016-02-05T16:51:2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d v="2014-08-07T12:21:47"/>
    <d v="2014-07-08T12:21:4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d v="2015-12-19T20:01:19"/>
    <d v="2015-11-19T20:01:1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d v="2016-07-29T05:35:00"/>
    <d v="2016-07-12T22:23:2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d v="2014-06-14T01:44:10"/>
    <d v="2014-06-04T01:44:1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d v="2016-07-05T01:07:47"/>
    <d v="2016-05-26T01:07:4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d v="2016-04-15T21:00:00"/>
    <d v="2016-04-08T22:40: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d v="2016-04-17T02:29:04"/>
    <d v="2016-03-18T02:29:0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d v="2014-06-25T01:37:59"/>
    <d v="2014-05-21T01:37:5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d v="2016-08-22T03:00:00"/>
    <d v="2016-07-21T18:41:0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d v="2014-07-16T03:00:00"/>
    <d v="2014-06-01T17:07:0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d v="2016-06-23T20:27:00"/>
    <d v="2016-05-18T16:15: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d v="2014-07-13T13:59:00"/>
    <d v="2014-06-18T00:38:0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d v="2015-09-27T20:14:00"/>
    <d v="2015-09-09T09:24:1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d v="2014-06-16T05:30:00"/>
    <d v="2014-05-01T19:06:5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d v="2014-11-04T18:33:42"/>
    <d v="2014-10-05T17:33:4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d v="2014-09-17T13:00:56"/>
    <d v="2014-08-18T13:00: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d v="2015-07-20T19:35:34"/>
    <d v="2015-06-20T19:35: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d v="2015-09-13T18:11:52"/>
    <d v="2015-07-15T18:11:5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d v="2014-09-26T15:03:09"/>
    <d v="2014-08-27T15:03:0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d v="2015-01-01T07:59:00"/>
    <d v="2014-12-16T21:52:2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d v="2015-04-30T15:20:00"/>
    <d v="2015-04-03T18:41:4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d v="2015-09-15T19:39:00"/>
    <d v="2015-08-13T19:41:0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d v="2016-01-09T00:36:01"/>
    <d v="2015-11-10T00:36:0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d v="2014-08-17T12:22:24"/>
    <d v="2014-07-08T12:22:2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d v="2014-11-16T04:57:13"/>
    <d v="2014-10-17T03:57:1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d v="2015-12-16T23:08:04"/>
    <d v="2015-11-16T23:08:0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d v="2014-07-22T16:09:28"/>
    <d v="2014-06-22T16:09:2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d v="2014-08-21T07:01:55"/>
    <d v="2014-07-22T07:01:5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d v="2016-01-25T19:00:34"/>
    <d v="2016-01-07T19:00: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d v="2016-05-13T03:59:00"/>
    <d v="2016-04-01T15:03:3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d v="2015-11-08T16:51:41"/>
    <d v="2015-10-09T15:51:4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d v="2014-08-05T07:43:21"/>
    <d v="2014-07-21T07:43:2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d v="2015-04-28T00:00:00"/>
    <d v="2015-04-04T07:00: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d v="2015-04-04T06:22:05"/>
    <d v="2015-03-05T07:22:0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d v="2015-02-27T16:37:59"/>
    <d v="2015-01-28T16:37:5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d v="2013-05-11T01:22:24"/>
    <d v="2013-04-11T01:22:2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d v="2014-05-25T22:59:00"/>
    <d v="2014-04-25T01:07:4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d v="2014-06-19T04:00:00"/>
    <d v="2014-05-30T05:08:0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d v="2014-10-05T13:39:14"/>
    <d v="2014-09-05T13:39:1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d v="2014-12-28T15:20:26"/>
    <d v="2014-11-28T15:20: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d v="2014-07-13T00:00:00"/>
    <d v="2014-06-12T18:58:0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d v="2014-10-07T02:22:17"/>
    <d v="2014-08-23T02:22:1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d v="2016-04-27T14:58:27"/>
    <d v="2016-03-28T14:58:2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d v="2015-12-15T23:09:34"/>
    <d v="2015-11-15T23:09:3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d v="2014-12-19T20:40:07"/>
    <d v="2014-10-20T19:40: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d v="2015-03-01T12:00:00"/>
    <d v="2015-01-29T12:24:2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d v="2015-10-24T04:14:05"/>
    <d v="2015-09-24T04:14:0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d v="2015-01-30T17:00:00"/>
    <d v="2014-12-22T18:04:1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d v="2015-08-10T22:17:17"/>
    <d v="2015-07-11T22:17:1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d v="2014-07-17T16:50:46"/>
    <d v="2014-06-17T16:50: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d v="2014-04-04T22:00:00"/>
    <d v="2014-03-21T13:10: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d v="2015-12-25T17:07:01"/>
    <d v="2015-11-25T17:07:0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d v="2016-05-27T23:15:16"/>
    <d v="2016-05-06T23:15: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d v="2015-06-08T16:00:00"/>
    <d v="2015-05-25T13:10: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d v="2015-04-25T19:59:22"/>
    <d v="2015-03-26T19:59:2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d v="2014-11-19T18:52:52"/>
    <d v="2014-10-20T17:52:5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d v="2015-09-14T21:00:00"/>
    <d v="2015-08-14T05:39:3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d v="2014-03-23T00:00:00"/>
    <d v="2014-03-03T21:38:3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d v="2013-06-06T19:32:37"/>
    <d v="2013-05-15T19:32:3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d v="2013-03-03T19:11:18"/>
    <d v="2013-02-06T19:11:1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d v="2013-12-28T04:59:00"/>
    <d v="2013-12-04T21:53:3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d v="2013-07-08T00:26:21"/>
    <d v="2013-06-08T00:26:2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d v="2014-08-11T05:59:00"/>
    <d v="2014-07-15T19:42:3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d v="2016-07-18T20:23:40"/>
    <d v="2016-06-18T20:23:4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d v="2012-07-15T14:00:04"/>
    <d v="2012-06-15T14:00: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d v="2014-02-23T13:39:51"/>
    <d v="2014-01-24T13:39:5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d v="2011-10-02T06:59:00"/>
    <d v="2011-08-31T04:30: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d v="2011-09-04T21:30:45"/>
    <d v="2011-07-06T21:30: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d v="2012-05-28T06:30:57"/>
    <d v="2012-03-29T06:30: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d v="2012-11-15T00:00:00"/>
    <d v="2012-10-26T00:14:4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d v="2011-05-03T03:59:00"/>
    <d v="2011-02-13T18:09:4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d v="2016-01-21T11:41:35"/>
    <d v="2015-12-22T11:41:3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d v="2013-04-23T05:01:12"/>
    <d v="2013-03-24T05:01:1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d v="2011-12-27T17:35:58"/>
    <d v="2011-10-28T16:35: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d v="2012-05-21T02:59:00"/>
    <d v="2012-03-29T03:28:3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d v="2016-09-01T17:32:01"/>
    <d v="2016-08-22T17:32:0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d v="2014-04-25T18:38:13"/>
    <d v="2014-03-26T18:38:1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d v="2013-12-10T02:00:56"/>
    <d v="2013-11-05T02:00: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d v="2012-07-14T03:02:00"/>
    <d v="2012-07-10T03:48:4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d v="2011-10-09T19:41:01"/>
    <d v="2011-09-09T19:41:0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d v="2015-02-22T11:30:00"/>
    <d v="2015-02-07T14:46:2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d v="2011-05-15T18:11:26"/>
    <d v="2011-04-15T18:11:2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d v="2011-09-23T03:00:37"/>
    <d v="2011-08-24T03:00: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d v="2015-12-27T14:20:45"/>
    <d v="2015-10-14T13:20: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d v="2010-06-03T01:41:00"/>
    <d v="2010-05-24T12:56:4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d v="2014-06-22T15:48:51"/>
    <d v="2014-05-27T15:48:5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d v="2013-06-02T18:03:12"/>
    <d v="2013-05-08T18:03:1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d v="2011-07-12T07:08:19"/>
    <d v="2011-06-12T07:08:1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d v="2011-05-17T09:39:24"/>
    <d v="2011-03-17T09:39:2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d v="2017-02-01T08:00:00"/>
    <d v="2016-12-17T04:46:2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d v="2012-07-03T21:00:00"/>
    <d v="2012-06-05T20:35: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d v="2014-04-07T17:13:42"/>
    <d v="2014-03-18T17:13:4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d v="2012-02-26T00:07:21"/>
    <d v="2012-01-27T00:07:2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d v="2010-08-01T03:00:00"/>
    <d v="2010-05-26T15:54:0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d v="2011-07-12T03:14:42"/>
    <d v="2011-06-12T03:14:4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d v="2012-12-07T23:30:00"/>
    <d v="2012-11-01T19:04:3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d v="2014-01-22T21:39:59"/>
    <d v="2013-12-23T21:39:5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d v="2012-11-04T19:04:46"/>
    <d v="2012-10-15T18:04:4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d v="2013-01-24T18:38:30"/>
    <d v="2012-12-31T18:38:3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d v="2010-12-23T03:08:53"/>
    <d v="2010-11-23T03:08:5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d v="2014-03-07T19:20:30"/>
    <d v="2014-02-12T19:20: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d v="2011-04-03T01:00:00"/>
    <d v="2011-03-10T16:41:0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d v="2016-05-14T00:00:00"/>
    <d v="2016-04-25T17:23:4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d v="2012-04-02T18:38:21"/>
    <d v="2012-03-19T18:38:2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d v="2011-04-24T23:34:47"/>
    <d v="2011-04-02T23:34:4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d v="2013-05-31T14:42:50"/>
    <d v="2013-04-01T14:42:5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d v="2011-02-26T00:37:10"/>
    <d v="2011-01-27T00:37:1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d v="2013-11-14T05:59:00"/>
    <d v="2013-10-10T22:47:3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d v="2015-05-31T07:59:47"/>
    <d v="2015-05-01T07:59:4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d v="2014-04-13T02:00:00"/>
    <d v="2014-03-20T01:01:5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d v="2011-08-06T15:00:00"/>
    <d v="2011-07-29T18:12:0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d v="2012-01-13T06:34:48"/>
    <d v="2011-11-14T06:34:4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d v="2012-02-04T17:44:04"/>
    <d v="2012-01-10T17:44:0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d v="2011-04-08T10:55:55"/>
    <d v="2011-02-21T11:55: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d v="2010-06-09T19:00:00"/>
    <d v="2010-03-11T20:02:2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d v="2011-07-29T01:17:16"/>
    <d v="2011-06-29T01:17:1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d v="2011-08-13T23:00:00"/>
    <d v="2011-07-15T01:39:4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d v="2016-10-03T01:11:47"/>
    <d v="2016-09-03T01:11:4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d v="2015-04-18T10:16:00"/>
    <d v="2015-04-02T16:55: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d v="2016-10-10T10:21:47"/>
    <d v="2016-08-11T10:21:4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d v="2014-10-28T22:00:00"/>
    <d v="2014-09-22T18:46:0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d v="2015-05-15T22:17:22"/>
    <d v="2015-04-20T22:17:2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d v="2017-02-03T23:51:20"/>
    <d v="2016-12-05T23:51:2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d v="2015-06-11T02:00:00"/>
    <d v="2015-05-11T14:08:5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d v="2015-04-03T13:59:01"/>
    <d v="2015-03-04T14:59:0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d v="2016-10-20T05:28:13"/>
    <d v="2016-09-15T05:28:1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d v="2014-10-30T22:29:43"/>
    <d v="2014-08-31T22:29:4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d v="2014-06-16T20:16:00"/>
    <d v="2014-05-19T21:58:1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d v="2016-07-06T00:00:00"/>
    <d v="2016-06-20T20:06:0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d v="2014-11-07T20:30:07"/>
    <d v="2014-09-23T19:30: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d v="2016-05-31T17:31:00"/>
    <d v="2016-05-01T19:23:0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d v="2015-09-04T17:00:00"/>
    <d v="2015-08-05T21:50: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d v="2014-07-01T19:00:00"/>
    <d v="2014-05-29T09:09:5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d v="2015-05-16T10:16:00"/>
    <d v="2015-04-02T09:50: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d v="2015-10-12T13:46:33"/>
    <d v="2015-08-23T13:46:3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d v="2015-08-01T04:59:00"/>
    <d v="2015-07-01T06:10: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d v="2015-07-12T22:06:12"/>
    <d v="2015-07-02T22:06:1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d v="2015-03-20T03:45:32"/>
    <d v="2015-02-18T04:45: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d v="2015-05-31T03:40:23"/>
    <d v="2015-04-16T03:40: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d v="2014-11-16T22:26:18"/>
    <d v="2014-10-26T21:26:1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d v="2016-09-03T05:55:00"/>
    <d v="2016-07-08T01:32:2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d v="2015-04-13T17:17:52"/>
    <d v="2015-02-12T18:17:5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d v="2015-08-11T13:00:52"/>
    <d v="2015-07-15T13:00: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d v="2017-01-18T00:23:18"/>
    <d v="2016-11-19T00:23:1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d v="2015-01-08T18:18:00"/>
    <d v="2014-11-26T18:25: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d v="2016-02-27T06:45:36"/>
    <d v="2016-01-28T06:45: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d v="2014-12-25T08:00:00"/>
    <d v="2014-11-25T04:07:5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d v="2015-05-26T03:53:02"/>
    <d v="2015-03-27T03:53:0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d v="2015-06-18T13:13:11"/>
    <d v="2015-04-19T13:13:1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d v="2014-09-23T01:51:40"/>
    <d v="2014-08-24T01:51:4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d v="2014-12-02T15:04:04"/>
    <d v="2014-10-21T14:04:0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d v="2015-06-03T13:08:15"/>
    <d v="2015-04-21T13:08:1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d v="2015-07-23T13:25:35"/>
    <d v="2015-06-13T13:25: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d v="2014-08-03T02:59:56"/>
    <d v="2014-06-04T02:59:5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d v="2016-02-26T21:52:52"/>
    <d v="2016-01-27T21:52:5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d v="2014-10-22T01:50:28"/>
    <d v="2014-09-22T01:50: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d v="2016-07-03T10:25:45"/>
    <d v="2016-05-24T10:25: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d v="2015-08-15T21:54:51"/>
    <d v="2015-06-16T21:54:5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d v="2014-07-02T16:29:55"/>
    <d v="2014-06-02T16:29:5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d v="2014-08-16T23:42:00"/>
    <d v="2014-07-15T03:02:3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d v="2015-10-01T00:00:00"/>
    <d v="2015-08-27T23:04:1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d v="2014-09-19T18:18:21"/>
    <d v="2014-07-21T18:18:2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d v="2016-01-12T15:48:44"/>
    <d v="2015-12-13T15:48:4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d v="2017-01-16T01:49:22"/>
    <d v="2016-12-17T01:49:2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d v="2015-08-04T22:15:35"/>
    <d v="2015-06-05T22:15: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d v="2015-03-19T19:02:50"/>
    <d v="2015-02-17T20:02:5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d v="2014-10-18T12:07:39"/>
    <d v="2014-09-18T12:07:3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d v="2015-08-30T05:28:00"/>
    <d v="2015-07-31T23:28:0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d v="2016-08-12T04:20:14"/>
    <d v="2016-06-13T04:20: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d v="2015-03-19T08:28:43"/>
    <d v="2015-02-12T09:28:4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d v="2015-02-28T13:45:08"/>
    <d v="2015-01-29T13:45: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d v="2015-05-08T18:12:56"/>
    <d v="2015-03-09T18:12:5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d v="2014-08-29T18:40:11"/>
    <d v="2014-08-04T18:40: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d v="2015-08-05T19:46:39"/>
    <d v="2015-07-06T19:46:3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d v="2015-03-24T00:08:46"/>
    <d v="2015-03-07T01:08:4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d v="2015-11-26T23:55:45"/>
    <d v="2015-10-27T22:55: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d v="2016-03-04T01:55:55"/>
    <d v="2016-02-03T01:55: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d v="2015-04-13T19:00:00"/>
    <d v="2015-03-04T23:47:2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d v="2015-06-22T17:48:15"/>
    <d v="2015-05-23T17:48:1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d v="2017-01-07T00:17:12"/>
    <d v="2016-12-08T00:17:1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d v="2014-11-26T20:26:50"/>
    <d v="2014-10-27T19:26:5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d v="2014-09-01T03:59:00"/>
    <d v="2014-07-05T18:59:2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d v="2016-08-18T21:52:19"/>
    <d v="2016-07-19T21:52:1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d v="2017-03-03T20:00:00"/>
    <d v="2017-02-01T19:30: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d v="2015-07-21T06:59:00"/>
    <d v="2015-06-27T05:37:3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d v="2014-09-05T04:23:35"/>
    <d v="2014-08-06T04:23:3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d v="2016-09-03T16:34:37"/>
    <d v="2016-07-05T16:34:3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d v="2016-06-16T15:37:26"/>
    <d v="2016-06-06T15:37:2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d v="2015-10-02T10:35:38"/>
    <d v="2015-08-23T10:35: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d v="2014-10-17T19:00:32"/>
    <d v="2014-09-17T19:00: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d v="2014-11-28T23:26:06"/>
    <d v="2014-09-29T22:26:0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d v="2016-03-06T23:55:31"/>
    <d v="2016-01-06T23:55: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d v="2015-07-10T16:05:32"/>
    <d v="2015-05-11T16:05: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d v="2015-10-10T21:00:00"/>
    <d v="2015-09-12T13:01:3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d v="2017-02-17T21:00:00"/>
    <d v="2017-01-06T20:21:4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d v="2014-10-05T09:12:02"/>
    <d v="2014-09-05T09:12:0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d v="2016-09-01T02:58:22"/>
    <d v="2016-08-02T02:58:2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d v="2014-09-15T02:00:03"/>
    <d v="2014-08-16T02:00: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d v="2015-02-08T19:38:49"/>
    <d v="2015-01-19T19:38:4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d v="2015-10-08T20:59:00"/>
    <d v="2015-09-08T22:16:0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d v="2015-01-29T20:21:04"/>
    <d v="2014-11-30T20:21:0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d v="2016-08-04T14:00:03"/>
    <d v="2016-07-05T14:00: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d v="2015-10-06T15:10:22"/>
    <d v="2015-09-01T15:10: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d v="2016-08-06T00:06:23"/>
    <d v="2016-07-16T00:06:2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d v="2015-01-04T04:43:58"/>
    <d v="2014-12-05T04:43:5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d v="2014-12-16T08:52:47"/>
    <d v="2014-11-16T08:52:4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d v="2015-07-10T22:08:55"/>
    <d v="2015-06-10T22:08:5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d v="2015-10-01T05:00:00"/>
    <d v="2015-09-02T01:33:1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d v="2015-09-19T03:50:17"/>
    <d v="2015-08-20T03:50: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d v="2016-04-16T20:08:40"/>
    <d v="2016-02-16T21:08:4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d v="2015-08-16T14:06:41"/>
    <d v="2015-07-17T14:15: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d v="2015-03-06T15:22:29"/>
    <d v="2015-01-05T15:22:2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d v="2016-02-17T23:59:00"/>
    <d v="2016-01-06T05:31:2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d v="2015-04-22T22:00:37"/>
    <d v="2015-03-03T23:00: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d v="2014-12-28T15:22:29"/>
    <d v="2014-11-27T15:22:2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d v="2015-05-15T15:04:49"/>
    <d v="2015-03-16T15:04:4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d v="2016-04-01T06:59:00"/>
    <d v="2016-02-29T07:50: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d v="2015-08-20T20:06:00"/>
    <d v="2015-07-10T15:27:1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d v="2015-03-28T19:06:04"/>
    <d v="2015-01-27T20:06:0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d v="2015-03-27T02:39:00"/>
    <d v="2015-01-27T18:28:3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d v="2016-05-22T01:05:00"/>
    <d v="2016-04-22T01:09:1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d v="2015-07-10T05:38:46"/>
    <d v="2015-05-11T05:38:4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d v="2016-04-08T22:04:14"/>
    <d v="2016-03-09T23:04:1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d v="2015-05-31T09:29:00"/>
    <d v="2015-04-12T15:59:0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d v="2015-07-09T21:27:21"/>
    <d v="2015-06-09T21:27:2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d v="2015-06-01T16:28:25"/>
    <d v="2015-04-02T16:28:2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d v="2016-02-13T22:24:57"/>
    <d v="2016-01-14T22:24:5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d v="2015-06-04T18:39:11"/>
    <d v="2015-05-05T18:39:1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d v="2016-01-02T23:00:51"/>
    <d v="2015-12-03T23:00: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d v="2015-02-27T19:49:06"/>
    <d v="2015-01-28T19:49:0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d v="2016-09-29T21:52:52"/>
    <d v="2016-08-30T21:52:5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d v="2015-06-21T00:50:59"/>
    <d v="2015-05-12T00:50: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d v="2015-07-09T21:48:17"/>
    <d v="2015-06-09T21:48:1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d v="2016-01-05T00:00:00"/>
    <d v="2015-11-13T02:01:3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d v="2016-03-08T13:51:09"/>
    <d v="2016-01-08T13:51:0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d v="2016-12-30T09:00:00"/>
    <d v="2016-12-09T23:06:0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d v="2015-11-08T12:00:00"/>
    <d v="2015-10-20T02:38:5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d v="2013-05-05T17:00:11"/>
    <d v="2013-03-21T17:00: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d v="2014-12-21T16:45:04"/>
    <d v="2014-11-06T16:45: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d v="2011-12-20T11:49:50"/>
    <d v="2011-11-15T11:49:5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d v="2014-02-22T01:08:24"/>
    <d v="2014-01-23T01:08:2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d v="2010-03-16T07:06:00"/>
    <d v="2010-02-04T07:45: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d v="2012-08-16T01:16:25"/>
    <d v="2012-07-17T01:16:2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d v="2010-12-18T09:43:25"/>
    <d v="2010-10-29T08:43:2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d v="2010-10-16T03:39:00"/>
    <d v="2010-09-09T14:30: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d v="2012-01-07T18:35:09"/>
    <d v="2011-11-23T18:35: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d v="2010-08-22T17:40:00"/>
    <d v="2010-06-03T22:10: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d v="2013-06-06T13:34:51"/>
    <d v="2013-05-07T13:34:5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d v="2012-05-16T19:00:00"/>
    <d v="2012-04-14T18:54:0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d v="2010-06-01T03:59:00"/>
    <d v="2010-03-29T15:54:1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d v="2012-02-15T15:37:15"/>
    <d v="2012-01-16T15:37:1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d v="2015-10-17T02:00:00"/>
    <d v="2015-09-16T22:51:5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d v="2011-03-16T11:38:02"/>
    <d v="2011-02-14T12:38:0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d v="2013-03-16T18:27:47"/>
    <d v="2013-02-14T18:27:4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d v="2016-05-19T15:02:42"/>
    <d v="2016-04-19T15:02:4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d v="2011-06-18T01:14:26"/>
    <d v="2011-05-19T01:14:2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d v="2015-04-08T17:42:49"/>
    <d v="2015-03-09T17:42:4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d v="2010-07-17T09:59:00"/>
    <d v="2010-06-01T18:07:5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d v="2012-06-07T14:55:00"/>
    <d v="2012-04-18T21:15: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d v="2011-02-26T05:57:08"/>
    <d v="2011-01-12T05:57:0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d v="2012-09-27T22:54:54"/>
    <d v="2012-08-28T22:54:5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d v="2012-05-11T14:53:15"/>
    <d v="2012-04-11T14:53:1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d v="2010-05-10T20:16:00"/>
    <d v="2010-03-30T05:53:5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d v="2010-04-23T03:51:00"/>
    <d v="2010-01-27T04:11:4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d v="2014-06-25T10:51:39"/>
    <d v="2014-05-26T10:51:3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d v="2011-11-07T04:39:38"/>
    <d v="2011-09-23T03:39:3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d v="2017-02-22T04:43:42"/>
    <d v="2017-01-23T04:43:4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d v="2011-05-25T04:00:00"/>
    <d v="2011-04-04T20:47:5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d v="2014-01-02T08:00:00"/>
    <d v="2013-12-04T02:24:2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d v="2010-04-28T18:49:00"/>
    <d v="2010-02-26T21:36:3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d v="2011-07-03T11:57:46"/>
    <d v="2011-06-03T11:57:4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d v="2012-04-05T06:59:00"/>
    <d v="2012-03-01T21:53:4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d v="2012-11-10T01:46:06"/>
    <d v="2012-10-11T00:46:0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d v="2012-04-28T00:57:54"/>
    <d v="2012-02-28T01:57:5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d v="2015-05-23T21:23:39"/>
    <d v="2015-04-23T21:23:3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d v="2012-10-12T00:58:59"/>
    <d v="2012-09-12T00:58:5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d v="2017-02-27T02:01:00"/>
    <d v="2017-01-24T05:51:3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d v="2014-05-30T14:10:35"/>
    <d v="2014-04-15T14:10: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d v="2009-08-10T19:26:00"/>
    <d v="2009-05-17T03:55: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d v="2010-02-22T22:00:00"/>
    <d v="2010-01-16T22:04:5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d v="2011-06-01T04:59:00"/>
    <d v="2011-05-12T17:02:2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d v="2012-01-21T17:43:00"/>
    <d v="2011-12-27T17:43:0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d v="2013-09-19T18:08:48"/>
    <d v="2013-08-20T18:08:4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d v="2013-03-25T18:35:24"/>
    <d v="2013-02-08T19:35: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d v="2012-11-02T04:00:00"/>
    <d v="2012-10-02T06:40: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d v="2012-06-26T04:03:13"/>
    <d v="2012-05-22T04:03:1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d v="2013-11-02T10:57:14"/>
    <d v="2013-10-03T10:57:1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d v="2011-02-02T07:59:00"/>
    <d v="2010-12-14T08:51:3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d v="2013-05-01T00:01:00"/>
    <d v="2013-04-12T18:27:2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d v="2011-10-29T03:59:00"/>
    <d v="2011-09-26T19:16:3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d v="2014-04-20T16:01:54"/>
    <d v="2014-03-21T16:01:5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d v="2010-07-19T16:00:00"/>
    <d v="2010-06-14T02:01:3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d v="2013-11-01T00:00:00"/>
    <d v="2013-09-02T00:06:4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d v="2012-09-07T11:24:43"/>
    <d v="2012-08-13T11:24:4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d v="2015-05-01T03:59:00"/>
    <d v="2015-03-26T17:28:2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d v="2014-05-09T21:00:00"/>
    <d v="2014-03-11T11:07:2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d v="2010-11-17T06:24:20"/>
    <d v="2010-10-18T05:24:2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d v="2011-04-24T23:02:18"/>
    <d v="2011-03-24T23:02:1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d v="2013-03-19T16:42:15"/>
    <d v="2013-02-07T17:42:1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d v="2012-02-24T20:33:58"/>
    <d v="2012-01-25T20:33:5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d v="2012-06-02T01:42:26"/>
    <d v="2012-05-03T01:42:2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d v="2012-09-01T02:00:00"/>
    <d v="2012-07-24T02:16:3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d v="2012-03-10T15:07:29"/>
    <d v="2012-02-09T15:07:2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d v="2013-03-20T19:05:33"/>
    <d v="2013-02-28T20:05: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d v="2013-02-07T22:40:01"/>
    <d v="2013-01-08T22:40: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d v="2011-03-10T16:40:10"/>
    <d v="2011-01-24T16:40: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d v="2012-09-03T18:02:14"/>
    <d v="2012-08-13T18:02:1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d v="2011-10-20T02:00:00"/>
    <d v="2011-10-05T04:23:4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d v="2012-01-01T07:59:00"/>
    <d v="2011-11-21T05:16:3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d v="2013-04-14T21:03:52"/>
    <d v="2013-03-15T21:03:5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d v="2010-08-11T15:59:00"/>
    <d v="2010-06-28T05:28:1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d v="2013-03-01T19:59:48"/>
    <d v="2013-01-30T19:59:4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d v="2012-08-22T18:32:14"/>
    <d v="2012-07-23T18:32:1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d v="2014-12-11T04:59:00"/>
    <d v="2014-11-07T22:09:5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d v="2013-12-11T16:14:43"/>
    <d v="2013-11-11T16:14:4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d v="2013-03-26T23:55:51"/>
    <d v="2013-02-25T00:55: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d v="2010-02-02T07:59:00"/>
    <d v="2009-11-06T20:07:0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d v="2015-12-22T23:00:00"/>
    <d v="2015-11-23T13:13:5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d v="2016-11-08T11:43:06"/>
    <d v="2016-10-04T10:43:0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d v="2016-05-13T13:40:48"/>
    <d v="2016-04-13T13:40: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d v="2016-12-21T07:59:00"/>
    <d v="2016-11-23T07:42:4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d v="2015-08-01T15:01:48"/>
    <d v="2015-06-29T15:01:4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d v="2016-12-20T04:30:33"/>
    <d v="2016-11-15T04:30: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d v="2017-03-14T22:57:00"/>
    <d v="2017-02-09T07:33:2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d v="2015-03-22T08:00:00"/>
    <d v="2015-02-23T05:38:4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d v="2015-11-01T04:00:00"/>
    <d v="2015-10-01T22:43:0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d v="2015-11-07T04:00:00"/>
    <d v="2015-10-14T11:12:0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d v="2013-05-17T03:59:00"/>
    <d v="2013-04-15T12:22:4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d v="2016-06-17T13:57:14"/>
    <d v="2016-05-17T13:57:1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d v="2015-10-28T08:00:00"/>
    <d v="2015-09-16T16:19:3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d v="2016-04-07T14:16:31"/>
    <d v="2016-03-08T15:16:3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d v="2015-05-15T19:00:00"/>
    <d v="2015-04-07T16:22:3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d v="2015-05-08T22:00:00"/>
    <d v="2015-04-07T17:41:5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d v="2015-11-13T15:18:38"/>
    <d v="2015-10-14T14:18:3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d v="2015-03-14T02:05:08"/>
    <d v="2015-02-12T03:05: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d v="2016-09-03T01:00:00"/>
    <d v="2016-07-08T18:08:1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d v="2015-04-29T18:14:28"/>
    <d v="2015-03-30T18:14:2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d v="2017-03-08T21:00:00"/>
    <d v="2017-02-06T16:03:2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d v="2014-10-01T03:59:00"/>
    <d v="2014-09-12T21:06:3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d v="2016-04-29T18:44:25"/>
    <d v="2016-03-30T18:44:2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d v="2014-11-14T03:00:00"/>
    <d v="2014-10-14T17:42:2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d v="2015-06-01T02:20:00"/>
    <d v="2015-04-17T23:18:1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d v="2015-05-20T22:39:50"/>
    <d v="2015-04-20T22:39:5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d v="2015-10-14T12:00:21"/>
    <d v="2015-09-14T12:00: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d v="2015-11-14T12:53:29"/>
    <d v="2015-10-15T11:53:2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d v="2015-08-21T14:05:16"/>
    <d v="2015-07-22T14:05: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d v="2017-02-24T11:58:28"/>
    <d v="2017-01-25T11:58:2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d v="2016-09-11T03:59:00"/>
    <d v="2016-08-04T01:35: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d v="2016-04-07T22:09:14"/>
    <d v="2016-02-27T23:09:1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d v="2014-10-08T04:01:08"/>
    <d v="2014-09-08T04:01:0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d v="2015-11-19T20:00:19"/>
    <d v="2015-10-20T19:00: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d v="2016-04-08T18:52:01"/>
    <d v="2016-03-09T19:52:0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d v="2014-12-01T08:03:14"/>
    <d v="2014-10-31T07:03:1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d v="2016-03-16T18:16:33"/>
    <d v="2016-02-15T19:16:3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d v="2015-04-24T05:19:57"/>
    <d v="2015-03-15T05:19:5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d v="2016-06-15T15:00:00"/>
    <d v="2016-05-17T20:38:4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d v="2014-11-14T05:12:00"/>
    <d v="2014-10-23T01:41:3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d v="2015-07-23T03:11:00"/>
    <d v="2015-06-08T21:33:0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d v="2014-11-23T01:01:46"/>
    <d v="2014-10-24T00:01:4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d v="2014-08-08T00:00:00"/>
    <d v="2014-07-17T05:03:1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d v="2010-05-02T19:22:00"/>
    <d v="2010-03-18T17:52:1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d v="2014-06-21T03:59:00"/>
    <d v="2014-05-21T20:37:5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d v="2014-02-28T14:33:19"/>
    <d v="2014-01-29T14:33:1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d v="2012-05-20T19:01:58"/>
    <d v="2012-04-20T19:01:5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d v="2013-05-01T04:59:00"/>
    <d v="2013-03-22T13:51:1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d v="2015-03-15T13:32:02"/>
    <d v="2015-02-08T14:32:0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d v="2012-01-15T13:14:29"/>
    <d v="2011-12-16T13:14:2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d v="2017-01-06T19:05:00"/>
    <d v="2016-12-07T19:05: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d v="2013-02-01T18:25:39"/>
    <d v="2012-12-18T18:25: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d v="2016-04-05T16:00:00"/>
    <d v="2016-02-25T13:50: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d v="2012-07-18T21:53:18"/>
    <d v="2012-06-18T21:53:1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d v="2011-09-16T21:20:31"/>
    <d v="2011-08-02T21:20: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d v="2014-03-01T17:18:00"/>
    <d v="2014-01-18T23:38:3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d v="2016-08-25T10:51:56"/>
    <d v="2016-07-25T10:51:5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d v="2015-11-14T07:01:00"/>
    <d v="2015-10-15T06:01:0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d v="2016-01-25T23:52:00"/>
    <d v="2016-01-01T13:43:2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d v="2012-05-03T16:31:12"/>
    <d v="2012-03-19T16:31:1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d v="2016-01-23T17:16:32"/>
    <d v="2015-12-29T17:16:3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d v="2012-07-30T05:00:00"/>
    <d v="2012-06-25T16:45: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d v="2012-09-06T17:01:40"/>
    <d v="2012-08-23T17:01:4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d v="2014-05-19T02:49:19"/>
    <d v="2014-04-26T02:49:1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d v="2015-01-06T18:45:47"/>
    <d v="2014-12-07T18:45: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d v="2014-11-21T15:01:41"/>
    <d v="2014-10-22T14:01:4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d v="2015-08-10T22:49:51"/>
    <d v="2015-07-26T22:49:5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d v="2015-08-15T06:00:00"/>
    <d v="2015-07-15T16:14:1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d v="2016-07-28T01:49:40"/>
    <d v="2016-06-28T01:49:4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d v="2014-03-07T22:59:00"/>
    <d v="2014-02-04T01:30: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d v="2015-05-08T00:52:52"/>
    <d v="2015-04-18T00:52:5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d v="2011-12-18T00:59:00"/>
    <d v="2011-11-18T01:00: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d v="2011-09-08T03:00:00"/>
    <d v="2011-08-08T17:12:5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d v="2013-10-10T17:00:52"/>
    <d v="2013-09-09T17:00: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d v="2016-04-17T18:38:02"/>
    <d v="2016-02-17T19:38:0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d v="2012-04-27T21:32:00"/>
    <d v="2012-03-22T21:49:2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d v="2012-07-07T13:33:26"/>
    <d v="2012-06-22T13:33:2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d v="2010-09-01T03:44:00"/>
    <d v="2010-07-20T18:38:0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d v="2015-04-29T19:02:06"/>
    <d v="2015-03-15T19:02:0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d v="2016-12-14T12:00:00"/>
    <d v="2016-11-13T21:01:0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d v="2014-05-17T03:30:00"/>
    <d v="2014-04-16T15:15: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d v="2011-08-07T20:12:50"/>
    <d v="2011-07-08T20:12:5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d v="2015-11-05T13:56:57"/>
    <d v="2015-10-15T12:56:5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d v="2011-08-10T07:08:00"/>
    <d v="2011-06-24T07:27:2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d v="2014-02-05T23:04:00"/>
    <d v="2014-01-07T15:04:2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d v="2014-03-06T02:02:19"/>
    <d v="2014-02-04T02:02:1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d v="2011-05-09T05:59:00"/>
    <d v="2011-04-05T03:53:5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d v="2011-11-19T21:54:10"/>
    <d v="2011-09-20T20:54:1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d v="2013-11-05T18:39:50"/>
    <d v="2013-09-26T17:39:5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d v="2016-07-22T20:42:24"/>
    <d v="2016-06-22T20:42:2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d v="2015-06-18T23:33:17"/>
    <d v="2015-04-19T23:33:1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d v="2013-12-22T05:00:00"/>
    <d v="2013-11-20T04:13:2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d v="2012-07-25T17:49:38"/>
    <d v="2012-07-09T17:49:3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d v="2012-07-19T21:03:31"/>
    <d v="2012-06-19T21:03:3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d v="2013-10-12T01:31:05"/>
    <d v="2013-09-12T01:31:0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d v="2014-10-17T12:00:00"/>
    <d v="2014-09-22T20:26:4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d v="2014-02-08T09:30:31"/>
    <d v="2014-01-09T09:30: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d v="2013-04-08T04:33:00"/>
    <d v="2013-03-27T23:17:4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d v="2015-07-23T06:46:37"/>
    <d v="2015-06-23T06:46:3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d v="2013-06-29T20:13:07"/>
    <d v="2013-04-30T20:13:0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d v="2014-03-14T04:40:31"/>
    <d v="2014-02-12T05:40: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d v="2015-08-21T11:47:36"/>
    <d v="2015-06-22T11:47:3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d v="2014-09-11T06:14:57"/>
    <d v="2014-08-12T06:14:5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d v="2013-06-05T22:13:50"/>
    <d v="2013-05-06T22:13:5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d v="2012-03-26T08:01:39"/>
    <d v="2012-01-26T09:01:3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d v="2015-11-27T21:40:04"/>
    <d v="2015-09-28T20:40: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d v="2016-03-01T17:05:14"/>
    <d v="2016-01-31T17:05: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d v="2015-10-22T18:59:00"/>
    <d v="2015-10-08T21:49:0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d v="2014-06-16T22:00:00"/>
    <d v="2014-05-19T18:24:0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d v="2009-11-27T04:59:00"/>
    <d v="2009-09-14T21:38:0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d v="2013-09-11T02:34:27"/>
    <d v="2013-08-27T02:34:2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d v="2016-07-05T20:54:43"/>
    <d v="2016-06-05T20:54:4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d v="2015-10-21T17:26:21"/>
    <d v="2015-08-22T17:26:2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d v="2015-10-11T15:07:02"/>
    <d v="2015-08-12T15:07:0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d v="2013-12-01T21:01:42"/>
    <d v="2013-10-29T20:01:4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d v="2013-09-13T17:56:20"/>
    <d v="2013-08-14T17:56:2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d v="2013-07-31T08:41:53"/>
    <d v="2013-07-01T08:41:5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d v="2016-10-08T07:38:46"/>
    <d v="2016-08-09T07:38:4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d v="2015-11-18T07:15:58"/>
    <d v="2015-10-19T06:15: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d v="2014-10-17T18:16:58"/>
    <d v="2014-10-07T18:16:5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d v="2016-03-24T22:39:13"/>
    <d v="2016-02-23T23:39:1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d v="2013-11-02T19:03:16"/>
    <d v="2013-10-03T19:03:1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d v="2015-02-19T21:19:43"/>
    <d v="2015-01-20T21:19:4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d v="2014-02-10T00:21:41"/>
    <d v="2014-01-11T00:21:4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d v="2012-02-15T21:46:01"/>
    <d v="2011-12-17T21:46:0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d v="2015-05-21T08:02:55"/>
    <d v="2015-05-06T08:02:5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d v="2015-03-04T02:00:20"/>
    <d v="2015-02-02T02:00: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d v="2013-03-23T12:19:23"/>
    <d v="2013-02-26T13:19:2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d v="2014-05-14T18:11:35"/>
    <d v="2014-04-24T18:11:3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d v="2013-10-17T13:38:05"/>
    <d v="2013-09-17T13:38:0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d v="2014-02-14T22:43:20"/>
    <d v="2014-01-15T22:43:2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d v="2014-01-25T17:09:51"/>
    <d v="2013-12-26T17:09: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d v="2015-05-13T16:53:35"/>
    <d v="2015-04-13T16:53:3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d v="2015-02-19T19:47:59"/>
    <d v="2015-02-03T19:47:5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d v="2014-11-26T13:14:00"/>
    <d v="2014-10-26T17:12:5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d v="2012-04-17T00:31:00"/>
    <d v="2012-03-03T00:03:4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d v="2013-10-22T03:59:00"/>
    <d v="2013-09-30T16:40: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d v="2014-08-16T18:25:12"/>
    <d v="2014-07-17T18:25: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d v="2013-05-14T16:47:40"/>
    <d v="2013-04-14T16:47:4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d v="2011-11-13T16:22:07"/>
    <d v="2011-09-14T15:22:0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d v="2014-06-01T04:00:00"/>
    <d v="2014-04-30T13:01:1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d v="2013-06-02T20:19:27"/>
    <d v="2013-05-13T20:19:2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d v="2011-08-10T03:02:21"/>
    <d v="2011-06-11T03:02:2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d v="2011-09-24T17:02:33"/>
    <d v="2011-07-26T17:02:3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d v="2016-05-18T20:22:15"/>
    <d v="2016-04-28T20:22:1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d v="2014-06-27T02:52:54"/>
    <d v="2014-06-11T02:52:5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d v="2012-09-07T22:37:44"/>
    <d v="2012-08-08T22:37:4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d v="2012-09-28T16:18:54"/>
    <d v="2012-08-14T16:18:5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d v="2012-07-11T03:51:05"/>
    <d v="2012-05-12T04:01:2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d v="2014-09-05T23:45:24"/>
    <d v="2014-07-07T23:45: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d v="2014-01-16T04:00:00"/>
    <d v="2013-11-27T04:01:2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d v="2014-04-19T16:19:39"/>
    <d v="2014-03-05T17:19:3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d v="2014-08-23T22:08:38"/>
    <d v="2014-07-24T22:08:3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d v="2014-09-17T16:45:19"/>
    <d v="2014-08-18T16:45: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d v="2017-02-17T07:53:49"/>
    <d v="2017-01-18T07:53:4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d v="2015-05-06T02:04:03"/>
    <d v="2015-04-06T02:04:0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d v="2014-06-03T03:59:00"/>
    <d v="2014-04-28T23:24:0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d v="2012-05-18T20:02:14"/>
    <d v="2012-03-19T20:02:1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d v="2015-04-01T20:51:49"/>
    <d v="2015-03-02T21:51:4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d v="2014-11-21T10:47:15"/>
    <d v="2014-09-22T09:47:1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d v="2013-08-09T12:00:15"/>
    <d v="2013-07-10T12:00: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d v="2012-10-10T16:08:09"/>
    <d v="2012-09-10T16:08:0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d v="2016-04-14T14:34:00"/>
    <d v="2016-03-18T21:31:3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d v="2013-01-29T04:44:32"/>
    <d v="2012-11-30T04:44:3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d v="2015-11-05T23:32:52"/>
    <d v="2015-09-25T22:32:5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d v="2013-05-17T12:08:19"/>
    <d v="2013-04-17T12:08:1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d v="2014-06-01T22:37:19"/>
    <d v="2014-05-02T22:37:1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d v="2016-12-25T15:16:34"/>
    <d v="2016-10-26T14:16:3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d v="2017-01-09T01:18:20"/>
    <d v="2016-12-10T01:18:2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d v="2012-01-05T11:33:00"/>
    <d v="2011-12-05T11:33:3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d v="2012-08-22T23:14:45"/>
    <d v="2012-07-23T23:14:4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d v="2016-01-27T23:34:59"/>
    <d v="2015-12-28T23:34:5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d v="2016-10-13T00:50:30"/>
    <d v="2016-08-14T00:50: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d v="2015-05-20T17:25:38"/>
    <d v="2015-04-20T17:25: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d v="2014-07-03T03:00:00"/>
    <d v="2014-06-09T19:56:0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d v="2015-07-16T19:51:45"/>
    <d v="2015-06-16T19:51:4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d v="2014-02-10T22:21:14"/>
    <d v="2013-12-12T22:21:1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d v="2014-12-25T05:00:00"/>
    <d v="2014-11-02T00:54:2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d v="2011-12-23T18:17:29"/>
    <d v="2011-11-11T18:17:2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d v="2009-10-12T20:59:00"/>
    <d v="2009-08-18T21:29:2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d v="2010-05-08T22:16:00"/>
    <d v="2010-03-10T21:15: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d v="2011-07-09T05:37:31"/>
    <d v="2011-06-09T05:37:3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d v="2012-03-18T12:17:05"/>
    <d v="2012-02-17T13:17:0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d v="2015-01-17T12:38:23"/>
    <d v="2014-12-18T12:38:2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d v="2012-04-10T22:36:27"/>
    <d v="2012-02-10T23:36:2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d v="2015-12-25T02:21:26"/>
    <d v="2015-11-10T02:21:2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d v="2013-08-10T13:15:20"/>
    <d v="2013-07-11T13:15: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d v="2012-10-19T23:00:57"/>
    <d v="2012-09-04T23:00: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d v="2012-05-25T14:14:00"/>
    <d v="2012-03-27T00:35: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d v="2015-06-28T15:09:30"/>
    <d v="2015-05-29T15:09:3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d v="2016-03-01T04:13:59"/>
    <d v="2016-01-31T04:13:5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d v="2013-04-06T06:16:22"/>
    <d v="2013-03-07T07:16:2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d v="2016-11-20T18:48:47"/>
    <d v="2016-10-06T17:48:4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d v="2016-08-15T07:00:00"/>
    <d v="2016-07-01T15:41:4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d v="2014-08-09T14:44:07"/>
    <d v="2014-07-10T14:44:0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d v="2015-12-29T11:46:41"/>
    <d v="2015-11-19T11:46:4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d v="2015-05-27T18:41:20"/>
    <d v="2015-03-28T18:41:2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d v="2017-02-02T14:46:01"/>
    <d v="2017-01-03T14:46:0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d v="2015-09-06T14:46:00"/>
    <d v="2015-08-07T14:47:0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d v="2012-12-05T09:23:41"/>
    <d v="2012-11-05T09:23:4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d v="2015-12-10T16:51:01"/>
    <d v="2015-11-10T16:51:0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d v="2016-11-01T04:59:00"/>
    <d v="2016-10-03T02:13:3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d v="2016-03-20T23:58:45"/>
    <d v="2016-03-01T00:58:4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d v="2015-09-21T03:11:16"/>
    <d v="2015-08-22T03:11:1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d v="2016-06-01T17:12:49"/>
    <d v="2016-05-02T17:12:4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d v="2014-09-13T09:37:21"/>
    <d v="2014-07-30T09:37:2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d v="2015-08-07T17:00:00"/>
    <d v="2015-07-07T14:12:2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d v="2017-02-17T16:05:00"/>
    <d v="2017-01-18T04:56:0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d v="2015-06-21T21:20:00"/>
    <d v="2015-05-31T22:05: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d v="2017-01-11T05:00:00"/>
    <d v="2016-12-21T00:44:5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d v="2015-06-24T02:00:00"/>
    <d v="2015-06-02T14:11:0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d v="2016-12-17T06:59:00"/>
    <d v="2016-11-02T01:33:4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d v="2016-05-13T00:10:08"/>
    <d v="2016-04-13T00:10: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d v="2016-05-16T10:26:05"/>
    <d v="2016-04-22T10:26:0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d v="2015-11-01T23:00:00"/>
    <d v="2015-09-23T19:27:5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d v="2017-01-06T13:05:05"/>
    <d v="2016-12-07T13:05: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d v="2015-08-03T18:00:00"/>
    <d v="2015-06-24T08:16:4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d v="2015-11-04T19:26:31"/>
    <d v="2015-10-05T18:26:3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d v="2016-05-13T19:04:23"/>
    <d v="2016-04-13T19:04:2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d v="2016-07-05T01:11:47"/>
    <d v="2016-06-14T01:11:4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d v="2015-02-04T19:36:46"/>
    <d v="2015-01-05T19:36:4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d v="2015-10-29T01:07:14"/>
    <d v="2015-09-29T01:07:1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d v="2016-05-03T16:41:56"/>
    <d v="2016-03-04T17:41:5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d v="2014-11-01T02:12:42"/>
    <d v="2014-10-02T02:12:4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d v="2016-07-04T15:46:00"/>
    <d v="2016-06-04T15:46:0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d v="2015-11-15T15:13:09"/>
    <d v="2015-10-06T14:13:0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d v="2015-10-17T16:01:55"/>
    <d v="2015-09-02T16:01:5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d v="2016-02-10T16:42:44"/>
    <d v="2016-01-11T16:42:4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d v="2015-10-29T21:40:48"/>
    <d v="2015-09-29T21:40: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d v="2015-07-08T15:17:02"/>
    <d v="2015-06-08T15:17:0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d v="2017-01-31T05:00:00"/>
    <d v="2017-01-18T16:17:2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d v="2015-08-01T17:53:00"/>
    <d v="2015-06-18T06:37:0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d v="2016-01-09T14:48:16"/>
    <d v="2015-11-10T14:48:1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d v="2014-11-14T18:16:31"/>
    <d v="2014-10-15T17:16:3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d v="2014-10-19T16:26:12"/>
    <d v="2014-09-19T16:26:1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d v="2016-06-12T08:29:03"/>
    <d v="2016-05-13T08:29:0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d v="2016-01-06T20:38:37"/>
    <d v="2015-12-07T20:38:3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d v="2016-12-02T23:36:43"/>
    <d v="2016-11-02T22:36:4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d v="2015-03-24T20:11:45"/>
    <d v="2015-02-22T21:11:4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d v="2015-12-13T06:47:40"/>
    <d v="2015-11-13T06:47:4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d v="2014-12-17T18:30:45"/>
    <d v="2014-11-17T18:30: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d v="2015-10-26T15:48:33"/>
    <d v="2015-09-21T15:48:3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d v="2016-12-18T09:20:15"/>
    <d v="2016-11-18T09:20: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d v="2015-02-17T01:40:47"/>
    <d v="2015-01-18T01:40: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d v="2016-03-12T22:37:55"/>
    <d v="2016-02-11T22:37:5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d v="2015-07-10T18:50:49"/>
    <d v="2015-06-10T18:50: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d v="2016-07-14T16:25:33"/>
    <d v="2016-06-14T16:25: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d v="2015-01-01T20:13:14"/>
    <d v="2014-12-02T20:13:1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d v="2016-01-16T11:00:00"/>
    <d v="2015-12-10T22:07:0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d v="2016-01-01T20:20:12"/>
    <d v="2015-12-02T20:20: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d v="2016-02-18T19:09:29"/>
    <d v="2016-01-19T19:09:2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d v="2015-07-27T03:59:00"/>
    <d v="2015-07-07T19:35: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d v="2015-11-04T18:11:28"/>
    <d v="2015-10-05T17:11:2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d v="2015-01-18T01:12:00"/>
    <d v="2014-11-20T01:12:1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d v="2016-10-19T10:38:27"/>
    <d v="2016-09-19T10:38:2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d v="2015-06-13T16:37:23"/>
    <d v="2015-05-14T16:37:2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d v="2015-03-28T10:19:12"/>
    <d v="2015-01-27T11:19:1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d v="2016-05-20T14:08:22"/>
    <d v="2016-03-21T14:08:2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d v="2015-09-07T13:53:13"/>
    <d v="2015-08-14T13:53:1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d v="2014-12-25T20:27:03"/>
    <d v="2014-11-25T20:27:0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d v="2016-09-22T21:47:47"/>
    <d v="2016-08-23T21:47:4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d v="2015-08-02T00:18:24"/>
    <d v="2015-07-03T00:18:2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d v="2015-03-15T18:00:00"/>
    <d v="2015-02-20T17:45: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d v="2015-03-19T21:31:27"/>
    <d v="2015-02-17T22:31:2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d v="2015-03-16T16:11:56"/>
    <d v="2015-02-14T17:11:5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d v="2015-12-01T00:00:00"/>
    <d v="2015-10-06T09:22:5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d v="2015-02-15T20:30:07"/>
    <d v="2015-01-16T20:30: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d v="2015-04-16T18:10:33"/>
    <d v="2015-03-17T18:10: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d v="2016-11-17T19:28:06"/>
    <d v="2016-09-18T18:28:0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d v="2015-07-08T14:44:59"/>
    <d v="2015-06-23T14:44:5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d v="2016-02-08T13:01:00"/>
    <d v="2016-01-08T13:18:5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d v="2015-07-22T13:02:10"/>
    <d v="2015-06-22T13:02:1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d v="2014-12-03T05:34:20"/>
    <d v="2014-11-03T05:34:2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d v="2015-04-06T15:15:45"/>
    <d v="2015-03-07T16:15: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d v="2016-04-16T18:43:26"/>
    <d v="2016-03-17T18:43:2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d v="2015-05-04T01:40:38"/>
    <d v="2015-03-20T01:40: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d v="2016-11-02T21:31:32"/>
    <d v="2016-10-03T21:31:3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d v="2016-07-31T16:00:00"/>
    <d v="2016-06-24T16:55: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d v="2014-12-05T00:03:01"/>
    <d v="2014-11-05T00:03:0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d v="2015-03-08T15:16:00"/>
    <d v="2015-02-12T19:30: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d v="2015-05-09T19:09:22"/>
    <d v="2015-03-10T19:09:2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d v="2014-12-26T20:35:39"/>
    <d v="2014-11-26T20:35: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d v="2015-06-18T19:03:35"/>
    <d v="2015-05-19T19:03:3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d v="2014-08-14T15:20:23"/>
    <d v="2014-07-15T15:20: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d v="2014-08-28T00:50:56"/>
    <d v="2014-07-29T00:50: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d v="2015-08-23T08:35:08"/>
    <d v="2015-07-09T08:35: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d v="2015-05-24T15:00:00"/>
    <d v="2015-04-08T15:36:4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d v="2015-11-22T20:48:56"/>
    <d v="2015-10-23T19:48:5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d v="2015-06-15T22:06:20"/>
    <d v="2015-05-16T22:06:2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d v="2015-11-29T01:49:04"/>
    <d v="2015-10-30T00:49:0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d v="2015-04-22T19:56:26"/>
    <d v="2015-03-23T19:56:2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d v="2016-01-19T13:27:17"/>
    <d v="2015-11-20T13:27:1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d v="2016-09-02T00:45:46"/>
    <d v="2016-08-03T00:45: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d v="2015-10-01T04:59:00"/>
    <d v="2015-08-31T11:55: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d v="2016-06-24T01:29:00"/>
    <d v="2016-05-25T01:29:0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d v="2015-09-25T02:55:59"/>
    <d v="2015-08-26T02:55: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d v="2017-02-25T09:01:47"/>
    <d v="2017-01-26T09:01:4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d v="2015-05-08T08:14:03"/>
    <d v="2015-03-24T08:14:0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d v="2015-12-09T19:26:43"/>
    <d v="2015-11-09T19:26:4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d v="2014-11-25T16:36:30"/>
    <d v="2014-09-26T15:36:3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d v="2014-08-25T17:12:18"/>
    <d v="2014-07-11T17:12:1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d v="2016-07-07T23:42:17"/>
    <d v="2016-06-07T23:42:1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d v="2016-07-01T18:35:38"/>
    <d v="2016-06-11T18:35: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d v="2015-05-28T00:13:17"/>
    <d v="2015-04-28T00:13:1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d v="2015-05-14T23:44:01"/>
    <d v="2015-04-14T23:44:0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d v="2017-03-26T20:29:37"/>
    <d v="2017-02-24T21:29:3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d v="2015-08-15T13:22:00"/>
    <d v="2015-07-13T13:25: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d v="2016-03-14T23:00:00"/>
    <d v="2016-01-15T07:21:5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d v="2014-07-13T16:37:37"/>
    <d v="2014-06-13T16:37:3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d v="2016-05-14T15:18:28"/>
    <d v="2016-04-14T15:18:2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d v="2015-09-06T05:10:00"/>
    <d v="2015-08-07T14:52:0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d v="2016-05-28T18:32:09"/>
    <d v="2016-04-29T18:32:0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d v="2015-11-25T16:49:25"/>
    <d v="2015-10-26T15:49:2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d v="2016-06-17T23:00:00"/>
    <d v="2016-05-17T07:11:0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d v="2015-02-26T22:17:09"/>
    <d v="2015-01-27T22:17:0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d v="2015-04-12T02:12:42"/>
    <d v="2015-03-13T02:12:4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d v="2015-06-06T10:47:00"/>
    <d v="2015-05-07T10:55: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d v="2017-02-25T23:04:00"/>
    <d v="2017-01-27T23:05: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d v="2017-03-25T13:14:22"/>
    <d v="2017-01-24T14:14:2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d v="2014-10-13T13:59:55"/>
    <d v="2014-08-14T13:59:5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d v="2016-11-24T23:00:00"/>
    <d v="2016-11-09T10:05: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d v="2015-08-13T13:40:48"/>
    <d v="2015-07-14T13:40: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d v="2015-08-19T15:37:54"/>
    <d v="2015-07-14T15:37:5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d v="2015-05-31T15:24:35"/>
    <d v="2015-04-06T15:24:3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d v="2014-10-29T01:00:00"/>
    <d v="2014-09-16T15:58:5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d v="2016-08-12T00:37:54"/>
    <d v="2016-07-13T00:37:5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d v="2014-08-11T20:27:47"/>
    <d v="2014-07-12T20:27:4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d v="2016-03-17T17:25:49"/>
    <d v="2016-02-16T18:25: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d v="2014-10-14T16:38:28"/>
    <d v="2014-09-09T16:38:2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d v="2014-09-16T21:53:33"/>
    <d v="2014-08-26T21:53:3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d v="2014-12-19T01:53:04"/>
    <d v="2014-10-20T00:53:0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d v="2014-12-13T00:25:11"/>
    <d v="2014-11-13T00:25: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d v="2016-12-01T17:34:10"/>
    <d v="2016-11-01T16:34:1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d v="2015-08-20T14:50:40"/>
    <d v="2015-07-14T14:50: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d v="2015-07-08T22:58:33"/>
    <d v="2015-06-08T22:58:3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d v="2015-03-12T21:58:32"/>
    <d v="2015-02-10T22:58:3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d v="2016-04-17T18:18:39"/>
    <d v="2016-02-17T19:18:3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d v="2015-12-23T20:17:52"/>
    <d v="2015-11-23T20:17:5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d v="2015-07-26T18:00:00"/>
    <d v="2015-06-24T03:51:2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d v="2015-08-23T14:14:55"/>
    <d v="2015-07-24T14:14:5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d v="2014-11-09T18:47:59"/>
    <d v="2014-10-10T17:47:5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d v="2016-10-23T15:29:19"/>
    <d v="2016-09-23T15:29:1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d v="2015-01-16T10:30:47"/>
    <d v="2014-12-17T10:30: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d v="2015-07-18T20:14:16"/>
    <d v="2015-06-18T20:14:1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d v="2015-04-13T15:59:35"/>
    <d v="2015-03-14T15:59:3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d v="2017-01-13T17:04:21"/>
    <d v="2016-11-14T17:04:2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d v="2014-08-17T19:58:18"/>
    <d v="2014-07-18T19:58:1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d v="2016-10-29T08:57:43"/>
    <d v="2016-09-19T08:57:4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d v="2015-05-11T19:57:02"/>
    <d v="2015-03-27T19:57:0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d v="2016-07-06T15:00:58"/>
    <d v="2016-06-06T15:00: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d v="2016-06-19T08:10:00"/>
    <d v="2016-05-16T17:02:0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d v="2015-01-14T04:00:00"/>
    <d v="2014-12-11T16:37:3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d v="2015-01-01T04:59:00"/>
    <d v="2014-12-01T05:16:0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d v="2014-09-01T20:10:17"/>
    <d v="2014-07-18T20:10: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d v="2014-08-12T02:47:07"/>
    <d v="2014-06-13T02:47:0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d v="2015-01-01T06:59:00"/>
    <d v="2014-12-02T22:20: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d v="2015-02-07T18:26:21"/>
    <d v="2015-01-08T18:26:2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d v="2016-06-28T09:41:35"/>
    <d v="2016-05-14T09:41:3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d v="2016-05-21T09:02:18"/>
    <d v="2016-04-21T09:02:1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d v="2016-09-03T16:41:49"/>
    <d v="2016-07-05T16:41:4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d v="2014-09-17T12:02:11"/>
    <d v="2014-08-13T12:02:1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d v="2016-10-26T19:20:04"/>
    <d v="2016-09-26T19:20: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d v="2017-03-14T17:22:02"/>
    <d v="2017-02-12T18:22:0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d v="2016-10-31T21:36:04"/>
    <d v="2016-09-21T21:36:0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d v="2014-07-25T03:00:00"/>
    <d v="2014-06-19T11:21:3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d v="2015-01-12T20:47:52"/>
    <d v="2014-11-28T20:47:5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d v="2015-08-03T16:09:30"/>
    <d v="2015-07-04T16:09:3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d v="2017-02-05T18:00:53"/>
    <d v="2016-12-07T18:00: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d v="2015-10-15T02:30:53"/>
    <d v="2015-09-15T02:30: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d v="2016-12-08T04:59:00"/>
    <d v="2016-11-01T16:01:3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d v="2016-09-09T06:00:00"/>
    <d v="2016-07-28T15:14:0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d v="2015-07-01T00:40:46"/>
    <d v="2015-06-03T00:40: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d v="2016-12-22T09:01:03"/>
    <d v="2016-11-22T09:01:0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d v="2015-04-30T19:23:47"/>
    <d v="2015-03-31T19:23:4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d v="2017-02-01T15:55:59"/>
    <d v="2017-01-02T15:55: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d v="2014-10-31T12:30:20"/>
    <d v="2014-10-01T12:30: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d v="2014-07-25T22:15:02"/>
    <d v="2014-06-25T22:15: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d v="2016-02-03T12:33:09"/>
    <d v="2016-01-19T12:33:0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d v="2014-09-18T02:00:00"/>
    <d v="2014-08-15T22:20: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d v="2013-11-22T16:00:00"/>
    <d v="2013-10-16T11:39:0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d v="2017-01-10T16:31:21"/>
    <d v="2016-12-11T16:31:2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d v="2014-07-23T15:54:40"/>
    <d v="2014-06-23T15:54:4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d v="2016-11-24T18:26:27"/>
    <d v="2016-10-25T17:26:2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d v="2017-01-31T23:32:00"/>
    <d v="2016-12-07T22:49:0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d v="2017-02-20T04:37:48"/>
    <d v="2016-12-22T04:37:4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d v="2017-01-21T11:47:58"/>
    <d v="2016-12-22T11:47:5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d v="2016-12-14T18:39:00"/>
    <d v="2016-11-02T23:53:0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d v="2017-01-01T15:55:27"/>
    <d v="2016-11-22T15:55: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d v="2014-09-13T13:56:40"/>
    <d v="2014-07-15T13:56:4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d v="2014-12-05T00:59:19"/>
    <d v="2014-11-05T00:59:1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d v="2014-08-20T00:44:00"/>
    <d v="2014-07-17T23:38:2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d v="2016-12-14T12:01:08"/>
    <d v="2016-11-04T11:01:0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d v="2016-02-14T16:20:32"/>
    <d v="2016-01-15T16:20: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d v="2016-06-05T12:42:12"/>
    <d v="2016-05-06T12:42:1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d v="2017-02-28T18:54:42"/>
    <d v="2016-12-30T18:54:4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d v="2015-11-05T03:10:40"/>
    <d v="2015-09-26T02:10: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d v="2014-12-01T00:00:00"/>
    <d v="2014-10-28T15:48:2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d v="2014-09-05T20:30:02"/>
    <d v="2014-08-06T20:30: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d v="2017-02-18T05:59:00"/>
    <d v="2017-01-17T20:17:2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d v="2016-02-23T00:57:56"/>
    <d v="2016-02-09T00:57:5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d v="2012-01-29T15:34:51"/>
    <d v="2012-01-01T15:34:5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d v="2014-08-01T13:43:27"/>
    <d v="2014-06-17T13:43:2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d v="2012-04-08T18:19:38"/>
    <d v="2012-03-09T19:19:3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d v="2015-07-30T03:59:00"/>
    <d v="2015-06-29T19:35: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d v="2011-06-30T15:19:23"/>
    <d v="2011-05-31T15:19:2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d v="2015-12-13T15:01:52"/>
    <d v="2015-11-13T15:01:5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d v="2013-04-12T01:01:27"/>
    <d v="2013-03-13T01:01:2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d v="2013-01-14T21:20:00"/>
    <d v="2012-12-04T00:29:0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d v="2011-08-21T20:05:57"/>
    <d v="2011-07-07T20:05: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d v="2012-09-19T04:27:41"/>
    <d v="2012-07-21T04:27:4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d v="2011-12-07T17:53:11"/>
    <d v="2011-11-07T17:53:1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d v="2012-01-22T06:00:00"/>
    <d v="2011-12-02T19:05: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d v="2013-09-29T10:11:01"/>
    <d v="2013-07-31T10:11:0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d v="2013-12-20T10:04:52"/>
    <d v="2013-11-20T10:04:5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d v="2015-05-09T05:00:00"/>
    <d v="2015-04-08T03:57:0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d v="2014-12-04T00:39:00"/>
    <d v="2014-11-03T00:42:2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d v="2013-11-21T04:59:00"/>
    <d v="2013-11-01T17:37:2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d v="2014-02-14T20:00:00"/>
    <d v="2014-01-28T06:36:2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d v="2014-12-01T04:59:00"/>
    <d v="2014-10-31T14:29:5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d v="2014-08-11T12:03:49"/>
    <d v="2014-07-09T12:03:4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d v="2015-06-21T03:31:22"/>
    <d v="2015-06-07T03:31:2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d v="2013-06-11T15:33:26"/>
    <d v="2013-05-07T15:33:2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d v="2014-03-21T21:01:52"/>
    <d v="2014-02-19T22:01:5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d v="2012-04-16T21:00:00"/>
    <d v="2012-03-22T17:01:2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d v="2012-12-13T22:58:23"/>
    <d v="2012-11-13T22:58:2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d v="2013-05-03T13:44:05"/>
    <d v="2013-04-03T13:44:0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d v="2012-09-23T03:59:00"/>
    <d v="2012-09-05T01:01:4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d v="2015-01-15T10:54:00"/>
    <d v="2014-12-15T13:10: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d v="2014-08-10T20:19:26"/>
    <d v="2014-07-11T20:19:2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d v="2017-01-28T22:35:30"/>
    <d v="2016-12-29T22:35: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d v="2013-02-24T21:04:32"/>
    <d v="2013-01-25T21:04:3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d v="2011-08-04T15:07:55"/>
    <d v="2011-06-19T15:07:5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d v="2016-10-16T11:00:00"/>
    <d v="2016-09-26T10:06:5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d v="2015-02-14T14:09:51"/>
    <d v="2015-01-15T14:09:5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d v="2013-01-05T17:58:41"/>
    <d v="2012-12-06T17:58:4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d v="2013-05-20T00:41:00"/>
    <d v="2013-04-19T14:31:1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d v="2011-04-18T17:24:19"/>
    <d v="2011-02-16T18:24:1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d v="2012-12-06T01:18:34"/>
    <d v="2012-11-22T01:18:3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d v="2010-10-08T20:04:28"/>
    <d v="2010-09-08T20:04:2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d v="2014-07-09T07:55:39"/>
    <d v="2014-05-30T07:55: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d v="2016-11-26T19:20:13"/>
    <d v="2016-10-27T18:20: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d v="2014-02-02T18:02:06"/>
    <d v="2014-01-03T18:02:0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d v="2016-12-04T06:00:00"/>
    <d v="2016-11-16T20:36:1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d v="2013-08-15T10:43:28"/>
    <d v="2013-07-16T10:43:2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d v="2015-09-10T04:09:21"/>
    <d v="2015-08-11T04:09:2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d v="2014-10-19T13:01:24"/>
    <d v="2014-09-19T13:01:2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d v="2015-02-16T18:48:03"/>
    <d v="2015-01-17T18:48:0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d v="2015-05-21T03:26:50"/>
    <d v="2015-04-21T03:26:5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d v="2013-12-16T04:58:10"/>
    <d v="2013-11-16T04:58:1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d v="2013-12-26T23:54:54"/>
    <d v="2013-11-26T23:54:5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d v="2013-02-24T23:59:29"/>
    <d v="2013-01-15T23:59:2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d v="2016-01-30T19:46:42"/>
    <d v="2015-12-11T19:46:4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d v="2009-11-01T03:59:00"/>
    <d v="2009-09-12T01:21:5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d v="2015-05-10T23:01:00"/>
    <d v="2015-04-06T17:39:4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d v="2014-02-23T18:43:38"/>
    <d v="2014-01-24T18:43:3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d v="2011-12-16T01:26:35"/>
    <d v="2011-11-16T01:26:3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d v="2015-10-11T05:00:00"/>
    <d v="2015-09-03T16:27:2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d v="2013-07-31T23:32:57"/>
    <d v="2013-07-01T23:32:5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d v="2014-04-30T16:51:20"/>
    <d v="2014-03-31T16:51:2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d v="2010-10-15T04:00:00"/>
    <d v="2010-09-15T16:25: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d v="2011-05-03T16:10:25"/>
    <d v="2011-04-03T16:10: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d v="2013-06-08T00:01:14"/>
    <d v="2013-05-09T00:01:1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d v="2012-08-25T18:11:42"/>
    <d v="2012-07-26T18:11:4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d v="2012-04-27T22:00:00"/>
    <d v="2012-03-19T18:34:0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d v="2014-03-17T02:35:19"/>
    <d v="2014-02-05T03:35: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d v="2013-02-28T14:15:15"/>
    <d v="2013-01-29T14:15: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d v="2012-05-11T15:47:00"/>
    <d v="2012-03-15T01:20: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d v="2013-11-01T15:03:46"/>
    <d v="2013-10-02T15:03:4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d v="2012-07-07T03:59:00"/>
    <d v="2012-05-30T00:09:4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d v="2013-01-21T07:59:00"/>
    <d v="2013-01-03T04:28:0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d v="2013-02-01T01:08:59"/>
    <d v="2013-01-02T01:08:5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d v="2013-11-13T05:59:00"/>
    <d v="2013-10-10T18:44:0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d v="2013-11-07T21:58:03"/>
    <d v="2013-10-08T20:58:0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d v="2013-07-03T04:59:00"/>
    <d v="2013-06-17T17:47:2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d v="2011-09-05T17:06:00"/>
    <d v="2011-07-12T02:45: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d v="2012-04-07T04:59:00"/>
    <d v="2012-02-24T14:42:4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d v="2013-09-15T21:10:00"/>
    <d v="2013-08-16T21:11:2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d v="2012-04-29T04:00:00"/>
    <d v="2012-03-28T23:51:2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d v="2014-09-30T14:09:47"/>
    <d v="2014-08-31T14:09:4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d v="2012-04-27T16:00:46"/>
    <d v="2012-03-28T16:00: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d v="2014-09-11T10:24:14"/>
    <d v="2014-08-12T10:24:1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d v="2011-07-01T19:05:20"/>
    <d v="2011-06-01T19:05: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d v="2012-09-17T04:05:00"/>
    <d v="2012-08-02T00:32:0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d v="2011-05-29T01:00:00"/>
    <d v="2011-05-02T22:47:5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d v="2011-07-23T03:59:00"/>
    <d v="2011-07-06T02:32:0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d v="2011-07-16T23:00:00"/>
    <d v="2011-05-27T19:45: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d v="2011-09-07T16:35:39"/>
    <d v="2011-08-08T16:35: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d v="2017-03-01T02:00:00"/>
    <d v="2017-01-24T15:05: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d v="2014-12-22T04:59:00"/>
    <d v="2014-11-19T02:24:4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d v="2014-01-19T20:00:30"/>
    <d v="2013-12-20T20:00: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d v="2012-09-01T01:21:02"/>
    <d v="2012-08-02T01:21:0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d v="2013-07-10T16:52:00"/>
    <d v="2013-06-18T15:26:4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d v="2013-03-01T13:58:00"/>
    <d v="2013-01-08T00:25: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d v="2012-07-20T23:02:45"/>
    <d v="2012-06-20T23:02:4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d v="2011-05-31T18:04:00"/>
    <d v="2011-05-16T17:50: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d v="2014-11-01T22:01:43"/>
    <d v="2014-10-02T22:01:4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d v="2013-04-09T06:30:00"/>
    <d v="2013-03-08T20:54:0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d v="2012-03-11T04:59:00"/>
    <d v="2012-01-17T14:23:3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d v="2012-08-07T17:01:00"/>
    <d v="2012-07-30T21:11:2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d v="2013-12-21T04:44:00"/>
    <d v="2013-12-11T23:57:3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d v="2014-06-09T05:00:00"/>
    <d v="2014-05-09T20:12:2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d v="2015-05-04T04:01:00"/>
    <d v="2015-03-30T22:07:4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d v="2012-10-05T22:44:10"/>
    <d v="2012-09-05T22:44:1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d v="2015-03-22T22:20:52"/>
    <d v="2015-02-20T23:20: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d v="2010-04-18T06:59:00"/>
    <d v="2010-03-13T05:48:3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d v="2012-10-29T07:21:24"/>
    <d v="2012-10-04T07:21:2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d v="2012-03-25T23:55:30"/>
    <d v="2012-03-05T00:55: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d v="2012-02-14T19:49:00"/>
    <d v="2012-01-19T11:21:4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d v="2012-06-25T16:24:00"/>
    <d v="2012-06-13T01:13:0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d v="2016-07-13T19:14:00"/>
    <d v="2016-05-14T19:14:0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d v="2013-03-22T11:37:05"/>
    <d v="2013-02-20T12:37:0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d v="2012-04-27T15:31:34"/>
    <d v="2012-03-28T15:31:3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d v="2012-01-21T08:13:00"/>
    <d v="2011-11-22T16:12:1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d v="2014-04-19T21:04:35"/>
    <d v="2014-03-20T21:04:3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d v="2013-07-01T03:59:00"/>
    <d v="2013-05-28T19:44:5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d v="2012-05-19T03:00:00"/>
    <d v="2012-04-06T10:59:1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d v="2013-10-07T01:21:58"/>
    <d v="2013-09-07T01:21:5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d v="2014-05-01T23:57:42"/>
    <d v="2014-04-01T23:57:4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d v="2012-01-17T21:33:05"/>
    <d v="2011-12-18T21:33:0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d v="2012-09-22T18:19:16"/>
    <d v="2012-08-23T18:19:1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d v="2016-09-24T05:26:27"/>
    <d v="2016-08-25T05:26:2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d v="2014-11-10T21:07:43"/>
    <d v="2014-10-11T20:07:4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d v="2013-10-14T03:59:00"/>
    <d v="2013-09-09T14:13:0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d v="2016-12-08T08:00:00"/>
    <d v="2016-11-21T06:11:2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d v="2014-11-01T04:59:00"/>
    <d v="2014-09-23T16:25: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d v="2016-09-05T03:59:00"/>
    <d v="2016-07-27T04:56:3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d v="2014-03-10T14:00:00"/>
    <d v="2014-02-24T09:24:1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d v="2015-07-10T19:09:36"/>
    <d v="2015-06-10T19:09:3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d v="2015-04-14T19:00:33"/>
    <d v="2015-03-15T19:00: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d v="2015-03-16T02:34:24"/>
    <d v="2015-02-16T03:34:2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d v="2016-04-25T04:59:00"/>
    <d v="2016-03-23T19:51:5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d v="2016-07-31T19:45:00"/>
    <d v="2016-06-01T21:07:3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d v="2016-10-24T21:00:00"/>
    <d v="2016-10-13T19:19:5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d v="2015-02-16T19:58:29"/>
    <d v="2015-01-17T19:58:2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d v="2016-12-28T05:05:46"/>
    <d v="2016-11-28T05:05: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d v="2016-07-24T03:00:17"/>
    <d v="2016-06-24T03:00: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d v="2016-10-25T19:00:00"/>
    <d v="2016-08-27T07:29:1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d v="2015-11-25T14:57:11"/>
    <d v="2015-10-14T13:57:1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d v="2015-04-15T22:59:00"/>
    <d v="2015-03-16T17:53:3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d v="2015-06-04T00:00:00"/>
    <d v="2015-05-04T19:41:0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d v="2013-11-22T12:35:13"/>
    <d v="2013-10-23T11:35: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d v="2016-09-16T23:10:04"/>
    <d v="2016-08-17T23:10: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d v="2013-11-11T14:19:08"/>
    <d v="2013-10-12T13:19:0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d v="2012-02-12T02:49:26"/>
    <d v="2012-01-13T02:49:2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d v="2013-10-16T09:59:00"/>
    <d v="2013-09-24T02:33:5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d v="2013-01-16T18:33:17"/>
    <d v="2012-11-17T18:33:1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d v="2015-02-28T15:10:00"/>
    <d v="2015-01-21T15:18:3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d v="2009-12-01T04:59:00"/>
    <d v="2009-10-02T02:31:4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d v="2014-01-07T00:39:58"/>
    <d v="2013-12-08T00:39:5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d v="2013-04-08T19:17:37"/>
    <d v="2013-03-09T20:17:3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d v="2013-09-01T00:32:03"/>
    <d v="2013-08-02T00:32:0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d v="2013-11-29T14:28:15"/>
    <d v="2013-10-30T13:28:1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d v="2011-03-10T19:48:47"/>
    <d v="2011-01-24T19:48:4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d v="2012-11-11T05:00:40"/>
    <d v="2012-10-02T04:00: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d v="2013-05-04T14:00:34"/>
    <d v="2013-04-04T14:00: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d v="2015-09-21T17:22:11"/>
    <d v="2015-09-01T17:22:1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d v="2013-02-04T11:55:27"/>
    <d v="2013-01-02T11:55: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d v="2013-12-19T18:56:00"/>
    <d v="2013-11-19T18:56:0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d v="2010-12-23T05:35:24"/>
    <d v="2010-11-23T05:35: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d v="2012-05-29T19:55:05"/>
    <d v="2012-05-08T19:55: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d v="2012-10-30T07:42:18"/>
    <d v="2012-09-27T07:42:1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d v="2012-01-14T06:01:26"/>
    <d v="2011-11-30T06:01:2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d v="2011-09-06T20:39:10"/>
    <d v="2011-08-04T20:39:1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d v="2016-03-02T22:27:15"/>
    <d v="2016-01-02T22:27:1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d v="2012-05-12T02:31:00"/>
    <d v="2012-03-13T19:15: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d v="2016-12-30T22:35:11"/>
    <d v="2016-12-09T22:35: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d v="2016-09-15T20:53:33"/>
    <d v="2016-08-21T20:53:3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d v="2012-05-27T23:00:55"/>
    <d v="2012-04-27T23:00: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d v="2011-09-01T06:00:00"/>
    <d v="2011-07-27T18:04:4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d v="2014-10-05T18:49:03"/>
    <d v="2014-09-05T18:49:0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d v="2013-11-21T17:46:19"/>
    <d v="2013-10-22T16:46:1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d v="2014-08-21T00:45:30"/>
    <d v="2014-07-22T00:45: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d v="2010-08-01T04:00:00"/>
    <d v="2010-05-06T04:48:0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d v="2015-04-01T20:32:43"/>
    <d v="2015-03-02T21:32:4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d v="2016-06-05T23:33:30"/>
    <d v="2016-05-06T23:33:3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d v="2010-10-25T03:03:49"/>
    <d v="2010-09-10T03:03:4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d v="2015-08-28T04:00:00"/>
    <d v="2015-08-02T20:57:0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d v="2012-11-28T17:31:48"/>
    <d v="2012-10-29T16:31:4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d v="2012-01-15T18:11:50"/>
    <d v="2011-12-01T18:11:5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d v="2011-05-28T02:22:42"/>
    <d v="2011-04-13T02:22:4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d v="2016-03-30T19:23:22"/>
    <d v="2016-02-29T20:23:2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d v="2010-06-08T19:11:00"/>
    <d v="2010-04-23T19:28:3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d v="2014-08-30T15:30:00"/>
    <d v="2014-07-09T23:10: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d v="2012-09-23T02:25:00"/>
    <d v="2012-08-28T19:06:2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d v="2016-01-03T01:55:37"/>
    <d v="2015-12-04T01:55: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d v="2011-01-24T05:45:26"/>
    <d v="2010-11-25T05:45: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d v="2014-03-13T03:33:10"/>
    <d v="2014-02-11T04:33:1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d v="2011-09-11T04:37:03"/>
    <d v="2011-08-12T04:37:0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d v="2010-07-27T04:59:00"/>
    <d v="2010-06-11T19:14:1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d v="2012-07-23T04:00:00"/>
    <d v="2012-06-21T16:34:0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d v="2017-03-03T13:05:19"/>
    <d v="2017-01-02T13:05: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d v="2014-01-24T00:07:25"/>
    <d v="2014-01-03T00:07:2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d v="2012-12-11T03:37:27"/>
    <d v="2012-10-12T02:37:2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d v="2012-05-05T03:20:19"/>
    <d v="2012-04-05T03:20: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d v="2012-08-25T18:19:07"/>
    <d v="2012-07-26T18:19:0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d v="2012-03-01T04:59:00"/>
    <d v="2012-01-29T16:18:3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d v="2010-10-22T05:00:00"/>
    <d v="2010-09-13T20:28:5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d v="2014-07-14T02:30:00"/>
    <d v="2014-06-12T22:38:5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d v="2014-12-01T22:59:21"/>
    <d v="2014-11-01T21:59:2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d v="2012-12-19T15:24:05"/>
    <d v="2012-11-14T15:24:0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d v="2013-11-14T17:07:02"/>
    <d v="2013-10-15T16:07:0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d v="2011-12-12T05:06:16"/>
    <d v="2011-10-31T04:06:1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d v="2014-10-01T12:43:13"/>
    <d v="2014-08-27T12:43:1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d v="2014-11-22T00:02:03"/>
    <d v="2014-10-22T23:02:0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d v="2013-02-13T22:37:49"/>
    <d v="2013-01-14T22:37:4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d v="2013-11-27T22:08:31"/>
    <d v="2013-10-28T21:08:3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d v="2010-07-08T22:40:00"/>
    <d v="2010-06-09T00:28:5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d v="2012-05-14T19:44:55"/>
    <d v="2012-04-14T19:44:5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d v="2012-11-18T00:00:00"/>
    <d v="2012-09-28T20:41:5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d v="2012-04-09T04:42:49"/>
    <d v="2012-03-10T05:42:4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d v="2010-06-25T21:32:00"/>
    <d v="2010-05-14T21:58:2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d v="2014-03-16T22:00:00"/>
    <d v="2014-02-10T08:38:2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d v="2013-03-22T22:15:45"/>
    <d v="2013-02-05T23:15: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d v="2014-05-12T04:03:29"/>
    <d v="2014-03-13T04:03:2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d v="2014-05-04T06:00:00"/>
    <d v="2014-04-04T17:41:2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d v="2016-01-29T08:00:29"/>
    <d v="2015-12-30T08:00: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d v="2012-01-18T20:00:00"/>
    <d v="2011-12-06T00:34:4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d v="2013-11-03T20:09:17"/>
    <d v="2013-10-04T19:09:1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d v="2012-09-02T11:30:48"/>
    <d v="2012-08-03T11:30: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d v="2013-06-30T19:58:00"/>
    <d v="2013-05-22T18:18:5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d v="2015-08-11T00:12:06"/>
    <d v="2015-06-27T00:12:0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d v="2017-02-10T02:19:05"/>
    <d v="2017-01-11T02:19:0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d v="2016-02-18T20:14:20"/>
    <d v="2016-01-13T20:14:2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d v="2016-11-29T17:01:45"/>
    <d v="2016-10-30T16:01:4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d v="2016-04-18T14:00:00"/>
    <d v="2016-03-15T14:00: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d v="2017-02-18T23:59:00"/>
    <d v="2016-12-28T20:57:0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d v="2016-09-09T18:00:48"/>
    <d v="2016-08-10T18:00: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d v="2016-06-30T18:45:06"/>
    <d v="2016-05-01T18:45: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d v="2016-03-12T19:52:44"/>
    <d v="2016-02-11T19:52:4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d v="2016-02-21T01:02:56"/>
    <d v="2015-12-23T01:02:5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d v="2016-01-17T18:01:01"/>
    <d v="2015-12-18T18:01:0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d v="2016-06-04T15:41:12"/>
    <d v="2016-04-20T15:41:1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d v="2016-11-18T15:43:32"/>
    <d v="2016-10-19T14:43:3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d v="2015-01-25T03:56:39"/>
    <d v="2014-12-26T03:56:3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d v="2015-08-20T20:00:39"/>
    <d v="2015-07-09T20:00: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d v="2016-09-13T07:05:00"/>
    <d v="2016-08-04T07:05: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d v="2015-04-26T20:55:59"/>
    <d v="2015-02-25T21:55: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d v="2016-11-17T14:15:33"/>
    <d v="2016-10-17T13:15: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d v="2015-04-10T04:59:00"/>
    <d v="2015-03-19T19:16:0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d v="2015-01-19T04:11:05"/>
    <d v="2014-12-20T04:11:0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d v="2017-03-14T14:02:35"/>
    <d v="2017-01-31T15:02:3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d v="2017-02-20T19:00:00"/>
    <d v="2017-01-05T16:38:5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d v="2016-02-11T17:05:53"/>
    <d v="2016-01-04T17:05: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d v="2016-10-17T15:15:19"/>
    <d v="2016-09-12T15:15: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d v="2015-09-01T15:05:19"/>
    <d v="2015-07-23T15:05: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d v="2016-10-26T03:59:00"/>
    <d v="2016-09-24T00:24:0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d v="2016-10-06T15:15:32"/>
    <d v="2016-09-06T15:15: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d v="2016-04-22T05:06:14"/>
    <d v="2016-02-22T06:06:1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d v="2014-08-15T20:20:34"/>
    <d v="2014-07-16T20:20: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d v="2017-02-09T07:16:47"/>
    <d v="2017-01-07T07:16:4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d v="2017-01-23T04:59:00"/>
    <d v="2016-12-17T05:17:3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d v="2015-06-01T17:01:00"/>
    <d v="2015-04-17T17:01:0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d v="2014-09-04T06:59:00"/>
    <d v="2014-08-05T20:46:3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d v="2015-11-09T01:21:33"/>
    <d v="2015-09-10T00:21:3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d v="2016-03-25T16:59:16"/>
    <d v="2016-02-24T17:59:1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d v="2016-06-28T16:43:05"/>
    <d v="2016-04-29T16:43:0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d v="2015-08-14T01:24:57"/>
    <d v="2015-06-30T01:24:5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d v="2016-02-21T22:36:37"/>
    <d v="2016-01-22T22:36:3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d v="2016-02-25T07:25:01"/>
    <d v="2016-01-26T07:25: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d v="2016-06-20T18:59:00"/>
    <d v="2016-05-16T10:00: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d v="2014-11-30T22:42:02"/>
    <d v="2014-10-16T21:42:0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d v="2014-08-09T22:43:42"/>
    <d v="2014-07-10T22:43:4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d v="2016-10-02T18:04:46"/>
    <d v="2016-09-02T18:04:4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d v="2016-08-23T20:54:00"/>
    <d v="2016-07-23T16:01:2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d v="2015-03-28T01:46:48"/>
    <d v="2015-02-26T02:46:4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d v="2015-12-31T23:00:00"/>
    <d v="2015-12-01T23:13:3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d v="2016-01-10T00:00:00"/>
    <d v="2015-11-16T18:25: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d v="2014-06-23T07:04:10"/>
    <d v="2014-05-14T07:04:1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d v="2016-10-01T08:33:45"/>
    <d v="2016-09-01T08:33:4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d v="2016-09-28T22:24:55"/>
    <d v="2016-08-29T22:24:5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d v="2014-09-03T18:49:24"/>
    <d v="2014-08-04T18:49:2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d v="2016-07-12T18:51:00"/>
    <d v="2016-06-17T18:09:4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d v="2016-05-07T21:11:59"/>
    <d v="2016-03-08T22:11:5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d v="2016-11-12T05:00:00"/>
    <d v="2016-10-09T23:09:2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d v="2014-11-30T22:59:00"/>
    <d v="2014-10-09T06:18:5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d v="2014-11-29T16:00:00"/>
    <d v="2014-11-04T22:34:4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d v="2014-07-27T15:27:00"/>
    <d v="2014-06-27T20:47:4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d v="2014-11-28T03:28:17"/>
    <d v="2014-10-29T02:28:1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d v="2015-11-19T05:03:21"/>
    <d v="2015-10-05T04:03:2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d v="2014-11-13T08:02:00"/>
    <d v="2014-10-14T07:11:3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d v="2017-03-15T00:26:00"/>
    <d v="2017-01-14T01:26:0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d v="2017-01-30T17:16:53"/>
    <d v="2016-12-16T17:16:5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d v="2015-12-17T05:59:00"/>
    <d v="2015-11-17T16:25: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d v="2017-03-16T16:01:01"/>
    <d v="2017-02-14T17:01:0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d v="2016-02-18T17:00:27"/>
    <d v="2016-01-19T17:00: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d v="2015-10-30T14:59:43"/>
    <d v="2015-09-29T14:59:4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d v="2014-12-12T07:11:00"/>
    <d v="2014-12-04T00:57:5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d v="2016-12-14T15:00:23"/>
    <d v="2016-11-02T14:00: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d v="2016-12-28T19:25:15"/>
    <d v="2016-11-28T19:25: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d v="2016-06-19T14:30:46"/>
    <d v="2016-05-20T14:30: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d v="2016-09-05T02:59:00"/>
    <d v="2016-07-10T19:54:2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d v="2014-12-18T21:33:15"/>
    <d v="2014-11-03T21:33:1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d v="2017-01-24T10:34:12"/>
    <d v="2016-12-10T10:34:1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d v="2015-12-29T20:00:00"/>
    <d v="2015-12-01T20:00: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d v="2015-01-01T00:03:35"/>
    <d v="2014-11-12T00:03:3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d v="2015-11-25T22:04:55"/>
    <d v="2015-10-26T21:04:5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d v="2016-04-07T01:34:16"/>
    <d v="2016-02-22T02:34:1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d v="2015-11-21T17:12:15"/>
    <d v="2015-10-12T16:12:1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d v="2016-07-14T11:48:53"/>
    <d v="2016-06-14T11:48:5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d v="2015-02-04T23:22:29"/>
    <d v="2015-01-05T23:22:2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d v="2015-06-02T00:47:00"/>
    <d v="2015-05-03T01:40: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d v="2015-10-17T04:00:00"/>
    <d v="2015-09-24T06:02:5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d v="2015-05-17T15:31:17"/>
    <d v="2015-04-17T15:31:1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d v="2015-06-20T22:04:21"/>
    <d v="2015-05-21T22:04:2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d v="2016-01-31T13:56:03"/>
    <d v="2016-01-01T13:56:0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d v="2015-03-16T19:00:37"/>
    <d v="2015-02-14T20:00: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d v="2016-03-31T08:46:56"/>
    <d v="2016-02-26T09:46:5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d v="2014-10-23T00:49:07"/>
    <d v="2014-09-23T00:49:0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d v="2017-03-06T20:00:00"/>
    <d v="2017-01-20T15:03:2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d v="2015-04-04T21:59:00"/>
    <d v="2015-02-09T17:05: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d v="2016-09-12T11:35:49"/>
    <d v="2016-08-29T11:35: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d v="2015-12-16T18:20:10"/>
    <d v="2015-11-16T18:20: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d v="2016-06-23T16:00:25"/>
    <d v="2016-05-24T16:00: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d v="2016-12-12T17:34:40"/>
    <d v="2016-11-14T17:34:4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d v="2016-08-05T03:59:00"/>
    <d v="2016-07-04T04:00: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d v="2015-02-11T15:23:40"/>
    <d v="2015-01-12T15:23:4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d v="2013-01-07T08:00:00"/>
    <d v="2012-12-06T10:46:3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d v="2015-05-18T05:00:00"/>
    <d v="2015-04-25T19:44:2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d v="2016-03-19T04:33:43"/>
    <d v="2016-02-18T05:33:4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d v="2016-12-13T07:59:00"/>
    <d v="2016-11-18T02:37:2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d v="2016-08-27T17:00:09"/>
    <d v="2016-07-28T17:00: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d v="2014-07-31T01:26:32"/>
    <d v="2014-07-11T01:26:3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d v="2014-09-12T10:00:00"/>
    <d v="2014-07-31T16:42:2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d v="2015-05-20T06:04:15"/>
    <d v="2015-04-20T06:04:1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d v="2015-03-05T20:27:00"/>
    <d v="2015-01-07T22:13:2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d v="2014-08-23T20:59:10"/>
    <d v="2014-07-24T20:59:1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d v="2015-12-26T20:26:00"/>
    <d v="2015-11-11T20:26:0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d v="2014-11-05T20:38:35"/>
    <d v="2014-10-06T19:38:3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d v="2016-09-25T01:16:29"/>
    <d v="2016-08-16T01:16:2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d v="2016-02-12T10:20:45"/>
    <d v="2016-01-13T10:20: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d v="2015-09-14T19:07:57"/>
    <d v="2015-08-15T19:07:5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d v="2014-08-27T00:20:25"/>
    <d v="2014-07-30T00:20: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d v="2016-06-06T20:09:00"/>
    <d v="2016-04-23T19:08:1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d v="2017-03-06T04:08:52"/>
    <d v="2017-02-09T04:08:5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d v="2014-08-10T22:00:00"/>
    <d v="2014-07-11T20:26:3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d v="2016-03-07T23:49:05"/>
    <d v="2016-02-06T23:49:0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d v="2015-04-24T16:16:17"/>
    <d v="2015-02-23T17:16:1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d v="2016-12-04T21:54:43"/>
    <d v="2016-11-04T20:54:4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d v="2015-03-26T00:00:00"/>
    <d v="2015-02-12T21:37:2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d v="2015-03-13T17:57:36"/>
    <d v="2015-02-11T18:57:3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d v="2015-04-15T21:54:53"/>
    <d v="2015-03-16T21:54:5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d v="2016-05-02T01:00:00"/>
    <d v="2016-03-03T06:38:2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d v="2016-07-12T19:22:21"/>
    <d v="2016-07-05T19:22:2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d v="2016-08-31T00:44:22"/>
    <d v="2016-08-01T00:44:2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d v="2013-07-07T05:28:23"/>
    <d v="2013-05-23T05:28:2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d v="2014-02-19T09:08:42"/>
    <d v="2014-01-22T09:08:4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d v="2013-08-04T23:06:22"/>
    <d v="2013-06-20T23:06:2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d v="2013-12-21T20:32:11"/>
    <d v="2013-11-21T20:32:1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d v="2016-04-10T07:54:24"/>
    <d v="2016-03-11T08:54:2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d v="2013-11-26T06:30:59"/>
    <d v="2013-10-25T05:30: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d v="2012-10-01T00:17:02"/>
    <d v="2012-09-11T00:17:0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d v="2015-11-17T19:04:53"/>
    <d v="2015-10-18T18:04:5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d v="2014-02-05T19:58:17"/>
    <d v="2014-01-06T19:58:1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d v="2011-10-16T23:09:01"/>
    <d v="2011-09-16T23:09:0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d v="2014-01-04T04:09:05"/>
    <d v="2013-12-05T04:09:0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d v="2012-05-06T21:41:56"/>
    <d v="2012-04-06T21:41:5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d v="2014-09-11T09:04:10"/>
    <d v="2014-07-18T09:04:1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d v="2016-01-14T04:00:11"/>
    <d v="2015-12-15T04:00: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d v="2011-07-22T04:42:01"/>
    <d v="2011-06-07T04:42:0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d v="2016-05-14T13:35:36"/>
    <d v="2016-04-19T13:35: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d v="2014-05-11T03:18:53"/>
    <d v="2014-04-11T03:18:5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d v="2015-01-28T22:14:52"/>
    <d v="2014-12-29T22:14:5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d v="2012-08-10T21:44:48"/>
    <d v="2012-07-11T21:44:4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d v="2014-08-02T15:49:43"/>
    <d v="2014-06-03T15:49:4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d v="2014-08-08T21:53:24"/>
    <d v="2014-07-09T21:53:2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d v="2016-03-14T15:06:15"/>
    <d v="2016-02-13T16:06:1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d v="2014-08-24T20:48:11"/>
    <d v="2014-07-25T20:48:1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d v="2014-06-15T17:08:07"/>
    <d v="2014-05-16T17:08:0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d v="2014-04-24T19:11:07"/>
    <d v="2014-03-25T19:11:0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d v="2015-06-26T04:32:55"/>
    <d v="2015-05-27T04:32:5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d v="2015-05-29T04:27:33"/>
    <d v="2015-04-29T04:27:3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d v="2016-04-10T18:41:12"/>
    <d v="2016-03-11T19:41:1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d v="2013-01-06T00:37:18"/>
    <d v="2012-12-07T00:37:1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d v="2016-02-11T23:22:17"/>
    <d v="2016-01-27T23:22:1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d v="2011-10-09T17:07:13"/>
    <d v="2011-09-09T17:07:1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d v="2013-08-30T12:53:40"/>
    <d v="2013-07-31T12:53:4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d v="2014-10-04T03:30:00"/>
    <d v="2014-09-03T12:25: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d v="2014-03-02T19:01:17"/>
    <d v="2014-01-21T19:01:1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d v="2014-04-13T18:18:15"/>
    <d v="2014-03-14T18:18:1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d v="2015-05-13T20:04:28"/>
    <d v="2015-04-13T20:04:2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d v="2016-02-14T02:39:31"/>
    <d v="2016-01-15T02:39:3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d v="2016-07-14T18:12:00"/>
    <d v="2016-06-17T18:32:1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d v="2013-12-09T05:59:00"/>
    <d v="2013-10-30T01:05: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d v="2016-06-18T05:19:50"/>
    <d v="2016-04-19T05:19:5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d v="2014-06-11T09:50:21"/>
    <d v="2014-05-12T09:50: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d v="2014-03-24T02:15:27"/>
    <d v="2014-02-22T03:15: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d v="2012-04-04T16:46:15"/>
    <d v="2012-03-05T17:46:1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d v="2014-07-23T20:40:24"/>
    <d v="2014-06-23T20:40: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d v="2012-04-13T14:17:15"/>
    <d v="2012-02-13T15:17:1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d v="2016-11-18T19:03:10"/>
    <d v="2016-10-19T18:03:1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d v="2012-12-07T22:23:42"/>
    <d v="2012-11-07T22:23:4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d v="2016-01-08T04:53:10"/>
    <d v="2015-12-09T04:53:1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d v="2015-01-19T08:30:00"/>
    <d v="2014-11-20T18:13:3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d v="2014-08-14T23:27:00"/>
    <d v="2014-07-15T23:27:0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d v="2013-10-09T08:18:07"/>
    <d v="2013-09-09T08:18:0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d v="2016-03-30T15:41:35"/>
    <d v="2016-02-29T16:41:3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d v="2012-06-09T20:20:08"/>
    <d v="2012-04-10T20:20: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d v="2015-12-25T14:21:53"/>
    <d v="2015-11-25T14:21:5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d v="2014-04-05T02:59:39"/>
    <d v="2014-03-06T03:59:3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d v="2014-04-06T19:01:04"/>
    <d v="2014-03-24T19:01:0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d v="2011-10-28T20:56:40"/>
    <d v="2011-09-13T20:56:4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d v="2016-03-13T21:25:16"/>
    <d v="2016-02-12T22:25: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d v="2013-05-30T16:53:45"/>
    <d v="2013-05-16T16:53:4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d v="2014-04-19T12:34:08"/>
    <d v="2014-03-20T12:34:0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d v="2015-04-30T16:00:51"/>
    <d v="2015-03-31T16:00: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d v="2015-09-25T14:58:50"/>
    <d v="2015-07-27T14:58:5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d v="2016-07-14T07:51:34"/>
    <d v="2016-06-14T07:51:3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d v="2014-11-14T21:30:00"/>
    <d v="2014-10-14T20:30: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d v="2014-08-07T15:35:17"/>
    <d v="2014-07-08T15:35: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d v="2016-06-05T06:21:33"/>
    <d v="2016-05-06T06:21:3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d v="2014-11-26T00:55:00"/>
    <d v="2014-09-26T23:55: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d v="2015-12-24T21:47:48"/>
    <d v="2015-11-24T21:47:4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d v="2017-01-01T02:46:11"/>
    <d v="2016-12-02T02:46:1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d v="2014-07-31T09:46:21"/>
    <d v="2014-07-01T09:46:2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d v="2014-11-29T04:33:00"/>
    <d v="2014-11-15T06:50: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d v="2016-08-06T23:44:54"/>
    <d v="2016-07-07T23:44:5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d v="2015-12-19T16:07:09"/>
    <d v="2015-11-19T16:07:0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d v="2016-04-23T19:40:21"/>
    <d v="2016-03-24T19:40: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d v="2017-01-21T21:45:31"/>
    <d v="2017-01-01T21:45: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d v="2015-01-01T08:20:26"/>
    <d v="2014-12-02T08:20: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d v="2015-08-06T11:05:21"/>
    <d v="2015-07-07T11:05: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d v="2015-07-09T16:47:30"/>
    <d v="2015-06-09T16:47:3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d v="2015-02-17T00:08:47"/>
    <d v="2015-01-18T00:08:4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d v="2015-12-17T04:38:46"/>
    <d v="2015-11-17T04:38:4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d v="2015-04-29T04:22:00"/>
    <d v="2015-03-30T04:22:0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d v="2014-10-02T17:56:32"/>
    <d v="2014-08-03T17:56:3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d v="2014-05-02T22:52:53"/>
    <d v="2014-03-25T22:52:5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d v="2014-10-19T23:19:43"/>
    <d v="2014-08-20T23:19:4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d v="2016-12-01T05:06:21"/>
    <d v="2016-11-01T04:06:2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d v="2016-06-16T17:02:46"/>
    <d v="2016-05-17T17:02:4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d v="2016-01-08T22:54:35"/>
    <d v="2015-11-09T22:54:3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d v="2015-09-07T02:27:43"/>
    <d v="2015-08-08T02:27:4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d v="2015-05-15T17:01:52"/>
    <d v="2015-04-15T17:01:5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d v="2015-06-18T17:08:25"/>
    <d v="2015-05-19T17:08:2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d v="2015-09-06T02:36:46"/>
    <d v="2015-08-07T02:36:4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d v="2014-08-14T18:20:08"/>
    <d v="2014-07-15T18:20: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d v="2015-02-24T01:42:42"/>
    <d v="2015-01-25T01:42:4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d v="2014-12-05T16:04:40"/>
    <d v="2014-10-06T15:04:4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d v="2014-12-09T02:12:08"/>
    <d v="2014-11-09T02:12:0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d v="2015-06-30T15:45:00"/>
    <d v="2015-05-30T17:26:0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d v="2015-03-28T02:43:06"/>
    <d v="2015-02-26T03:43:0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d v="2015-05-19T15:06:29"/>
    <d v="2015-04-28T15:06:2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d v="2014-09-25T16:24:24"/>
    <d v="2014-08-25T16:24:2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d v="2014-08-09T17:22:00"/>
    <d v="2014-07-10T17:22:0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d v="2016-06-18T17:23:02"/>
    <d v="2016-05-19T17:23:0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d v="2014-07-06T05:08:50"/>
    <d v="2014-06-02T05:08:5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d v="2015-06-26T04:00:00"/>
    <d v="2015-05-26T11:39:0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d v="2014-09-12T17:38:15"/>
    <d v="2014-08-12T17:38:1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d v="2016-09-22T01:17:45"/>
    <d v="2016-08-23T01:17:4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d v="2015-02-22T08:29:23"/>
    <d v="2015-01-23T08:29:2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d v="2015-05-30T21:26:11"/>
    <d v="2015-04-30T21:26:1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d v="2014-11-13T20:18:47"/>
    <d v="2014-10-26T19:18:4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d v="2014-08-20T16:22:32"/>
    <d v="2014-07-21T16:22:3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d v="2015-08-03T04:27:37"/>
    <d v="2015-06-29T04:27:3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d v="2016-05-08T20:12:07"/>
    <d v="2016-04-08T20:12:0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d v="2015-07-15T17:28:59"/>
    <d v="2015-06-15T17:28:5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d v="2017-03-06T13:00:00"/>
    <d v="2017-01-11T00:28:1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d v="2014-10-15T15:51:36"/>
    <d v="2014-09-15T15:51:3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d v="2014-08-16T21:44:12"/>
    <d v="2014-07-17T21:44:1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d v="2015-10-28T17:17:07"/>
    <d v="2015-09-28T17:17:0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d v="2014-06-28T19:21:54"/>
    <d v="2014-05-22T19:21:5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d v="2015-03-01T08:08:41"/>
    <d v="2015-01-30T08:08:4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d v="2017-01-12T16:42:00"/>
    <d v="2016-12-24T19:51:2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d v="2016-11-02T03:59:00"/>
    <d v="2016-10-13T20:40: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d v="2017-02-06T14:23:31"/>
    <d v="2017-01-06T14:23:3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d v="2015-06-08T04:00:00"/>
    <d v="2015-05-06T20:45: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d v="2015-06-01T22:42:00"/>
    <d v="2015-04-29T20:43:1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d v="2015-05-17T18:00:00"/>
    <d v="2015-04-15T21:28:4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d v="2016-12-28T16:49:00"/>
    <d v="2016-12-07T16:49:0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d v="2016-06-29T23:29:55"/>
    <d v="2016-06-08T23:29:5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d v="2014-08-31T15:58:45"/>
    <d v="2014-08-01T15:58:4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d v="2016-03-20T13:29:20"/>
    <d v="2016-02-19T14:29:2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d v="2017-02-11T12:09:38"/>
    <d v="2017-01-12T12:09:3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d v="2016-04-09T17:37:33"/>
    <d v="2016-02-09T18:37:3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d v="2015-04-08T11:42:59"/>
    <d v="2015-03-09T11:42:5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d v="2015-12-20T09:00:00"/>
    <d v="2015-10-21T08:20: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d v="2015-12-18T19:38:59"/>
    <d v="2015-11-18T19:38:5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d v="2016-06-13T05:59:00"/>
    <d v="2016-05-13T15:57:1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d v="2015-12-31T03:00:00"/>
    <d v="2015-11-25T14:51:2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d v="2015-07-08T18:30:00"/>
    <d v="2015-06-06T18:30: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d v="2015-04-16T11:27:36"/>
    <d v="2015-03-26T11:27:3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d v="2016-07-15T14:34:06"/>
    <d v="2016-06-15T14:34:0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d v="2015-06-27T06:55:54"/>
    <d v="2015-05-28T06:55: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d v="2015-05-31T14:45:27"/>
    <d v="2015-05-01T14:45: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d v="2015-12-04T05:00:00"/>
    <d v="2015-10-20T17:57:1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d v="2015-06-13T12:09:11"/>
    <d v="2015-05-14T12:09:1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d v="2017-03-11T13:29:00"/>
    <d v="2017-02-06T18:37:3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d v="2016-03-31T10:00:00"/>
    <d v="2016-03-01T10:19:3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d v="2016-03-24T16:01:04"/>
    <d v="2016-02-23T17:01:0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d v="2017-02-25T20:18:25"/>
    <d v="2017-01-26T20:18:2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d v="2015-05-31T21:00:00"/>
    <d v="2015-05-08T22:36:1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d v="2016-06-09T20:47:41"/>
    <d v="2016-05-25T20:47:4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d v="2015-11-27T01:00:00"/>
    <d v="2015-11-10T22:48:1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d v="2017-01-31T18:08:20"/>
    <d v="2016-12-27T18:08:2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d v="2015-06-09T20:10:05"/>
    <d v="2015-04-10T20:10: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d v="2014-05-30T22:09:16"/>
    <d v="2014-04-30T22:09:1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d v="2015-10-02T23:03:00"/>
    <d v="2015-08-31T14:47:3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d v="2016-07-14T19:25:40"/>
    <d v="2016-06-14T19:25: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d v="2015-11-01T03:00:00"/>
    <d v="2015-10-01T15:53:2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d v="2016-10-20T11:05:13"/>
    <d v="2016-09-20T11:05: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d v="2015-08-25T15:05:12"/>
    <d v="2015-07-26T15:05: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d v="2016-12-04T00:00:00"/>
    <d v="2016-11-06T11:24:4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d v="2016-04-01T04:00:00"/>
    <d v="2016-03-01T17:17:2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d v="2016-11-10T05:15:09"/>
    <d v="2016-10-11T04:15: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d v="2014-06-06T13:11:42"/>
    <d v="2014-04-07T13:11:4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d v="2013-10-22T21:44:38"/>
    <d v="2013-08-23T21:44:3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d v="2014-04-21T01:00:00"/>
    <d v="2014-03-17T20:59:4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d v="2014-08-07T07:00:00"/>
    <d v="2014-07-07T22:03:3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d v="2011-09-28T17:30:08"/>
    <d v="2011-07-30T17:30: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d v="2012-04-16T16:00:00"/>
    <d v="2012-03-17T11:02:0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d v="2011-02-24T23:20:30"/>
    <d v="2011-01-25T23:20: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d v="2015-08-28T01:00:00"/>
    <d v="2015-07-08T22:36:0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d v="2013-10-06T20:21:10"/>
    <d v="2013-08-20T20:21:1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d v="2012-02-21T22:46:14"/>
    <d v="2012-01-31T22:46:1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d v="2015-02-02T18:55:42"/>
    <d v="2015-01-03T18:55: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d v="2013-12-15T03:14:59"/>
    <d v="2013-11-05T03:14:5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d v="2012-07-28T16:00:00"/>
    <d v="2012-07-20T16:19:2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d v="2012-08-24T06:47:45"/>
    <d v="2012-08-04T06:47:4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d v="2011-08-06T14:38:56"/>
    <d v="2011-07-07T14:38:5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d v="2012-01-05T23:06:07"/>
    <d v="2011-12-06T23:06:0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d v="2013-07-12T21:51:00"/>
    <d v="2013-05-15T00:57:3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d v="2014-11-03T05:59:00"/>
    <d v="2014-10-11T20:06:2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d v="2011-09-11T13:18:00"/>
    <d v="2011-08-27T03:58:2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d v="2011-07-08T21:00:00"/>
    <d v="2011-05-08T21:06:1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d v="2013-04-22T21:00:00"/>
    <d v="2013-03-22T19:48:4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d v="2014-06-14T14:23:54"/>
    <d v="2014-05-15T14:23:5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d v="2011-12-06T02:02:29"/>
    <d v="2011-10-22T01:02:2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d v="2013-05-06T07:00:55"/>
    <d v="2013-04-06T07:00: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d v="2014-06-13T06:59:00"/>
    <d v="2014-05-08T15:45: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d v="2012-07-07T17:46:51"/>
    <d v="2012-06-07T17:46:5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d v="2014-09-06T15:25:31"/>
    <d v="2014-07-23T15:25: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d v="2011-09-25T19:32:47"/>
    <d v="2011-07-27T19:32:4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d v="2013-10-24T23:42:49"/>
    <d v="2013-09-26T23:42:4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d v="2014-09-03T18:48:27"/>
    <d v="2014-08-04T18:48:2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d v="2011-01-01T04:59:00"/>
    <d v="2010-11-05T14:54:4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d v="2013-12-01T21:17:32"/>
    <d v="2013-11-01T20:17:3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d v="2012-02-12T22:03:51"/>
    <d v="2012-01-13T22:03:5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d v="2011-04-03T01:03:10"/>
    <d v="2011-02-13T02:03:1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d v="2013-08-31T14:40:12"/>
    <d v="2013-08-01T14:40: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d v="2014-06-09T03:59:00"/>
    <d v="2014-05-07T23:17:4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d v="2014-02-26T20:13:40"/>
    <d v="2014-01-27T20:13:4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d v="2014-01-29T08:13:47"/>
    <d v="2013-12-30T08:13:4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d v="2014-02-16T18:18:12"/>
    <d v="2014-01-17T18:18:1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d v="2014-03-29T01:00:00"/>
    <d v="2014-02-22T02:01:1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d v="2013-10-29T15:54:43"/>
    <d v="2013-09-30T15:54:4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d v="2010-11-30T15:43:35"/>
    <d v="2010-10-14T15:43:3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d v="2014-01-11T21:02:25"/>
    <d v="2013-12-12T21:02:2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d v="2013-07-24T14:02:38"/>
    <d v="2013-06-24T14:02:3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d v="2013-09-20T20:17:27"/>
    <d v="2013-08-21T20:17:2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d v="2016-04-16T00:00:00"/>
    <d v="2016-03-16T19:45: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d v="2012-03-25T19:34:02"/>
    <d v="2012-01-25T20:34:0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d v="2013-11-13T17:24:19"/>
    <d v="2013-10-14T16:24:1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d v="2010-06-15T04:00:00"/>
    <d v="2010-04-06T17:52:5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d v="2014-08-31T17:31:31"/>
    <d v="2014-08-01T17:31:3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d v="2012-08-30T16:33:45"/>
    <d v="2012-07-26T16:33:4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d v="2013-08-07T20:49:47"/>
    <d v="2013-07-03T20:49:4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d v="2009-09-01T04:00:00"/>
    <d v="2009-07-13T16:54:0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d v="2012-09-04T13:29:07"/>
    <d v="2012-07-31T13:29:0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d v="2014-06-25T02:00:00"/>
    <d v="2014-05-27T13:19:2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d v="2014-03-24T01:22:50"/>
    <d v="2014-02-12T02:22:5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d v="2011-03-01T18:10:54"/>
    <d v="2010-12-01T18:10: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d v="2013-07-28T17:50:36"/>
    <d v="2013-07-08T17:50: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d v="2013-12-09T04:59:00"/>
    <d v="2013-11-08T11:24:1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d v="2013-03-11T04:00:00"/>
    <d v="2013-02-15T17:13:0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d v="2016-12-31T16:59:00"/>
    <d v="2016-12-08T05:38:0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d v="2015-06-20T13:59:35"/>
    <d v="2015-06-05T13:59:3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d v="2015-02-17T14:00:00"/>
    <d v="2015-02-04T09:13:4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d v="2015-06-12T14:54:16"/>
    <d v="2015-04-13T14:54:1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d v="2016-08-10T04:00:00"/>
    <d v="2016-07-10T03:42:4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d v="2017-01-04T03:14:05"/>
    <d v="2016-12-05T03:14:0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d v="2015-04-23T06:59:00"/>
    <d v="2015-03-23T14:45: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d v="2015-04-07T07:00:00"/>
    <d v="2015-03-01T15:39:5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d v="2015-10-06T22:59:00"/>
    <d v="2015-09-09T18:20: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d v="2015-11-14T17:49:31"/>
    <d v="2015-10-15T16:49:3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d v="2015-10-19T11:00:00"/>
    <d v="2015-10-01T10:53:1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d v="2015-07-29T17:00:00"/>
    <d v="2015-06-29T13:44:5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d v="2016-03-14T00:12:53"/>
    <d v="2016-02-23T01:12:5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d v="2016-05-01T17:55:58"/>
    <d v="2016-04-01T17:55: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d v="2016-04-28T16:20:32"/>
    <d v="2016-03-29T16:20: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d v="2015-07-14T19:32:39"/>
    <d v="2015-06-14T19:32:3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d v="2016-06-01T18:57:00"/>
    <d v="2016-04-23T16:12:1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d v="2015-07-21T03:00:00"/>
    <d v="2015-07-10T17:59:3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d v="2016-12-01T02:23:31"/>
    <d v="2016-11-01T01:23:3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d v="2016-07-31T11:00:00"/>
    <d v="2016-07-15T10:35: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d v="2017-03-13T03:40:05"/>
    <d v="2017-01-12T04:40: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d v="2016-07-21T17:30:00"/>
    <d v="2016-06-22T15:58:2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d v="2014-12-04T10:58:54"/>
    <d v="2014-11-04T10:58:5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d v="2016-02-17T12:04:39"/>
    <d v="2016-01-18T12:04:3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d v="2016-10-08T14:43:32"/>
    <d v="2016-08-29T14:43:3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d v="2015-10-15T21:11:08"/>
    <d v="2015-09-10T21:11:0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d v="2016-08-19T16:00:50"/>
    <d v="2016-07-05T16:00: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d v="2016-11-30T20:15:19"/>
    <d v="2016-10-26T19:15: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d v="2015-04-18T16:52:02"/>
    <d v="2015-03-19T16:52:0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d v="2016-03-03T17:01:54"/>
    <d v="2016-02-02T17:01:5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d v="2016-10-21T16:04:20"/>
    <d v="2016-08-22T16:04:2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d v="2015-11-06T01:00:00"/>
    <d v="2015-10-01T11:57:2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d v="2016-02-28T23:05:09"/>
    <d v="2016-01-24T23:05: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d v="2016-07-21T14:00:00"/>
    <d v="2016-05-30T05:39:0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d v="2015-01-11T01:02:52"/>
    <d v="2014-12-12T01:02:5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d v="2014-07-11T16:00:00"/>
    <d v="2014-06-26T19:29:2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d v="2016-12-30T23:00:00"/>
    <d v="2016-12-01T16:34:0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d v="2016-12-23T17:58:57"/>
    <d v="2016-11-23T17:58:5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d v="2015-05-21T15:45:25"/>
    <d v="2015-04-21T15:45: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d v="2016-04-26T06:55:00"/>
    <d v="2016-03-22T16:45: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d v="2016-10-13T15:12:32"/>
    <d v="2016-09-13T15:12:3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d v="2016-12-30T02:03:55"/>
    <d v="2016-11-30T02:03:5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d v="2015-01-15T19:00:28"/>
    <d v="2014-12-01T19:00: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d v="2015-05-29T16:17:15"/>
    <d v="2015-04-29T16:17:1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d v="2016-10-14T15:25:34"/>
    <d v="2016-08-30T15:25: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d v="2014-12-02T06:19:05"/>
    <d v="2014-10-23T05:19:0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d v="2016-07-02T04:00:00"/>
    <d v="2016-06-01T06:38:2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d v="2016-08-17T12:05:54"/>
    <d v="2016-07-18T12:05: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d v="2017-01-27T01:26:48"/>
    <d v="2016-12-28T01:26:4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d v="2014-07-16T02:33:45"/>
    <d v="2014-06-16T02:33:4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d v="2016-03-11T18:34:47"/>
    <d v="2016-02-10T18:34:4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d v="2015-12-05T22:28:22"/>
    <d v="2015-11-05T22:28:2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d v="2014-12-17T20:43:48"/>
    <d v="2014-11-12T20:43:4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d v="2017-03-03T13:51:19"/>
    <d v="2017-02-01T13:51:1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d v="2015-08-02T19:17:13"/>
    <d v="2015-07-03T19:17:1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d v="2014-12-08T16:31:55"/>
    <d v="2014-10-24T15:31:5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d v="2014-08-15T14:17:33"/>
    <d v="2014-07-16T14:17:3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d v="2016-10-01T14:58:37"/>
    <d v="2016-08-30T14:58:3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d v="2015-07-17T19:35:39"/>
    <d v="2015-06-17T19:35: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d v="2016-08-19T03:59:00"/>
    <d v="2016-06-21T12:38:0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d v="2016-06-30T18:57:19"/>
    <d v="2016-06-01T18:57:1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d v="2014-07-14T19:32:39"/>
    <d v="2014-06-09T19:32:3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d v="2013-06-27T01:49:11"/>
    <d v="2013-05-28T01:49:1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d v="2015-03-07T15:18:45"/>
    <d v="2015-02-05T15:18:4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d v="2014-12-18T12:08:53"/>
    <d v="2014-11-20T12:08:5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d v="2015-12-16T06:59:00"/>
    <d v="2015-11-09T07:58:5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d v="2015-12-26T00:18:54"/>
    <d v="2015-11-26T00:18:5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d v="2016-02-12T17:45:44"/>
    <d v="2016-01-13T17:45: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d v="2015-09-05T03:59:00"/>
    <d v="2015-07-15T13:52:4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d v="2013-03-11T00:00:00"/>
    <d v="2013-02-04T02:49:4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d v="2016-06-11T19:22:59"/>
    <d v="2016-05-12T19:22:5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d v="2012-11-30T10:00:00"/>
    <d v="2012-10-31T06:06:4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d v="2013-07-05T00:56:00"/>
    <d v="2013-06-05T00:56:0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d v="2013-03-01T05:59:00"/>
    <d v="2013-01-30T23:05: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d v="2011-06-25T13:42:03"/>
    <d v="2011-05-26T13:42:0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d v="2011-07-06T19:33:10"/>
    <d v="2011-05-05T19:33:1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d v="2012-08-02T21:37:00"/>
    <d v="2012-07-05T21:37:0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d v="2014-06-21T17:12:52"/>
    <d v="2014-05-22T17:12:5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d v="2013-09-07T22:25:31"/>
    <d v="2013-07-09T22:25: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d v="2016-02-15T07:59:00"/>
    <d v="2016-01-27T20:15: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d v="2015-01-07T16:41:46"/>
    <d v="2014-11-08T16:41:4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d v="2015-03-16T16:35:52"/>
    <d v="2015-02-14T17:35: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d v="2014-11-27T00:54:23"/>
    <d v="2014-10-12T23:54:2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d v="2015-11-14T01:04:10"/>
    <d v="2015-10-15T00:04:1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d v="2015-06-15T04:34:54"/>
    <d v="2015-05-22T04:34:5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d v="2014-04-11T14:15:46"/>
    <d v="2014-03-12T14:15: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d v="2013-10-16T00:04:50"/>
    <d v="2013-10-01T00:04:5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d v="2015-05-07T18:12:22"/>
    <d v="2015-04-07T18:12:2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d v="2012-07-12T17:45:32"/>
    <d v="2012-06-12T17:45: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d v="2016-12-30T22:50:33"/>
    <d v="2016-11-30T22:50: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d v="2016-03-25T02:53:08"/>
    <d v="2016-02-24T03:53:0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d v="2017-01-15T01:35:19"/>
    <d v="2016-12-16T01:35: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d v="2016-12-03T17:03:26"/>
    <d v="2016-11-03T16:03:2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d v="2017-02-03T04:11:00"/>
    <d v="2017-01-12T05:16:1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d v="2016-08-01T18:13:30"/>
    <d v="2016-07-17T18:13:3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d v="2015-06-05T11:47:56"/>
    <d v="2015-05-06T11:47:5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d v="2015-06-09T02:00:00"/>
    <d v="2015-05-17T18:18:2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d v="2016-12-29T05:08:45"/>
    <d v="2016-11-29T05:08:4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d v="2013-05-06T19:12:16"/>
    <d v="2013-04-06T19:12:1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d v="2016-12-23T01:47:58"/>
    <d v="2016-12-03T01:47:5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d v="2015-07-05T17:38:42"/>
    <d v="2015-06-05T17:38:4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d v="2016-04-29T12:11:00"/>
    <d v="2016-03-04T16:32:0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d v="2015-07-29T15:31:29"/>
    <d v="2015-06-29T15:31:2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d v="2015-06-03T04:30:00"/>
    <d v="2015-05-02T22:06:3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d v="2016-10-17T16:14:00"/>
    <d v="2016-09-21T14:45: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d v="2016-08-13T11:32:37"/>
    <d v="2016-07-14T11:32:3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d v="2015-04-27T17:12:00"/>
    <d v="2015-03-24T19:16:4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d v="2015-08-22T04:59:00"/>
    <d v="2015-07-08T15:36:5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d v="2016-03-03T03:43:06"/>
    <d v="2016-02-01T03:43:0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d v="2016-08-01T16:22:03"/>
    <d v="2016-07-02T16:22:0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d v="2017-03-01T03:00:00"/>
    <d v="2017-01-17T03:28:4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d v="2017-01-14T21:48:01"/>
    <d v="2016-12-15T21:48:0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d v="2015-02-13T23:58:02"/>
    <d v="2015-01-14T23:58:0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d v="2016-10-27T21:19:00"/>
    <d v="2016-09-27T22:01:5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d v="2016-07-05T20:58:54"/>
    <d v="2016-06-05T20:58:5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d v="2014-10-07T00:06:13"/>
    <d v="2014-09-07T00:06:1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d v="2016-06-12T05:30:00"/>
    <d v="2016-05-08T08:11:1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d v="2013-05-26T23:54:34"/>
    <d v="2013-05-05T23:54:3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d v="2015-05-01T00:16:51"/>
    <d v="2015-03-02T01:16:5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d v="2013-07-26T01:30:35"/>
    <d v="2013-06-26T01:30: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d v="2015-02-22T12:14:45"/>
    <d v="2015-01-28T12:14:4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d v="2014-11-28T17:20:01"/>
    <d v="2014-10-29T16:20: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d v="2015-12-12T10:00:00"/>
    <d v="2015-10-20T10:23:2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d v="2014-08-12T12:52:58"/>
    <d v="2014-07-18T12:52:5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d v="2015-11-13T21:55:56"/>
    <d v="2015-10-14T20:55: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d v="2015-01-01T04:12:15"/>
    <d v="2014-11-02T03:12:1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d v="2016-06-03T07:38:40"/>
    <d v="2016-04-19T07:38:4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d v="2015-02-06T01:25:00"/>
    <d v="2015-01-09T01:25: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d v="2014-12-04T01:31:39"/>
    <d v="2014-11-04T01:31:3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d v="2016-02-20T10:29:30"/>
    <d v="2015-12-22T10:29:3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d v="2017-01-03T06:04:27"/>
    <d v="2016-12-04T06:04:2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d v="2015-08-16T16:13:11"/>
    <d v="2015-07-07T16:13:1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d v="2015-11-21T23:13:39"/>
    <d v="2015-10-22T22:13:3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d v="2015-09-15T11:11:00"/>
    <d v="2015-08-16T03:36:1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d v="2016-02-25T10:57:14"/>
    <d v="2016-01-26T10:57:1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d v="2016-10-09T10:56:59"/>
    <d v="2016-09-09T10:56:5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d v="2016-06-28T16:01:26"/>
    <d v="2016-06-03T16:01:2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d v="2015-02-08T21:58:29"/>
    <d v="2015-01-09T21:58:2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d v="2016-09-21T05:45:04"/>
    <d v="2016-08-22T05:45: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d v="2016-01-01T08:38:51"/>
    <d v="2015-12-02T08:38:5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d v="2016-11-15T18:13:22"/>
    <d v="2016-11-02T17:13:2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d v="2015-04-29T03:09:19"/>
    <d v="2015-03-30T03:09:1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d v="2015-08-24T09:22:00"/>
    <d v="2015-06-25T09:22:0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d v="2016-09-18T20:26:25"/>
    <d v="2016-08-19T20:26:2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d v="2016-04-02T08:06:57"/>
    <d v="2016-03-03T09:06:5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d v="2015-04-10T01:27:22"/>
    <d v="2015-03-11T01:27:2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d v="2014-12-19T19:31:28"/>
    <d v="2014-11-18T19:31:2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d v="2015-11-26T06:03:36"/>
    <d v="2015-10-27T05:03:3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d v="2015-07-20T18:43:48"/>
    <d v="2015-06-20T18:43:4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d v="2016-12-10T11:00:00"/>
    <d v="2016-10-30T15:01:1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d v="2015-06-08T15:00:00"/>
    <d v="2015-05-18T18:24:3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d v="2015-10-11T18:43:40"/>
    <d v="2015-09-11T18:43:4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d v="2016-02-21T08:24:17"/>
    <d v="2016-01-22T08:24:1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d v="2014-07-13T04:59:00"/>
    <d v="2014-06-06T12:45: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d v="2016-04-27T13:55:00"/>
    <d v="2016-03-28T20:54:5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d v="2015-03-07T19:55:01"/>
    <d v="2015-02-05T19:55: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d v="2016-05-26T17:57:43"/>
    <d v="2016-04-26T17:57:4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d v="2015-09-11T18:22:49"/>
    <d v="2015-07-13T18:22:4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d v="2016-05-25T15:29:18"/>
    <d v="2016-04-25T15:29:1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d v="2017-01-02T22:13:29"/>
    <d v="2016-12-03T22:13:2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d v="2015-09-12T20:57:42"/>
    <d v="2015-07-14T20:57:4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d v="2015-06-14T13:00:55"/>
    <d v="2015-05-15T13:00: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d v="2016-04-21T10:44:38"/>
    <d v="2016-04-01T10:44:3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d v="2016-07-08T17:32:14"/>
    <d v="2016-06-08T17:32:1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d v="2015-05-22T05:25:00"/>
    <d v="2015-04-21T22:28:3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d v="2015-05-10T19:28:25"/>
    <d v="2015-03-23T19:28:2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d v="2016-02-20T04:06:37"/>
    <d v="2016-01-21T04:06:3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d v="2014-11-19T00:00:59"/>
    <d v="2014-10-19T23:00: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d v="2014-07-28T16:52:43"/>
    <d v="2014-06-28T16:52:4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d v="2017-04-15T15:42:27"/>
    <d v="2017-03-01T16:42:2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d v="2016-04-24T21:59:00"/>
    <d v="2016-04-03T20:48:0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d v="2014-09-05T13:39:00"/>
    <d v="2014-07-12T16:08:4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d v="2017-01-03T16:02:45"/>
    <d v="2016-12-04T16:02:4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d v="2015-11-11T22:30:44"/>
    <d v="2015-10-12T21:30: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d v="2014-08-11T04:00:00"/>
    <d v="2014-07-11T16:56:0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d v="2015-12-02T17:25:00"/>
    <d v="2015-11-04T04:54:5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d v="2014-11-30T23:45:00"/>
    <d v="2014-10-03T21:31:3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d v="2014-10-21T00:00:00"/>
    <d v="2014-09-17T15:29:1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d v="2013-04-10T15:54:31"/>
    <d v="2013-03-11T15:54:3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d v="2013-04-07T20:52:18"/>
    <d v="2013-02-21T21:52:1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d v="2013-02-16T15:52:38"/>
    <d v="2013-01-17T15:52:3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d v="2012-03-22T03:00:00"/>
    <d v="2012-02-20T17:37:3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d v="2016-01-12T05:00:00"/>
    <d v="2015-12-02T04:07:4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d v="2012-03-25T18:14:45"/>
    <d v="2012-01-25T19:14:4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d v="2011-06-12T00:20:49"/>
    <d v="2011-04-13T00:20: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d v="2013-02-15T14:21:49"/>
    <d v="2013-01-16T14:21:4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d v="2012-12-28T19:51:03"/>
    <d v="2012-12-07T19:51:0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d v="2015-04-09T22:58:54"/>
    <d v="2015-03-10T22:58:5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d v="2013-10-16T13:01:43"/>
    <d v="2013-09-16T13:01:4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d v="2012-03-01T23:30:39"/>
    <d v="2012-01-31T23:30: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d v="2013-09-13T17:28:12"/>
    <d v="2013-08-14T17:28:1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d v="2014-12-20T04:59:00"/>
    <d v="2014-11-17T17:21:0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d v="2011-09-10T01:00:22"/>
    <d v="2011-08-11T01:00: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d v="2011-12-23T03:00:00"/>
    <d v="2011-10-24T14:46:4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d v="2013-05-14T20:55:13"/>
    <d v="2013-04-30T20:55: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d v="2014-05-10T03:59:00"/>
    <d v="2014-04-25T17:53:0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d v="2013-07-26T17:00:00"/>
    <d v="2013-07-09T22:24:5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d v="2013-11-02T22:09:05"/>
    <d v="2013-10-03T22:09:0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d v="2012-09-07T07:51:00"/>
    <d v="2012-08-15T20:35: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d v="2016-07-22T04:37:55"/>
    <d v="2016-06-27T04:37:5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d v="2012-07-21T14:51:00"/>
    <d v="2012-05-24T04:49:2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d v="2015-06-20T19:06:13"/>
    <d v="2015-05-06T19:06:1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d v="2015-02-27T04:02:41"/>
    <d v="2015-01-28T04:02:4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d v="2016-08-02T22:01:11"/>
    <d v="2016-07-03T22:01:1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d v="2014-01-05T13:31:00"/>
    <d v="2013-12-06T13:31:0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d v="2012-11-15T15:40:52"/>
    <d v="2012-10-16T14:40: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d v="2013-10-02T13:27:54"/>
    <d v="2013-09-03T13:27:5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d v="2015-02-15T15:38:00"/>
    <d v="2014-12-18T17:07:2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d v="2011-06-18T21:14:06"/>
    <d v="2011-05-19T21:14:0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d v="2013-06-16T20:47:55"/>
    <d v="2013-05-17T20:47:5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d v="2015-04-03T15:38:00"/>
    <d v="2015-03-04T17:20: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d v="2011-08-27T18:57:11"/>
    <d v="2011-07-28T18:57:1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d v="2014-09-16T11:24:19"/>
    <d v="2014-07-18T11:24:1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d v="2013-07-31T19:43:00"/>
    <d v="2013-06-19T15:25: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d v="2014-09-03T23:36:18"/>
    <d v="2014-07-20T23:36:1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d v="2016-08-05T00:10:33"/>
    <d v="2016-06-06T00:10: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d v="2013-05-01T21:42:37"/>
    <d v="2013-04-01T21:42:3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d v="2015-07-08T14:00:23"/>
    <d v="2015-06-08T14:00: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d v="2016-03-25T22:00:00"/>
    <d v="2016-02-26T13:01:2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d v="2016-10-23T08:20:01"/>
    <d v="2016-08-24T08:20: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d v="2014-06-10T08:33:00"/>
    <d v="2014-05-13T15:47:0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d v="2016-03-22T20:01:00"/>
    <d v="2016-02-14T10:38:2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d v="2014-07-24T18:51:44"/>
    <d v="2014-06-24T18:51:4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d v="2010-05-15T08:10:00"/>
    <d v="2010-03-17T10:48:2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d v="2014-06-27T14:44:41"/>
    <d v="2014-05-27T14:44:4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d v="2017-02-14T22:59:00"/>
    <d v="2017-01-16T12:48:0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d v="2014-07-19T09:14:38"/>
    <d v="2014-06-19T09:14:3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d v="2015-11-18T15:00:04"/>
    <d v="2015-10-19T14:00: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d v="2017-02-05T16:25:39"/>
    <d v="2017-01-06T16:25: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d v="2014-07-16T15:17:46"/>
    <d v="2014-06-16T15:17:4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d v="2015-09-27T14:20:40"/>
    <d v="2015-08-18T14:20: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d v="2016-03-16T05:04:57"/>
    <d v="2016-02-15T06:04:5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d v="2016-10-06T14:00:00"/>
    <d v="2016-09-06T11:11:3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d v="2014-12-06T06:00:00"/>
    <d v="2014-11-05T13:35: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d v="2014-05-31T19:40:52"/>
    <d v="2014-05-01T19:40: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d v="2014-06-20T21:59:00"/>
    <d v="2014-05-23T17:48:0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d v="2014-12-19T04:00:00"/>
    <d v="2014-11-12T20:35: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d v="2016-06-07T04:01:31"/>
    <d v="2016-05-03T04:01:3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d v="2014-10-17T19:55:39"/>
    <d v="2014-09-17T19:55: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d v="2014-12-23T00:00:00"/>
    <d v="2014-11-21T18:01:5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d v="2017-02-20T12:01:30"/>
    <d v="2017-01-21T12:01:3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d v="2016-08-18T16:52:18"/>
    <d v="2016-07-19T16:52:1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d v="2016-01-19T06:37:27"/>
    <d v="2015-12-01T06:37:2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d v="2017-03-14T13:24:46"/>
    <d v="2017-02-14T14:24:4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d v="2017-02-01T00:00:00"/>
    <d v="2017-01-01T17:35: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d v="2015-03-19T14:05:20"/>
    <d v="2015-02-17T15:05: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d v="2015-10-23T18:24:55"/>
    <d v="2015-09-28T18:24:5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d v="2014-12-01T03:00:00"/>
    <d v="2014-10-29T19:15: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d v="2016-02-15T15:00:00"/>
    <d v="2016-01-22T11:24:2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d v="2016-05-02T03:59:00"/>
    <d v="2016-03-14T00:02:5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d v="2015-09-04T16:11:02"/>
    <d v="2015-08-05T16:11:0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d v="2016-05-23T22:00:00"/>
    <d v="2016-04-24T19:53:5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d v="2015-08-27T19:15:10"/>
    <d v="2015-07-28T19:15: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d v="2016-08-06T18:00:00"/>
    <d v="2016-07-01T07:33:4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d v="2015-01-22T18:46:10"/>
    <d v="2014-12-08T18:46:1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d v="2017-01-03T22:03:39"/>
    <d v="2016-12-01T22:03:3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d v="2014-11-26T01:15:00"/>
    <d v="2014-10-27T00:10: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d v="2014-12-31T17:05:38"/>
    <d v="2014-12-01T17:05: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d v="2015-06-30T23:55:00"/>
    <d v="2015-06-15T23:55: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d v="2014-11-22T13:13:54"/>
    <d v="2014-10-23T12:13:5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d v="2015-04-01T00:18:00"/>
    <d v="2015-02-18T01:13:4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d v="2015-03-02T21:16:00"/>
    <d v="2015-01-27T21:13:5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d v="2014-09-17T05:06:39"/>
    <d v="2014-07-19T05:06:3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d v="2017-02-23T10:14:42"/>
    <d v="2017-02-16T10:14:4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d v="2015-11-08T22:10:20"/>
    <d v="2015-10-09T21:10: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d v="2015-11-03T04:15:59"/>
    <d v="2015-10-04T03:15: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d v="2016-05-12T10:47:14"/>
    <d v="2016-04-12T10:47:1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d v="2015-05-27T19:47:19"/>
    <d v="2015-04-27T19:47:1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d v="2014-10-01T03:59:00"/>
    <d v="2014-09-10T16:31:4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d v="2015-09-02T06:47:27"/>
    <d v="2015-08-03T06:47:2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d v="2015-08-02T06:03:10"/>
    <d v="2015-07-03T06:03:1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d v="2015-09-17T17:00:00"/>
    <d v="2015-08-25T14:43:5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d v="2016-07-04T03:40:24"/>
    <d v="2016-06-04T03:40: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d v="2014-09-20T15:40:33"/>
    <d v="2014-08-20T15:40: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d v="2015-08-28T12:12:00"/>
    <d v="2015-06-30T09:32:3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d v="2015-04-29T01:16:39"/>
    <d v="2015-04-14T01:16:3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d v="2014-11-13T01:29:53"/>
    <d v="2014-10-24T00:29:5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d v="2013-11-07T02:00:03"/>
    <d v="2013-10-08T01:00: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d v="2009-12-02T00:50:00"/>
    <d v="2009-09-23T13:35: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d v="2014-03-14T16:49:11"/>
    <d v="2014-01-13T17:49:1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d v="2015-05-28T20:05:00"/>
    <d v="2015-04-27T08:48:2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d v="2011-06-08T17:31:01"/>
    <d v="2011-05-09T17:31:0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d v="2016-07-27T22:00:00"/>
    <d v="2016-06-28T22:00: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d v="2014-02-17T00:00:00"/>
    <d v="2014-02-01T22:29:0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d v="2014-12-24T01:29:45"/>
    <d v="2014-11-19T01:29:4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d v="2013-05-25T16:18:34"/>
    <d v="2013-04-25T16:18:3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d v="2016-04-08T18:31:22"/>
    <d v="2016-03-09T19:31:2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d v="2015-06-19T18:28:03"/>
    <d v="2015-05-20T18:28:0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d v="2016-02-28T23:59:00"/>
    <d v="2016-02-04T00:47:3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d v="2017-04-01T03:59:00"/>
    <d v="2017-02-20T00:00: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d v="2015-02-17T22:15:29"/>
    <d v="2015-01-13T22:15: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d v="2014-07-09T12:34:56"/>
    <d v="2014-06-09T12:34:5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d v="2015-06-30T21:06:08"/>
    <d v="2015-05-16T21:06:0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d v="2012-07-24T20:20:48"/>
    <d v="2012-05-25T20:20: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d v="2010-09-02T02:00:00"/>
    <d v="2010-08-09T01:34:5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d v="2013-08-28T23:54:51"/>
    <d v="2013-07-26T23:54:5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d v="2012-05-21T01:12:06"/>
    <d v="2012-03-22T01:12:0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d v="2015-12-19T10:46:30"/>
    <d v="2015-11-17T10:46:3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d v="2015-10-26T21:20:00"/>
    <d v="2015-08-30T18:57:3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d v="2014-09-25T21:43:11"/>
    <d v="2014-08-26T21:43:1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d v="2014-05-30T15:35:01"/>
    <d v="2014-05-20T15:35: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d v="2016-12-25T11:00:00"/>
    <d v="2016-12-03T21:29:2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d v="2015-04-05T01:30:22"/>
    <d v="2015-03-06T02:30: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d v="2014-12-13T22:49:25"/>
    <d v="2014-11-13T22:49:2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d v="2015-01-31T20:12:00"/>
    <d v="2015-01-01T05:59:5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d v="2015-10-09T23:38:06"/>
    <d v="2015-09-09T23:38:0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d v="2015-09-23T20:34:24"/>
    <d v="2015-08-24T20:34:2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d v="2016-04-03T16:25:41"/>
    <d v="2016-03-04T17:25: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d v="2015-03-28T00:44:45"/>
    <d v="2015-02-11T01:44:4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d v="2015-02-28T20:17:35"/>
    <d v="2015-01-29T20:17:3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d v="2016-05-15T16:21:00"/>
    <d v="2016-03-16T17:06:2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d v="2014-06-18T20:13:00"/>
    <d v="2014-05-21T01:12:0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d v="2014-12-13T11:19:29"/>
    <d v="2014-10-29T10:19:2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d v="2016-09-20T08:29:57"/>
    <d v="2016-08-21T08:29:5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d v="2015-07-26T16:00:58"/>
    <d v="2015-05-27T16:00: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d v="2016-04-08T11:56:16"/>
    <d v="2016-03-09T12:56:1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d v="2014-07-15T05:11:00"/>
    <d v="2014-06-01T01:22:3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d v="2011-05-05T02:13:53"/>
    <d v="2011-04-05T02:13:5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d v="2011-10-14T23:00:00"/>
    <d v="2011-09-02T07:08:3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d v="2012-01-28T04:04:19"/>
    <d v="2011-11-29T04:04:1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d v="2012-03-17T19:17:15"/>
    <d v="2012-02-06T20:17:1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d v="2011-08-01T07:00:00"/>
    <d v="2011-07-23T00:18:3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d v="2011-03-24T01:40:38"/>
    <d v="2010-12-24T02:40: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d v="2012-06-14T19:24:11"/>
    <d v="2012-05-24T19:24:1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d v="2014-01-01T05:26:00"/>
    <d v="2013-11-29T19:56:2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d v="2011-11-02T08:00:00"/>
    <d v="2011-09-10T00:01:4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d v="2012-12-15T22:11:50"/>
    <d v="2012-11-15T22:11:5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d v="2013-06-05T00:00:32"/>
    <d v="2013-05-15T00:00: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d v="2013-01-02T20:59:44"/>
    <d v="2012-12-03T20:59:4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d v="2012-07-22T01:40:02"/>
    <d v="2012-06-22T01:40: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d v="2014-08-03T17:00:00"/>
    <d v="2014-06-04T23:32:4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d v="2011-12-13T02:13:16"/>
    <d v="2011-10-29T01:13:1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d v="2012-11-22T22:00:00"/>
    <d v="2012-10-12T17:10: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d v="2013-11-01T19:00:00"/>
    <d v="2013-09-29T15:56:2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d v="2013-03-08T15:42:15"/>
    <d v="2013-01-27T15:42:1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d v="2014-09-15T04:28:06"/>
    <d v="2014-08-25T04:28:0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d v="2013-02-23T08:09:00"/>
    <d v="2013-02-16T08:09:0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d v="2012-05-28T03:59:00"/>
    <d v="2012-04-04T14:33:3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d v="2014-12-17T07:59:00"/>
    <d v="2014-11-07T07:04:3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d v="2013-08-27T16:31:29"/>
    <d v="2013-06-28T16:31:2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d v="2013-01-09T08:48:55"/>
    <d v="2012-11-30T08:48:5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d v="2012-09-11T16:47:33"/>
    <d v="2012-08-14T16:47:3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d v="2013-12-01T21:21:07"/>
    <d v="2013-11-01T20:21:0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d v="2012-11-26T04:59:00"/>
    <d v="2012-10-23T16:58:0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d v="2014-06-17T17:41:22"/>
    <d v="2014-05-15T17:41:2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d v="2014-02-20T20:48:53"/>
    <d v="2014-01-06T20:48:5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d v="2012-03-02T06:59:00"/>
    <d v="2012-01-31T20:06:1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d v="2012-10-12T20:37:41"/>
    <d v="2012-09-12T20:37:4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d v="2011-09-24T08:10:54"/>
    <d v="2011-07-26T08:10: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d v="2012-01-16T05:00:00"/>
    <d v="2011-12-19T21:12:3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d v="2011-06-02T05:59:00"/>
    <d v="2011-04-25T04:33:2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d v="2016-07-11T20:51:01"/>
    <d v="2016-05-12T20:51:0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d v="2011-06-12T04:00:00"/>
    <d v="2011-04-30T02:04:4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d v="2009-12-31T23:39:00"/>
    <d v="2009-11-05T18:02:2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d v="2013-02-28T21:25:00"/>
    <d v="2013-01-14T16:29:2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d v="2012-03-03T15:39:25"/>
    <d v="2012-02-02T15:39:2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d v="2010-08-03T01:59:00"/>
    <d v="2010-07-20T05:32:3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d v="2014-12-19T14:19:04"/>
    <d v="2014-11-19T14:19:0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d v="2011-06-14T00:35:27"/>
    <d v="2011-05-25T00:35: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d v="2012-09-24T19:46:52"/>
    <d v="2012-08-25T19:46:5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d v="2012-11-22T02:26:00"/>
    <d v="2012-09-23T01:26:0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d v="2013-09-18T14:49:00"/>
    <d v="2013-09-04T14:49:0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d v="2014-08-14T18:11:00"/>
    <d v="2014-07-13T10:48:2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d v="2012-06-09T09:49:37"/>
    <d v="2012-05-10T09:49:3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d v="2011-03-20T15:54:42"/>
    <d v="2011-02-18T16:54:4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d v="2014-05-23T16:25:55"/>
    <d v="2014-04-08T16:25: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d v="2013-10-09T10:27:17"/>
    <d v="2013-09-09T10:27:1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d v="2011-04-26T06:59:00"/>
    <d v="2011-03-23T21:37:0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d v="2013-11-24T12:49:53"/>
    <d v="2013-10-25T11:49:5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d v="2011-04-24T20:01:36"/>
    <d v="2011-03-24T20:01:3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d v="2012-04-18T21:22:40"/>
    <d v="2012-03-19T21:22:4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d v="2012-04-05T18:00:20"/>
    <d v="2012-03-06T19:00: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d v="2012-12-13T22:17:32"/>
    <d v="2012-11-13T22:17:3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d v="2012-05-24T18:46:08"/>
    <d v="2012-04-24T18:46:0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d v="2012-12-18T14:20:00"/>
    <d v="2012-11-10T05:19:2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d v="2013-12-17T12:00:00"/>
    <d v="2013-11-18T21:55: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d v="2016-04-30T21:59:00"/>
    <d v="2016-03-30T16:39:1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d v="2016-01-17T21:00:00"/>
    <d v="2015-12-05T23:57:1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d v="2011-12-31T05:45:36"/>
    <d v="2011-11-01T04:45: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d v="2015-02-01T00:31:47"/>
    <d v="2015-01-02T00:31:4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d v="2012-03-16T03:59:00"/>
    <d v="2012-01-31T18:16:5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d v="2011-02-22T03:00:00"/>
    <d v="2011-01-21T15:35: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d v="2013-03-28T05:04:33"/>
    <d v="2013-02-26T06:04:3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d v="2014-03-11T06:59:00"/>
    <d v="2014-02-12T01:41:3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d v="2011-11-28T04:35:39"/>
    <d v="2011-10-29T03:35: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d v="2016-05-31T21:14:36"/>
    <d v="2016-04-01T21:14:3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d v="2010-07-05T04:00:00"/>
    <d v="2010-05-15T22:19:5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d v="2016-08-01T13:03:34"/>
    <d v="2016-07-02T13:03:3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d v="2012-06-04T15:45:30"/>
    <d v="2012-05-05T15:45: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d v="2015-03-06T21:04:52"/>
    <d v="2015-02-04T21:04:5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d v="2016-08-18T06:59:00"/>
    <d v="2016-07-18T14:31:4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d v="2011-10-16T22:03:00"/>
    <d v="2011-09-16T17:35: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d v="2012-04-21T03:59:00"/>
    <d v="2012-03-05T17:25: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d v="2016-04-16T05:59:00"/>
    <d v="2016-02-16T09:46:1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d v="2014-02-06T20:31:11"/>
    <d v="2014-01-23T20:31:1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d v="2011-07-22T01:39:05"/>
    <d v="2011-06-29T01:39:0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d v="2014-07-12T18:11:07"/>
    <d v="2014-06-12T18:11:0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d v="2017-03-29T02:00:00"/>
    <d v="2017-02-08T02:54:4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d v="2017-04-14T04:07:40"/>
    <d v="2017-02-13T05:07:4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d v="2017-04-07T18:45:38"/>
    <d v="2017-03-14T18:45: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d v="2017-03-17T18:34:01"/>
    <d v="2017-02-17T19:34:0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d v="2017-03-24T05:00:23"/>
    <d v="2017-02-22T06:00: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d v="2017-04-27T19:15:19"/>
    <d v="2017-02-26T20:15: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d v="2017-04-10T20:15:00"/>
    <d v="2017-03-08T01:07:2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d v="2017-04-09T11:49:54"/>
    <d v="2017-03-10T12:49:5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d v="2017-03-16T21:37:10"/>
    <d v="2017-02-14T22:37:1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d v="2017-04-06T09:20:42"/>
    <d v="2017-03-07T10:20: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d v="2017-04-03T01:00:00"/>
    <d v="2017-03-01T16:50: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d v="2017-03-26T23:59:00"/>
    <d v="2017-02-22T03:37:4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d v="2017-04-09T20:00:00"/>
    <d v="2017-03-09T22:05: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d v="2017-03-27T04:36:00"/>
    <d v="2017-02-25T16:04:3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d v="2017-04-10T01:00:00"/>
    <d v="2017-03-07T00:45: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d v="2017-04-01T00:40:11"/>
    <d v="2017-03-02T01:40: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d v="2017-04-09T23:47:28"/>
    <d v="2017-03-11T00:47:2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d v="2017-03-26T03:33:00"/>
    <d v="2017-03-02T04:59:2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d v="2017-04-11T20:44:05"/>
    <d v="2017-03-12T20:44:0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d v="2017-04-01T04:00:00"/>
    <d v="2017-03-02T01:43:1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d v="2015-01-15T15:56:45"/>
    <d v="2014-12-16T15:56:4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d v="2015-03-30T19:52:30"/>
    <d v="2015-02-28T20:52:3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d v="2015-08-31T06:45:37"/>
    <d v="2015-07-02T06:45: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d v="2015-02-16T03:21:13"/>
    <d v="2015-01-17T03:21:1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d v="2015-09-09T16:00:00"/>
    <d v="2015-08-29T00:24:0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d v="2015-08-23T07:21:12"/>
    <d v="2015-06-24T07:21:1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d v="2016-03-28T16:18:15"/>
    <d v="2016-02-27T17:18:1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d v="2016-05-01T20:48:26"/>
    <d v="2016-03-22T20:48:2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d v="2014-08-31T19:39:00"/>
    <d v="2014-07-21T13:31:5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d v="2016-01-18T13:00:00"/>
    <d v="2015-12-03T14:11:2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d v="2014-09-01T15:30:34"/>
    <d v="2014-08-01T15:30: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d v="2015-06-30T21:55:53"/>
    <d v="2015-05-01T21:55: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d v="2014-10-05T19:13:32"/>
    <d v="2014-09-05T19:13:3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d v="2015-05-01T22:02:41"/>
    <d v="2015-04-01T22:02:4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d v="2015-03-31T03:22:00"/>
    <d v="2015-03-01T05:13:0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d v="2016-12-09T14:51:39"/>
    <d v="2016-10-30T13:51:3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d v="2016-04-21T04:00:00"/>
    <d v="2016-03-31T23:33:5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d v="2016-05-14T04:59:00"/>
    <d v="2016-03-31T14:39:0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d v="2014-09-17T12:49:51"/>
    <d v="2014-08-18T12:49:5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d v="2014-11-09T19:47:51"/>
    <d v="2014-10-10T18:47:5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d v="2015-12-11T11:04:23"/>
    <d v="2015-11-11T11:04:2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d v="2016-04-03T00:10:00"/>
    <d v="2016-02-25T23:03:4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d v="2015-07-01T06:00:00"/>
    <d v="2015-05-05T19:48:3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d v="2014-10-30T22:22:42"/>
    <d v="2014-09-30T22:22:4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d v="2014-08-24T23:14:09"/>
    <d v="2014-07-25T23:14:0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d v="2014-06-27T22:04:24"/>
    <d v="2014-05-29T22:04:2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d v="2015-04-05T11:00:00"/>
    <d v="2015-02-09T22:16:1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d v="2015-10-21T15:01:14"/>
    <d v="2015-09-21T15:01:1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d v="2016-06-10T01:15:06"/>
    <d v="2016-04-11T01:15: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d v="2015-10-25T02:06:23"/>
    <d v="2015-09-25T02:06:2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d v="2015-06-11T15:00:00"/>
    <d v="2015-05-28T21:45: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d v="2016-01-16T05:00:00"/>
    <d v="2015-11-17T16:24:4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d v="2016-09-13T21:30:00"/>
    <d v="2016-09-01T16:12:5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d v="2015-05-08T00:52:36"/>
    <d v="2015-04-08T00:52:3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d v="2016-08-07T19:32:25"/>
    <d v="2016-07-08T19:32:2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d v="2015-11-08T21:40:33"/>
    <d v="2015-10-09T20:40: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d v="2015-07-20T22:46:32"/>
    <d v="2015-06-20T22:46:3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d v="2014-10-02T20:59:02"/>
    <d v="2014-09-02T20:59:0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d v="2016-05-04T19:58:52"/>
    <d v="2016-03-06T20:58:5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d v="2015-07-16T19:37:02"/>
    <d v="2015-06-16T19:37:0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d v="2015-06-10T15:04:31"/>
    <d v="2015-04-26T15:04:3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d v="2017-01-07T21:00:00"/>
    <d v="2016-12-06T21:02:5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d v="2016-08-27T03:59:00"/>
    <d v="2016-08-04T22:12:5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d v="2015-03-08T13:31:17"/>
    <d v="2015-01-22T14:31:1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d v="2016-12-22T02:00:00"/>
    <d v="2016-11-16T06:13:5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d v="2016-11-24T02:00:00"/>
    <d v="2016-10-25T04:14:2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d v="2015-11-13T15:00:00"/>
    <d v="2015-10-15T10:27:1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d v="2015-09-02T22:49:03"/>
    <d v="2015-08-03T22:49:0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d v="2017-03-01T19:00:00"/>
    <d v="2017-01-23T23:25: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d v="2016-04-19T20:05:04"/>
    <d v="2016-03-25T20:05: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d v="2015-03-19T17:45:23"/>
    <d v="2015-02-17T18:45: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d v="2016-10-14T06:04:42"/>
    <d v="2016-09-14T06:04:4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d v="2016-03-21T16:59:28"/>
    <d v="2016-02-20T17:59:2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d v="2015-04-03T20:02:33"/>
    <d v="2015-03-04T21:02:3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d v="2015-10-05T18:56:01"/>
    <d v="2015-09-05T18:56:0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d v="2016-08-29T04:01:09"/>
    <d v="2016-07-20T04:01:0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d v="2017-01-28T19:29:00"/>
    <d v="2016-12-29T19:51:2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d v="2016-07-14T22:56:32"/>
    <d v="2016-05-15T22:56:3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d v="2015-03-25T18:53:49"/>
    <d v="2015-03-05T19:53:4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d v="2016-02-25T16:08:33"/>
    <d v="2016-02-05T16:08:3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d v="2015-09-12T13:37:40"/>
    <d v="2015-07-24T13:37:4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d v="2016-03-11T23:34:05"/>
    <d v="2016-02-10T23:34:0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d v="2016-10-23T20:50:40"/>
    <d v="2016-09-23T20:50: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d v="2014-08-03T11:39:39"/>
    <d v="2014-07-05T11:39:3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d v="2014-08-13T23:31:52"/>
    <d v="2014-07-14T23:31:5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d v="2014-08-25T20:38:08"/>
    <d v="2014-08-04T20:38:0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d v="2014-08-03T15:48:04"/>
    <d v="2014-07-04T15:48:0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d v="2014-09-27T13:27:24"/>
    <d v="2014-07-29T13:27:2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d v="2015-01-13T19:39:19"/>
    <d v="2014-12-14T19:39:1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d v="2014-10-14T18:43:14"/>
    <d v="2014-09-09T18:43:1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d v="2014-10-23T23:30:40"/>
    <d v="2014-09-23T23:30: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d v="2014-07-06T17:13:56"/>
    <d v="2014-05-07T17:13:5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d v="2015-01-19T18:14:58"/>
    <d v="2014-12-05T18:14:5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d v="2014-11-29T14:59:00"/>
    <d v="2014-10-18T05:14:5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d v="2014-10-24T23:26:00"/>
    <d v="2014-09-09T23:26:0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d v="2014-10-29T22:57:51"/>
    <d v="2014-09-23T22:57:5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d v="2015-02-20T08:34:13"/>
    <d v="2015-01-21T08:34:1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d v="2015-03-27T19:43:15"/>
    <d v="2015-02-10T20:43:1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d v="2016-09-02T16:36:20"/>
    <d v="2016-08-03T16:36:2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d v="2016-07-02T14:25:10"/>
    <d v="2016-05-03T14:25: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d v="2016-09-15T14:49:05"/>
    <d v="2016-08-15T14:49:0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d v="2016-02-21T13:48:09"/>
    <d v="2016-01-19T13:48:0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d v="2015-05-21T22:47:58"/>
    <d v="2015-04-21T22:47:5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d v="2015-01-31T03:25:00"/>
    <d v="2014-12-30T15:44:0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d v="2014-10-16T00:00:00"/>
    <d v="2014-09-15T03:14:1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d v="2014-12-15T13:12:57"/>
    <d v="2014-11-15T13:12:5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d v="2015-04-04T14:43:57"/>
    <d v="2015-03-05T15:43:5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d v="2014-10-31T22:45:42"/>
    <d v="2014-10-01T22:45: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d v="2015-01-12T06:00:03"/>
    <d v="2014-11-13T06:00: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d v="2015-02-05T16:11:18"/>
    <d v="2015-01-06T16:11:1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d v="2015-01-29T17:46:05"/>
    <d v="2014-11-30T17:46:0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d v="2015-08-10T06:59:00"/>
    <d v="2015-07-04T00:44:4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d v="2014-11-27T22:24:00"/>
    <d v="2014-10-28T21:24:0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d v="2015-02-11T13:13:42"/>
    <d v="2015-01-07T13:13:4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d v="2016-10-14T16:00:00"/>
    <d v="2016-09-15T06:55: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d v="2016-07-24T10:32:46"/>
    <d v="2016-05-25T10:32:4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d v="2016-12-15T13:39:49"/>
    <d v="2016-11-15T13:39:4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d v="2016-02-04T07:50:33"/>
    <d v="2015-12-06T07:50: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d v="2014-11-11T21:13:28"/>
    <d v="2014-10-22T20:13:2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d v="2016-10-10T14:32:50"/>
    <d v="2016-09-10T14:32:5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d v="2015-12-15T12:10:00"/>
    <d v="2015-11-13T15:51:0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d v="2015-06-27T21:59:00"/>
    <d v="2015-06-04T11:20: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d v="2015-02-14T01:43:02"/>
    <d v="2015-01-14T01:43:0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d v="2015-11-14T17:16:44"/>
    <d v="2015-10-05T16:16:4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d v="2015-10-02T18:00:00"/>
    <d v="2015-08-31T19:17:3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d v="2014-09-30T15:19:09"/>
    <d v="2014-08-26T15:19:0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d v="2014-09-28T01:38:33"/>
    <d v="2014-08-29T01:38:3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d v="2017-02-11T16:20:30"/>
    <d v="2017-01-07T16:20: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d v="2015-03-01T21:47:19"/>
    <d v="2015-01-25T21:47:1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d v="2014-08-21T21:50:26"/>
    <d v="2014-08-09T21:50: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d v="2014-10-24T04:00:00"/>
    <d v="2014-08-25T10:24:3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d v="2016-07-03T07:38:56"/>
    <d v="2016-06-03T07:38:5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d v="2014-08-08T21:20:12"/>
    <d v="2014-07-09T21:20: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d v="2015-02-28T07:32:16"/>
    <d v="2015-01-29T07:32:1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d v="2015-07-01T21:45:37"/>
    <d v="2015-06-17T21:45: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d v="2016-07-25T19:00:00"/>
    <d v="2016-06-27T21:01:4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d v="2017-01-30T06:59:00"/>
    <d v="2016-12-01T15:53:2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d v="2015-04-03T04:37:30"/>
    <d v="2015-03-04T05:37:3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d v="2014-07-30T18:03:16"/>
    <d v="2014-06-30T18:03:1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d v="2015-04-01T01:01:30"/>
    <d v="2015-03-02T02:01:3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d v="2012-03-03T07:39:27"/>
    <d v="2012-01-18T07:39:2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d v="2014-01-31T19:01:00"/>
    <d v="2013-12-26T19:07:4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d v="2012-10-24T16:26:16"/>
    <d v="2012-09-24T16:26:1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d v="2014-01-08T02:08:00"/>
    <d v="2013-12-18T21:59:2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d v="2013-07-11T20:01:43"/>
    <d v="2013-06-18T20:01:4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d v="2014-02-17T22:10:17"/>
    <d v="2014-01-18T22:10: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d v="2011-03-03T07:49:21"/>
    <d v="2011-01-12T07:49:2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d v="2014-05-09T22:00:00"/>
    <d v="2014-04-07T21:35: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d v="2011-01-21T22:00:00"/>
    <d v="2010-12-04T02:06:1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d v="2014-02-24T16:25:07"/>
    <d v="2014-01-25T16:25: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d v="2012-05-12T23:54:23"/>
    <d v="2012-04-27T23:54:2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d v="2011-03-04T12:57:07"/>
    <d v="2011-02-02T12:57:0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d v="2013-03-02T07:59:00"/>
    <d v="2013-01-29T01:03:2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d v="2015-01-24T23:08:15"/>
    <d v="2014-12-15T23:08:1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d v="2016-03-31T15:51:11"/>
    <d v="2016-03-01T16:51:1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d v="2013-02-17T19:25:29"/>
    <d v="2013-01-31T19:25: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d v="2012-03-18T00:08:55"/>
    <d v="2012-01-18T01:08:5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d v="2011-10-01T03:00:00"/>
    <d v="2011-09-02T18:52:3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d v="2016-10-01T17:19:42"/>
    <d v="2016-09-01T17:19:4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d v="2013-05-07T04:59:00"/>
    <d v="2013-04-18T02:18:3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d v="2014-05-20T04:59:00"/>
    <d v="2014-04-16T20:17:2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d v="2015-03-02T05:59:00"/>
    <d v="2015-01-27T15:09:4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d v="2011-02-20T23:52:34"/>
    <d v="2011-01-21T23:52:3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d v="2011-06-11T03:00:00"/>
    <d v="2011-05-03T23:21:5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d v="2016-06-17T04:55:00"/>
    <d v="2016-06-02T07:59:5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d v="2012-12-15T15:36:17"/>
    <d v="2012-11-15T15:36:1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d v="2015-04-21T05:40:32"/>
    <d v="2015-03-31T05:40: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d v="2011-07-31T06:59:00"/>
    <d v="2011-05-28T18:54:4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d v="2012-10-17T20:17:39"/>
    <d v="2012-09-17T20:17:3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d v="2014-07-10T23:01:40"/>
    <d v="2014-06-10T23:01:4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d v="2014-07-28T01:00:00"/>
    <d v="2014-07-07T21:45: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d v="2015-04-25T00:00:00"/>
    <d v="2015-03-18T18:30: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d v="2012-11-14T02:26:57"/>
    <d v="2012-09-25T01:26:5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d v="2013-05-24T00:30:37"/>
    <d v="2013-04-24T00:30: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d v="2014-01-06T12:55:40"/>
    <d v="2013-11-22T12:55: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d v="2014-07-18T20:31:12"/>
    <d v="2014-06-27T20:31:1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d v="2014-09-12T18:26:53"/>
    <d v="2014-08-13T18:26:5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d v="2011-12-16T05:48:41"/>
    <d v="2011-10-17T04:48:4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d v="2011-09-22T18:28:49"/>
    <d v="2011-08-23T18:28:4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d v="2014-02-06T17:01:24"/>
    <d v="2014-01-16T17:01:2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d v="2015-01-26T07:12:21"/>
    <d v="2014-12-27T07:12:2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d v="2017-03-08T07:30:00"/>
    <d v="2017-01-20T11:49:3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d v="2014-06-12T19:08:05"/>
    <d v="2014-05-13T19:08:0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d v="2014-05-04T17:11:40"/>
    <d v="2014-04-04T17:11:4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d v="2016-11-06T09:49:07"/>
    <d v="2016-10-02T08:49:0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d v="2017-03-01T04:00:00"/>
    <d v="2017-01-07T05:54:5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d v="2016-11-05T22:11:52"/>
    <d v="2016-10-06T22:11:5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d v="2015-12-15T07:59:00"/>
    <d v="2015-11-20T18:42:0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d v="2017-01-04T00:04:09"/>
    <d v="2016-12-05T00:04:0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d v="2016-01-31T04:17:00"/>
    <d v="2016-01-02T08:32:1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d v="2014-11-20T19:48:21"/>
    <d v="2014-10-11T18:48:2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d v="2015-06-30T03:06:42"/>
    <d v="2015-05-31T03:06:4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d v="2015-07-08T16:45:00"/>
    <d v="2015-06-09T14:46:5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d v="2016-06-28T23:15:33"/>
    <d v="2016-06-08T23:15: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d v="2016-08-06T21:35:08"/>
    <d v="2016-06-07T21:35: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d v="2014-06-16T06:50:05"/>
    <d v="2014-05-17T06:50: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d v="2015-03-01T00:42:05"/>
    <d v="2015-01-31T00:42:0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d v="2014-06-13T00:12:35"/>
    <d v="2014-05-14T00:12:3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d v="2016-03-14T14:35:29"/>
    <d v="2016-02-13T15:35: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d v="2016-03-30T12:36:20"/>
    <d v="2016-03-01T13:36:2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d v="2015-03-10T02:39:49"/>
    <d v="2015-02-08T03:39:4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d v="2012-07-10T23:48:00"/>
    <d v="2012-06-07T22:46:5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d v="2012-04-08T21:45:08"/>
    <d v="2012-03-09T22:45: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d v="2012-11-27T12:00:00"/>
    <d v="2012-10-23T04:45: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d v="2012-08-10T22:00:00"/>
    <d v="2012-07-09T02:15: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d v="2014-11-12T22:45:38"/>
    <d v="2014-10-13T21:45: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d v="2015-12-03T21:30:00"/>
    <d v="2015-11-15T19:12:1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d v="2010-06-01T04:59:00"/>
    <d v="2010-05-01T05:45: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d v="2013-03-11T18:02:26"/>
    <d v="2013-01-25T19:02:2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d v="2012-12-15T18:52:08"/>
    <d v="2012-11-15T18:52:0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d v="2010-07-22T06:00:00"/>
    <d v="2010-06-06T19:09:1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d v="2011-06-07T15:18:01"/>
    <d v="2011-05-08T15:18:0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d v="2011-04-16T03:59:00"/>
    <d v="2011-03-30T22:36:2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d v="2012-02-12T21:43:03"/>
    <d v="2012-01-12T21:43:0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d v="2015-10-20T17:55:22"/>
    <d v="2015-09-20T17:55: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d v="2012-04-12T17:02:45"/>
    <d v="2012-03-13T17:02:4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d v="2014-03-04T21:00:00"/>
    <d v="2014-02-10T14:00: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d v="2016-02-01T18:00:00"/>
    <d v="2015-12-28T04:37:5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d v="2015-03-25T21:36:06"/>
    <d v="2015-02-23T22:36:0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d v="2012-10-06T09:59:00"/>
    <d v="2012-09-08T20:55: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d v="2015-05-22T13:00:00"/>
    <d v="2015-04-22T13:02:0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d v="2015-03-04T18:57:27"/>
    <d v="2015-02-02T18:57:2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d v="2017-01-27T18:29:51"/>
    <d v="2016-11-28T18:29:5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d v="2016-01-02T16:27:01"/>
    <d v="2015-11-18T16:27:0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d v="2014-09-07T22:13:14"/>
    <d v="2014-08-08T22:13:1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d v="2016-06-23T16:06:23"/>
    <d v="2016-05-24T16:06:2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d v="2014-05-23T14:05:25"/>
    <d v="2014-05-08T14:05: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d v="2016-12-29T22:01:40"/>
    <d v="2016-11-29T22:01:4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d v="2014-10-23T10:17:59"/>
    <d v="2014-09-23T10:17:5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d v="2015-10-31T22:45:00"/>
    <d v="2015-09-17T23:06:5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d v="2014-08-09T00:48:54"/>
    <d v="2014-07-10T00:48:5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d v="2015-06-04T05:26:00"/>
    <d v="2015-05-05T05:26:0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d v="2014-10-08T12:16:18"/>
    <d v="2014-09-08T12:16:1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d v="2014-11-01T03:59:00"/>
    <d v="2014-10-17T04:11:1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d v="2014-09-02T01:10:22"/>
    <d v="2014-08-13T01:10: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d v="2016-11-07T18:12:55"/>
    <d v="2016-10-13T17:12:5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d v="2017-02-10T06:28:53"/>
    <d v="2017-01-11T06:28:5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d v="2014-08-12T18:57:31"/>
    <d v="2014-07-08T18:57:3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d v="2015-05-19T21:00:49"/>
    <d v="2015-04-19T21:00: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d v="2015-10-21T23:00:00"/>
    <d v="2015-09-23T21:01:0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d v="2012-07-14T05:19:03"/>
    <d v="2012-06-14T05:19:0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d v="2013-12-12T06:08:27"/>
    <d v="2013-11-12T06:08:2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d v="2011-09-27T04:59:00"/>
    <d v="2011-08-17T20:22:1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d v="2014-01-15T19:33:00"/>
    <d v="2013-12-18T18:15: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d v="2013-10-11T00:00:00"/>
    <d v="2013-09-18T21:38:0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d v="2010-11-02T00:26:00"/>
    <d v="2010-10-05T22:54:1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d v="2012-03-08T04:59:00"/>
    <d v="2012-02-21T20:40: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d v="2013-05-07T15:33:14"/>
    <d v="2013-04-07T15:33:1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d v="2011-07-05T00:31:06"/>
    <d v="2011-05-24T00:31:0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d v="2013-07-07T13:24:42"/>
    <d v="2013-05-08T13:24:4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d v="2012-05-22T03:30:00"/>
    <d v="2012-05-08T21:25: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d v="2012-01-24T19:26:13"/>
    <d v="2012-01-03T19:26:1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d v="2014-09-27T03:08:27"/>
    <d v="2014-08-28T03:08:2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d v="2011-12-25T05:00:00"/>
    <d v="2011-11-18T20:48:4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d v="2014-06-21T04:59:00"/>
    <d v="2014-05-14T22:22:5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d v="2011-12-06T05:59:00"/>
    <d v="2011-11-05T21:21:1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d v="2012-06-15T03:59:00"/>
    <d v="2012-05-30T02:51:2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d v="2013-07-02T05:00:00"/>
    <d v="2013-06-01T06:13:5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d v="2013-03-10T22:38:28"/>
    <d v="2013-02-08T23:38:2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d v="2011-06-15T03:59:00"/>
    <d v="2011-05-07T12:10: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d v="2014-05-15T06:58:51"/>
    <d v="2014-04-15T06:58:5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d v="2011-07-04T19:52:20"/>
    <d v="2011-04-05T19:52:2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d v="2016-08-11T06:28:36"/>
    <d v="2016-06-27T06:28:3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d v="2014-05-01T14:01:30"/>
    <d v="2014-04-01T14:01:3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d v="2015-07-12T06:02:38"/>
    <d v="2015-06-02T06:02:3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d v="2014-04-20T02:36:01"/>
    <d v="2014-02-19T03:36:0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d v="2009-11-23T05:59:00"/>
    <d v="2009-10-16T22:02:0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d v="2016-06-06T17:02:00"/>
    <d v="2016-04-13T14:30: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d v="2014-07-10T10:09:11"/>
    <d v="2014-06-10T10:09:1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d v="2011-04-22T04:21:13"/>
    <d v="2011-03-22T04:21:1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d v="2016-11-07T11:05:37"/>
    <d v="2016-10-08T10:05: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d v="2013-10-16T14:33:35"/>
    <d v="2013-09-09T14:33:3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d v="2012-03-02T03:00:00"/>
    <d v="2012-02-02T04:47:4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d v="2016-03-12T05:00:00"/>
    <d v="2016-01-25T13:56:1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d v="2012-05-23T19:00:00"/>
    <d v="2012-04-21T06:31:2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d v="2015-04-18T21:10:05"/>
    <d v="2015-03-04T22:10: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d v="2012-10-27T02:21:53"/>
    <d v="2012-09-27T02:21:5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d v="2013-03-23T22:42:41"/>
    <d v="2013-02-21T23:42:4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d v="2014-10-01T00:00:00"/>
    <d v="2014-08-20T20:17:4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d v="2014-12-21T08:42:21"/>
    <d v="2014-11-21T08:42:2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d v="2012-10-06T03:59:00"/>
    <d v="2012-08-27T04:40: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d v="2014-05-13T18:43:56"/>
    <d v="2014-04-13T18:43:5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d v="2014-09-16T10:18:54"/>
    <d v="2014-08-12T10:18:5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d v="2016-04-22T06:32:52"/>
    <d v="2016-03-23T06:32:5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d v="2012-01-12T01:00:00"/>
    <d v="2011-12-21T02:08:3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d v="2014-08-14T12:58:18"/>
    <d v="2014-07-15T12:58:1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d v="2014-05-01T15:55:29"/>
    <d v="2014-04-01T15:55: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d v="2016-12-03T15:05:15"/>
    <d v="2016-11-02T14:05: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d v="2016-08-05T19:01:08"/>
    <d v="2016-07-06T19:01:0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d v="2013-04-20T03:38:21"/>
    <d v="2013-02-19T04:38:2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d v="2013-11-15T04:00:00"/>
    <d v="2013-10-14T12:01:0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d v="2012-11-18T01:17:24"/>
    <d v="2012-10-19T00:17:2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d v="2016-08-06T07:00:00"/>
    <d v="2016-06-28T17:21:0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d v="2013-08-19T08:01:09"/>
    <d v="2013-06-20T08:01:0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d v="2013-03-10T18:07:31"/>
    <d v="2013-02-08T18:07:3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d v="2013-07-13T21:35:25"/>
    <d v="2013-06-13T21:35: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d v="2015-12-19T07:59:00"/>
    <d v="2015-11-03T05:12:2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d v="2012-06-12T07:00:00"/>
    <d v="2012-05-10T05:24:5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d v="2015-11-19T04:59:00"/>
    <d v="2015-10-13T11:02:2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d v="2016-04-03T12:01:02"/>
    <d v="2016-02-23T13:01:0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d v="2014-07-09T17:24:25"/>
    <d v="2014-06-09T17:24:2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d v="2016-12-04T15:04:47"/>
    <d v="2016-11-04T14:04:4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d v="2016-09-02T07:00:00"/>
    <d v="2016-08-11T00:16:5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d v="2014-11-30T19:58:01"/>
    <d v="2014-10-01T18:58:0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d v="2016-08-02T23:00:00"/>
    <d v="2016-07-04T16:46:1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d v="2016-03-14T09:24:43"/>
    <d v="2016-02-13T10:24:4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d v="2015-03-01T15:21:16"/>
    <d v="2015-01-30T15:21:1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d v="2015-08-20T18:19:02"/>
    <d v="2015-07-21T18:19:0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d v="2016-12-11T16:20:08"/>
    <d v="2016-11-11T16:20: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d v="2016-02-13T04:42:12"/>
    <d v="2016-01-29T04:42:1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d v="2015-07-03T21:26:26"/>
    <d v="2015-06-12T21:26:2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d v="2015-02-18T03:26:31"/>
    <d v="2015-01-19T03:26:3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d v="2015-12-21T14:07:17"/>
    <d v="2015-11-21T14:07:1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d v="2016-12-07T01:09:02"/>
    <d v="2016-10-08T00:09:0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d v="2015-07-16T21:38:56"/>
    <d v="2015-06-26T21:38:5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d v="2014-07-10T19:40:11"/>
    <d v="2014-06-10T19:40: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d v="2014-08-26T22:20:12"/>
    <d v="2014-07-27T22:20: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d v="2014-08-01T02:50:38"/>
    <d v="2014-06-17T02:50: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d v="2014-11-13T12:35:08"/>
    <d v="2014-10-14T11:35: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d v="2016-01-06T22:50:13"/>
    <d v="2015-12-07T22:50: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d v="2015-06-12T20:00:00"/>
    <d v="2015-05-12T05:01:5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d v="2017-01-23T17:05:43"/>
    <d v="2016-12-24T17:05: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d v="2010-07-02T23:00:00"/>
    <d v="2010-06-18T03:00: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d v="2014-07-10T14:31:03"/>
    <d v="2014-06-10T14:31:0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d v="2013-10-16T03:59:00"/>
    <d v="2013-09-18T19:30: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d v="2014-12-03T13:00:45"/>
    <d v="2014-10-29T12:00: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d v="2010-08-24T04:00:00"/>
    <d v="2010-06-18T20:06:2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d v="2011-09-19T14:30:22"/>
    <d v="2011-08-06T14:30: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d v="2016-11-23T08:45:43"/>
    <d v="2016-10-18T07:45: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d v="2016-08-18T23:54:51"/>
    <d v="2016-07-19T23:54:5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d v="2016-01-11T23:00:00"/>
    <d v="2015-12-09T08:36:1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d v="2015-02-05T19:44:01"/>
    <d v="2015-01-06T19:44:0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d v="2016-07-08T23:03:34"/>
    <d v="2016-05-09T23:03:3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d v="2013-03-25T04:08:59"/>
    <d v="2013-02-19T05:08:5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d v="2011-09-09T21:02:43"/>
    <d v="2011-08-10T21:02:4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d v="2013-03-09T21:08:19"/>
    <d v="2013-02-07T21:08:1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d v="2012-03-24T04:00:00"/>
    <d v="2012-02-22T01:22:3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d v="2015-08-13T08:46:49"/>
    <d v="2015-07-14T08:46:4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d v="2016-09-22T17:00:21"/>
    <d v="2016-08-23T17:00: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d v="2014-05-14T23:04:00"/>
    <d v="2014-04-08T02:20: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d v="2014-09-24T01:41:37"/>
    <d v="2014-08-10T01:41:3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d v="2016-06-11T13:39:32"/>
    <d v="2016-05-12T13:39:3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d v="2015-06-11T10:05:53"/>
    <d v="2015-05-12T10:05: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d v="2012-08-13T03:00:00"/>
    <d v="2012-07-09T23:12:2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d v="2015-06-11T04:25:46"/>
    <d v="2015-05-12T04:25: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d v="2014-04-21T03:59:00"/>
    <d v="2014-03-06T17:39:4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d v="2015-03-30T18:31:59"/>
    <d v="2015-02-13T19:31:5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d v="2010-03-15T21:55:00"/>
    <d v="2010-02-06T22:03:2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d v="2014-08-27T00:31:21"/>
    <d v="2014-07-28T00:31:2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d v="2012-11-29T23:54:56"/>
    <d v="2012-10-30T23:54:5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d v="2015-01-09T01:00:00"/>
    <d v="2014-12-02T07:54:1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d v="2016-12-15T05:00:00"/>
    <d v="2016-11-15T13:34:3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d v="2014-04-26T01:58:38"/>
    <d v="2014-03-27T01:58:3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d v="2015-05-07T06:58:00"/>
    <d v="2015-03-13T03:07:1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d v="2015-12-19T01:00:00"/>
    <d v="2015-11-03T15:00: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d v="2014-05-09T20:45:19"/>
    <d v="2014-04-09T20:45: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d v="2013-12-30T06:02:33"/>
    <d v="2013-10-31T05:02:3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d v="2013-07-01T18:00:00"/>
    <d v="2013-05-30T06:30: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d v="2016-12-01T04:59:00"/>
    <d v="2016-11-01T10:32:0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d v="2013-11-15T23:15:03"/>
    <d v="2013-10-31T22:15: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d v="2016-11-10T13:37:07"/>
    <d v="2016-10-11T12:37:0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d v="2016-01-22T16:59:34"/>
    <d v="2015-11-23T16:59:3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d v="2016-12-11T04:59:00"/>
    <d v="2016-10-18T04:14:3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d v="2015-06-13T16:25:14"/>
    <d v="2015-05-14T16:25: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d v="2012-07-09T02:07:27"/>
    <d v="2012-06-09T02:07:2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d v="2013-05-23T04:07:24"/>
    <d v="2013-04-23T04:07:2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d v="2015-04-17T00:00:00"/>
    <d v="2015-03-18T21:41:1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d v="2013-05-23T15:38:11"/>
    <d v="2013-04-23T15:38:1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d v="2013-12-02T22:59:00"/>
    <d v="2013-10-28T12:39:2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d v="2015-05-31T01:42:58"/>
    <d v="2015-04-21T01:42:5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d v="2013-12-26T00:32:17"/>
    <d v="2013-11-26T00:32:1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d v="2016-02-20T02:00:53"/>
    <d v="2016-01-06T02:00: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d v="2015-11-25T15:49:11"/>
    <d v="2015-10-26T14:49:1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d v="2014-05-02T12:30:10"/>
    <d v="2014-04-02T12:30: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d v="2014-12-03T04:00:00"/>
    <d v="2014-11-03T16:10: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d v="2013-04-17T18:15:42"/>
    <d v="2013-03-18T18:15: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d v="2016-02-26T11:52:12"/>
    <d v="2016-01-27T11:52:1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d v="2015-03-02T20:00:00"/>
    <d v="2015-01-22T08:53:5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d v="2016-01-31T21:59:00"/>
    <d v="2015-12-23T14:27:3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d v="2014-07-23T15:25:50"/>
    <d v="2014-05-24T15:25: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d v="2016-12-31T18:20:54"/>
    <d v="2016-12-01T18:20: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d v="2016-03-24T08:11:38"/>
    <d v="2016-02-23T09:11:3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d v="2016-05-15T17:35:01"/>
    <d v="2016-04-12T17:35: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d v="2013-05-31T12:00:00"/>
    <d v="2013-04-25T08:45: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d v="2013-12-25T08:00:29"/>
    <d v="2013-11-25T08:00: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d v="2014-08-23T18:31:23"/>
    <d v="2014-07-24T18:31:2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d v="2015-05-24T20:29:36"/>
    <d v="2015-04-21T20:29:3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d v="2016-10-20T20:11:55"/>
    <d v="2016-09-20T20:11:5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d v="2016-01-02T23:19:51"/>
    <d v="2015-12-02T23:19:5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d v="2016-06-28T15:45:23"/>
    <d v="2016-05-29T15:45: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d v="2016-10-02T06:41:24"/>
    <d v="2016-08-18T06:41:2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d v="2016-05-07T13:57:12"/>
    <d v="2016-04-07T13:57:1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d v="2015-05-08T16:01:58"/>
    <d v="2015-03-24T16:01:5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d v="2016-05-06T19:49:42"/>
    <d v="2016-04-06T19:49:4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d v="2013-07-25T16:21:28"/>
    <d v="2013-06-25T16:21:2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d v="2014-07-23T21:08:09"/>
    <d v="2014-06-13T21:08:0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d v="2015-06-05T21:00:00"/>
    <d v="2015-04-09T01:01:1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d v="2016-12-18T18:30:57"/>
    <d v="2016-11-18T18:30: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d v="2015-06-25T19:00:00"/>
    <d v="2015-05-26T17:03:1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d v="2015-11-11T23:58:20"/>
    <d v="2015-10-12T22:58:2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d v="2012-05-16T04:59:00"/>
    <d v="2012-04-05T03:45: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d v="2011-11-24T03:53:16"/>
    <d v="2011-09-25T02:53:1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d v="2012-06-04T17:19:55"/>
    <d v="2012-05-05T17:19:5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d v="2014-05-04T06:59:00"/>
    <d v="2014-04-02T19:59:4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d v="2012-07-15T20:03:07"/>
    <d v="2012-06-15T20:03:0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d v="2011-12-14T04:59:00"/>
    <d v="2011-11-13T16:05: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d v="2011-09-08T04:54:18"/>
    <d v="2011-08-09T04:54:1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d v="2010-09-11T03:59:00"/>
    <d v="2010-08-05T17:09:1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d v="2013-08-02T01:49:54"/>
    <d v="2013-06-28T01:49:5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d v="2013-02-24T09:09:15"/>
    <d v="2013-01-25T09:09:1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d v="2011-03-01T20:00:00"/>
    <d v="2011-01-12T07:44:3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d v="2011-10-07T16:58:52"/>
    <d v="2011-08-08T16:58:5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d v="2012-12-22T21:30:32"/>
    <d v="2012-10-23T20:30: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d v="2012-03-05T03:00:00"/>
    <d v="2012-01-31T00:28:5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d v="2011-10-02T17:36:13"/>
    <d v="2011-08-03T17:36:1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d v="2012-10-26T03:59:00"/>
    <d v="2012-10-10T18:12:1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d v="2011-12-01T15:02:15"/>
    <d v="2011-10-02T14:02:1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d v="2012-03-08T02:43:55"/>
    <d v="2012-02-07T02:43:5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d v="2015-07-02T03:40:00"/>
    <d v="2015-06-18T17:54:4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d v="2012-06-30T03:59:00"/>
    <d v="2012-06-14T20:02:2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d v="2012-02-13T03:35:14"/>
    <d v="2011-12-15T03:35: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d v="2011-05-05T20:50:48"/>
    <d v="2011-04-05T20:50: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d v="2012-11-09T19:07:07"/>
    <d v="2012-10-10T18:07:0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d v="2013-05-31T00:00:00"/>
    <d v="2013-04-30T01:47:1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d v="2014-11-21T04:00:00"/>
    <d v="2014-11-08T18:55: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d v="2013-01-26T05:09:34"/>
    <d v="2012-12-27T05:09:3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d v="2014-11-12T18:03:13"/>
    <d v="2014-10-22T17:03:1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d v="2012-09-10T03:55:00"/>
    <d v="2012-08-14T04:13:0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d v="2015-07-05T17:00:17"/>
    <d v="2015-06-05T17:00: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d v="2014-05-28T04:59:00"/>
    <d v="2014-04-30T16:06:0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d v="2011-08-15T01:00:00"/>
    <d v="2011-06-09T04:43:4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d v="2013-04-15T22:16:33"/>
    <d v="2013-04-01T22:16:3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d v="2014-09-23T20:46:16"/>
    <d v="2014-08-19T20:46:1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d v="2010-12-09T04:59:00"/>
    <d v="2010-10-07T19:34:3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d v="2011-02-20T01:56:41"/>
    <d v="2011-01-21T01:56:4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d v="2012-10-02T18:40:03"/>
    <d v="2012-08-15T18:40: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d v="2015-10-27T04:59:00"/>
    <d v="2015-10-13T01:25: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d v="2011-07-24T20:08:56"/>
    <d v="2011-06-24T20:08:5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d v="2012-08-16T03:07:25"/>
    <d v="2012-07-17T03:07:2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d v="2014-01-01T23:08:56"/>
    <d v="2013-11-13T23:08:5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d v="2017-01-11T17:49:08"/>
    <d v="2016-12-12T17:49:0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d v="2017-01-07T07:12:49"/>
    <d v="2016-12-08T07:12:4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d v="2010-03-15T06:59:00"/>
    <d v="2010-01-20T10:11:4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d v="2010-11-30T05:00:00"/>
    <d v="2010-10-13T00:40: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d v="2015-08-05T00:33:53"/>
    <d v="2015-07-06T00:33:5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d v="2014-12-08T23:21:27"/>
    <d v="2014-11-08T23:21:2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d v="2015-03-12T11:07:43"/>
    <d v="2015-02-10T12:07:4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d v="2014-09-21T18:32:49"/>
    <d v="2014-07-23T18:32:4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d v="2016-03-10T00:35:00"/>
    <d v="2016-02-09T00:35: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d v="2014-08-16T02:04:23"/>
    <d v="2014-07-12T02:04:2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d v="2015-07-12T04:58:11"/>
    <d v="2015-06-12T04:58:1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d v="2014-02-03T11:41:32"/>
    <d v="2014-01-04T11:41:3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d v="2011-04-24T06:59:00"/>
    <d v="2011-03-17T02:19:5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d v="2013-04-27T21:16:31"/>
    <d v="2013-03-28T21:16:3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d v="2012-10-04T23:07:13"/>
    <d v="2012-09-04T23:07:1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d v="2013-10-19T12:13:06"/>
    <d v="2013-09-19T12:13:0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d v="2014-12-05T18:30:29"/>
    <d v="2014-11-05T18:30: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d v="2013-11-09T01:18:59"/>
    <d v="2013-10-10T00:18:5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d v="2016-11-03T18:00:08"/>
    <d v="2016-10-04T18:00: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d v="2013-01-11T20:00:24"/>
    <d v="2012-12-12T20:00: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d v="2014-11-14T06:39:19"/>
    <d v="2014-10-15T05:39:1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d v="2015-12-30T16:50:10"/>
    <d v="2015-12-02T16:50: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d v="2010-07-21T19:00:00"/>
    <d v="2010-06-03T21:16:5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d v="2013-09-14T13:07:20"/>
    <d v="2013-08-13T13:07:2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d v="2013-11-27T06:41:54"/>
    <d v="2013-10-28T05:41:5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d v="2016-02-11T16:18:30"/>
    <d v="2016-01-28T16:18:3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d v="2014-11-16T08:05:48"/>
    <d v="2014-10-15T07:05: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d v="2015-04-02T16:36:22"/>
    <d v="2015-03-03T17:36:2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d v="2010-07-31T00:00:00"/>
    <d v="2010-06-26T00:35: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d v="2016-07-13T06:49:59"/>
    <d v="2016-06-13T06:49:5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d v="2016-06-29T20:20:14"/>
    <d v="2016-05-30T20:20: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d v="2014-03-15T18:58:29"/>
    <d v="2014-02-13T19:58:2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d v="2015-01-10T07:59:00"/>
    <d v="2014-12-01T21:51:5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d v="2014-01-28T15:10:27"/>
    <d v="2014-01-08T15:10: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d v="2016-03-31T16:56:25"/>
    <d v="2016-03-01T17:56:2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d v="2013-09-16T20:30:06"/>
    <d v="2013-08-02T20:30: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d v="2016-12-23T07:59:00"/>
    <d v="2016-11-20T23:33:0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d v="2013-02-04T20:29:34"/>
    <d v="2012-12-21T20:29:3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d v="2011-07-16T17:32:54"/>
    <d v="2011-06-16T17:32:5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d v="2012-05-19T17:05:05"/>
    <d v="2012-04-19T17:05: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d v="2015-09-23T20:27:39"/>
    <d v="2015-08-24T20:27:3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d v="2014-07-24T18:23:11"/>
    <d v="2014-06-23T18:23:1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d v="2015-06-08T03:50:00"/>
    <d v="2015-04-17T21:35: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d v="2016-06-25T03:59:00"/>
    <d v="2016-05-25T17:13:3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d v="2016-04-08T15:00:35"/>
    <d v="2016-03-09T16:00: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d v="2014-12-05T21:06:58"/>
    <d v="2014-10-21T20:06:5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d v="2012-09-15T01:35:37"/>
    <d v="2012-09-01T01:35: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d v="2017-02-10T05:00:00"/>
    <d v="2017-01-10T14:24:2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d v="2017-03-02T16:49:11"/>
    <d v="2017-02-27T16:49:1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d v="2015-08-22T18:00:22"/>
    <d v="2015-07-13T18:00: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d v="2015-06-22T05:00:00"/>
    <d v="2015-05-17T22:58:1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d v="2015-04-18T13:55:20"/>
    <d v="2015-03-19T13:55: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d v="2013-09-10T03:59:00"/>
    <d v="2013-08-09T16:37:2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d v="2016-05-05T13:01:47"/>
    <d v="2016-04-05T13:01:4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d v="2016-07-21T00:13:06"/>
    <d v="2016-07-14T00:13:0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d v="2015-05-02T15:11:49"/>
    <d v="2015-04-02T15:11:4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d v="2016-06-06T06:01:07"/>
    <d v="2016-05-12T06:01:0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d v="2017-01-18T15:16:37"/>
    <d v="2016-12-19T15:16:3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d v="2015-04-11T04:06:32"/>
    <d v="2015-03-12T04:06:3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d v="2015-11-13T17:04:28"/>
    <d v="2015-10-02T16:04:2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d v="2017-02-21T00:07:33"/>
    <d v="2017-02-07T00:07:3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d v="2014-10-02T21:37:05"/>
    <d v="2014-08-28T21:37:0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d v="2017-02-09T05:00:00"/>
    <d v="2017-01-10T08:46:1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d v="2016-01-25T16:00:00"/>
    <d v="2016-01-11T16:34:0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d v="2013-03-26T08:23:59"/>
    <d v="2013-02-14T08:23:5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d v="2016-09-07T02:00:00"/>
    <d v="2016-08-01T14:45: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d v="2015-04-03T03:59:00"/>
    <d v="2015-03-05T05:01:0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d v="2016-10-25T17:00:00"/>
    <d v="2016-09-20T14:04:0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d v="2016-04-21T22:00:00"/>
    <d v="2016-04-07T18:55: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d v="2016-03-23T06:59:00"/>
    <d v="2016-02-17T15:00: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d v="2017-02-14T20:00:27"/>
    <d v="2017-02-02T20:00: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d v="2016-12-15T23:00:00"/>
    <d v="2016-11-17T20:25: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d v="2016-11-21T04:59:00"/>
    <d v="2016-10-21T09:44:3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d v="2016-03-26T17:11:30"/>
    <d v="2016-02-25T18:11:3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d v="2015-08-11T18:31:40"/>
    <d v="2015-07-12T18:31:4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d v="2016-12-02T07:00:00"/>
    <d v="2016-11-01T11:41:4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d v="2015-02-28T14:00:59"/>
    <d v="2015-01-29T14:00: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d v="2015-11-14T13:20:00"/>
    <d v="2015-10-15T12:20: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d v="2015-10-15T09:59:58"/>
    <d v="2015-09-15T09:59:5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d v="2015-07-06T03:00:00"/>
    <d v="2015-06-08T15:01:0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d v="2013-01-16T20:19:25"/>
    <d v="2013-01-02T20:19:2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d v="2012-11-01T20:22:48"/>
    <d v="2012-10-02T20:22:4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d v="2015-09-24T20:38:02"/>
    <d v="2015-08-25T20:38:0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d v="2013-03-09T07:28:39"/>
    <d v="2013-02-07T07:28:3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d v="2012-06-01T19:43:09"/>
    <d v="2012-05-02T19:43:0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d v="2012-04-16T06:10:24"/>
    <d v="2012-03-29T06:10: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d v="2013-11-16T05:39:33"/>
    <d v="2013-10-17T04:39:3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d v="2012-04-07T04:00:00"/>
    <d v="2012-02-07T21:10: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d v="2014-04-14T23:00:00"/>
    <d v="2014-04-03T11:30: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d v="2012-04-14T17:36:00"/>
    <d v="2012-02-17T01:35: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d v="2014-04-10T06:59:00"/>
    <d v="2014-03-18T18:50: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d v="2013-11-04T01:00:00"/>
    <d v="2013-10-01T17:56:1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d v="2015-05-15T19:49:39"/>
    <d v="2015-04-15T19:49:3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d v="2014-02-06T19:00:48"/>
    <d v="2014-01-07T19:00: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d v="2012-03-13T06:59:00"/>
    <d v="2012-02-19T17:12:5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d v="2015-07-23T18:02:25"/>
    <d v="2015-07-09T18:02:2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d v="2015-11-02T08:00:00"/>
    <d v="2015-10-22T18:38:3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d v="2012-08-29T00:00:00"/>
    <d v="2012-08-06T19:29:4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d v="2015-08-19T17:15:12"/>
    <d v="2015-07-20T17:15: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d v="2013-07-27T01:27:16"/>
    <d v="2013-06-27T01:27:1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d v="2016-04-23T00:00:00"/>
    <d v="2016-03-23T16:00: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d v="2012-01-28T18:54:07"/>
    <d v="2011-12-29T18:54:0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d v="2015-06-27T15:22:48"/>
    <d v="2015-05-28T15:22:4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d v="2016-10-29T19:00:00"/>
    <d v="2016-10-01T16:01:1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d v="2014-09-21T19:00:15"/>
    <d v="2014-08-22T19:00: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d v="2016-02-12T04:59:00"/>
    <d v="2016-01-12T19:10: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d v="2013-11-13T20:22:35"/>
    <d v="2013-10-14T19:22:3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d v="2015-08-16T06:40:36"/>
    <d v="2015-07-17T06:40: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d v="2013-09-03T04:00:00"/>
    <d v="2013-07-29T15:56:3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d v="2014-04-25T21:08:47"/>
    <d v="2014-03-26T21:08:4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d v="2013-06-25T05:00:00"/>
    <d v="2013-05-29T21:51:4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d v="2014-07-19T03:00:00"/>
    <d v="2014-06-16T19:03:2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d v="2015-12-14T00:00:00"/>
    <d v="2015-11-23T09:05: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d v="2017-01-05T19:47:27"/>
    <d v="2016-12-06T19:47:2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d v="2015-03-28T23:31:51"/>
    <d v="2015-02-27T00:31:5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d v="2016-02-01T14:48:43"/>
    <d v="2016-01-02T14:48:4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d v="2014-11-12T07:59:00"/>
    <d v="2014-10-03T00:04:4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d v="2017-03-10T14:55:16"/>
    <d v="2017-02-08T14:55: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d v="2013-12-01T04:02:00"/>
    <d v="2013-10-25T23:00: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d v="2016-04-22T19:49:04"/>
    <d v="2016-03-23T19:49:0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d v="2017-03-02T19:51:40"/>
    <d v="2017-01-31T19:51:4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d v="2013-11-27T03:02:00"/>
    <d v="2013-10-22T13:48:5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d v="2017-03-13T03:00:00"/>
    <d v="2017-03-06T18:01:3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d v="2016-10-16T20:30:00"/>
    <d v="2016-10-04T19:39:0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d v="2014-02-21T18:00:00"/>
    <d v="2014-01-21T17:00: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d v="2015-09-04T19:00:10"/>
    <d v="2015-08-05T19:00: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d v="2015-07-29T15:59:25"/>
    <d v="2015-07-15T15:59:2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d v="2016-12-14T21:01:18"/>
    <d v="2016-11-14T21:01:1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d v="2013-04-02T15:52:45"/>
    <d v="2013-03-03T16:52:4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d v="2016-12-03T01:07:53"/>
    <d v="2016-11-03T00:07:5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d v="2014-08-16T08:17:57"/>
    <d v="2014-07-26T08:17:5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d v="2016-08-06T07:52:18"/>
    <d v="2016-07-22T07:52:1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d v="2015-11-18T16:09:07"/>
    <d v="2015-10-19T15:09:0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d v="2017-01-24T15:32:48"/>
    <d v="2017-01-17T15:32:4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d v="2016-05-07T22:50:51"/>
    <d v="2016-04-07T22:50: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d v="2016-11-22T10:50:46"/>
    <d v="2016-11-08T10:50: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d v="2016-06-19T23:00:00"/>
    <d v="2016-05-15T22:28:4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d v="2015-06-11T18:01:27"/>
    <d v="2015-05-12T18:01:2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d v="2016-12-08T19:18:56"/>
    <d v="2016-11-28T19:18:5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d v="2014-03-26T23:24:10"/>
    <d v="2014-02-25T00:24:1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d v="2017-02-14T17:23:40"/>
    <d v="2017-01-24T17:23:4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d v="2014-11-18T00:00:00"/>
    <d v="2014-10-14T14:02:3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d v="2015-01-31T19:58:33"/>
    <d v="2015-01-10T19:58:3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d v="2016-05-23T03:00:00"/>
    <d v="2016-05-06T13:58:3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d v="2016-11-22T20:28:27"/>
    <d v="2016-11-15T20:28:2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d v="2016-04-27T02:00:00"/>
    <d v="2016-04-09T20:59:5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d v="2014-12-21T01:00:00"/>
    <d v="2014-11-25T19:54:5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d v="2017-03-12T01:58:35"/>
    <d v="2017-02-10T01:58:3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d v="2017-03-07T05:00:00"/>
    <d v="2017-02-10T16:54:2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d v="2017-01-10T21:59:00"/>
    <d v="2016-12-21T20:51:5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d v="2016-12-10T00:00:04"/>
    <d v="2016-11-10T00:00: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d v="2015-12-07T16:47:16"/>
    <d v="2015-11-07T16:47:1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d v="2017-03-12T12:10:42"/>
    <d v="2017-02-15T13:10: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d v="2014-02-23T12:00:57"/>
    <d v="2014-01-24T12:00: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d v="2014-12-22T14:47:59"/>
    <d v="2014-11-22T14:47:5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d v="2014-01-05T15:38:09"/>
    <d v="2013-12-06T15:38:0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d v="2012-02-27T16:17:03"/>
    <d v="2012-01-28T16:17:0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d v="2016-01-03T22:59:00"/>
    <d v="2015-11-30T17:01:0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d v="2015-02-04T04:00:00"/>
    <d v="2015-01-16T19:21:3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d v="2015-09-17T14:59:51"/>
    <d v="2015-08-18T14:59:5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d v="2011-07-25T06:50:00"/>
    <d v="2011-05-24T06:51:3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d v="2016-01-14T04:11:26"/>
    <d v="2015-11-15T04:11:2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d v="2012-05-09T02:00:04"/>
    <d v="2012-03-10T03:00: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d v="2011-03-12T04:00:00"/>
    <d v="2011-02-11T19:07:2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d v="2012-06-29T04:27:23"/>
    <d v="2012-05-30T04:27:2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d v="2013-09-06T03:59:00"/>
    <d v="2013-08-08T23:07:3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d v="2014-06-23T16:01:00"/>
    <d v="2014-06-02T16:01:0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d v="2012-06-26T18:00:00"/>
    <d v="2012-06-07T19:51:2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d v="2013-12-06T23:22:00"/>
    <d v="2013-10-24T23:57:4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d v="2009-12-01T17:00:00"/>
    <d v="2009-09-14T06:05: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d v="2012-04-23T04:00:00"/>
    <d v="2012-03-19T23:26:5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d v="2012-04-18T16:44:36"/>
    <d v="2012-03-19T16:44:3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d v="2012-09-25T03:59:00"/>
    <d v="2012-08-30T16:59:5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d v="2013-01-20T17:21:20"/>
    <d v="2012-12-21T17:21:2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d v="2013-01-26T22:54:16"/>
    <d v="2012-12-27T22:54:1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d v="2012-02-23T17:33:46"/>
    <d v="2012-01-19T17:33:4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d v="2012-03-14T03:59:00"/>
    <d v="2012-02-09T01:00: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d v="2014-03-26T19:10:33"/>
    <d v="2014-02-24T20:10: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d v="2011-02-06T00:46:49"/>
    <d v="2011-01-22T00:46:4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d v="2012-06-28T17:26:56"/>
    <d v="2012-06-14T17:26:5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d v="2013-06-21T03:31:36"/>
    <d v="2013-05-22T03:31:3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d v="2013-12-31T07:00:00"/>
    <d v="2013-11-27T20:50: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d v="2011-12-13T03:39:56"/>
    <d v="2011-11-03T02:39:5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d v="2011-01-01T04:59:00"/>
    <d v="2010-11-20T19:34:5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d v="2014-08-08T18:00:00"/>
    <d v="2014-07-14T16:41:1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d v="2012-03-10T04:02:09"/>
    <d v="2012-02-09T04:02:0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d v="2012-05-05T19:15:28"/>
    <d v="2012-04-05T19:15: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d v="2014-08-29T01:00:00"/>
    <d v="2014-07-31T23:06:3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d v="2013-03-09T23:42:17"/>
    <d v="2013-02-02T23:42:1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d v="2013-03-21T18:03:35"/>
    <d v="2013-02-19T19:03:3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d v="2014-05-07T00:06:29"/>
    <d v="2014-04-07T00:06:2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d v="2014-04-18T23:00:00"/>
    <d v="2014-03-18T15:11:1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d v="2012-05-03T23:00:26"/>
    <d v="2012-04-03T23:00: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d v="2012-06-07T13:14:17"/>
    <d v="2012-05-08T13:14:1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d v="2012-05-05T17:25:43"/>
    <d v="2012-04-05T17:25: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d v="2009-12-09T18:24:00"/>
    <d v="2009-09-23T17:24:1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d v="2010-02-15T05:00:00"/>
    <d v="2010-01-14T13:00: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d v="2009-09-26T03:59:00"/>
    <d v="2009-08-25T15:26:5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d v="2013-12-15T01:58:05"/>
    <d v="2013-11-15T01:58:0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d v="2014-04-02T18:36:40"/>
    <d v="2014-02-26T19:36:4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d v="2017-04-04T05:15:01"/>
    <d v="2017-03-05T06:15: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d v="2017-04-09T20:29:29"/>
    <d v="2017-03-10T21:29:2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d v="2017-03-20T18:07:27"/>
    <d v="2017-03-13T18:07:2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d v="2017-03-26T20:14:45"/>
    <d v="2017-02-24T21:14:4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d v="2017-03-29T23:32:11"/>
    <d v="2017-02-28T00:32:1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d v="2017-04-30T17:00:00"/>
    <d v="2017-03-10T00:49:0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d v="2014-08-26T22:00:40"/>
    <d v="2014-07-22T22:00: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d v="2015-06-14T18:45:37"/>
    <d v="2015-05-15T18:45: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d v="2014-07-17T14:59:06"/>
    <d v="2014-06-17T14:59:0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d v="2015-12-25T00:00:00"/>
    <d v="2015-11-24T21:35: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d v="2014-08-18T00:08:10"/>
    <d v="2014-07-19T00:08:1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d v="2015-02-06T15:04:31"/>
    <d v="2015-01-07T15:04:3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d v="2014-05-29T17:50:00"/>
    <d v="2014-05-08T15:36:3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d v="2014-11-05T17:34:00"/>
    <d v="2014-10-06T16:04:5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d v="2014-06-11T13:44:03"/>
    <d v="2014-05-12T13:44:0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d v="2014-03-08T22:11:35"/>
    <d v="2014-01-27T22:11:3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d v="2014-06-26T15:22:23"/>
    <d v="2014-05-27T15:22:2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d v="2014-06-29T21:31:24"/>
    <d v="2014-05-30T21:31:2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d v="2016-12-19T07:59:00"/>
    <d v="2016-11-18T19:11:4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d v="2016-10-30T15:25:38"/>
    <d v="2016-09-30T15:25: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d v="2015-07-12T19:31:44"/>
    <d v="2015-06-12T19:31:4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d v="2014-10-06T05:00:00"/>
    <d v="2014-09-15T16:51:1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d v="2016-01-08T19:47:00"/>
    <d v="2015-11-19T19:48:2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d v="2016-06-24T17:27:49"/>
    <d v="2016-05-25T17:27:4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d v="2015-03-31T23:39:00"/>
    <d v="2015-02-25T00:02:3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d v="2016-10-17T19:10:31"/>
    <d v="2016-09-02T19:10: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d v="2016-08-25T14:34:36"/>
    <d v="2016-07-26T14:34:3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d v="2016-02-20T22:22:18"/>
    <d v="2015-12-22T22:22:1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d v="2015-08-11T18:37:08"/>
    <d v="2015-07-13T18:37:0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d v="2017-01-03T20:12:50"/>
    <d v="2016-12-04T20:12: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d v="2015-04-30T02:25:39"/>
    <d v="2015-03-31T02:25: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d v="2015-06-06T15:12:32"/>
    <d v="2015-04-07T15:12:3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d v="2015-04-21T16:13:42"/>
    <d v="2015-04-09T16:13:4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d v="2015-01-10T17:21:00"/>
    <d v="2014-11-11T17:21:0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d v="2015-05-02T22:02:16"/>
    <d v="2015-04-02T22:02:1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d v="2015-06-05T18:48:24"/>
    <d v="2015-05-06T18:48:2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d v="2015-10-17T14:52:58"/>
    <d v="2015-09-17T14:52:5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d v="2015-01-31T00:39:00"/>
    <d v="2014-12-05T22:20: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d v="2015-08-03T15:35:24"/>
    <d v="2015-06-04T15:35: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d v="2016-02-07T16:58:00"/>
    <d v="2016-01-08T16:58:0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d v="2016-04-30T22:00:00"/>
    <d v="2016-04-06T20:36:4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d v="2014-12-11T16:31:10"/>
    <d v="2014-11-11T16:31:1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d v="2015-12-29T00:16:40"/>
    <d v="2015-11-14T00:16:4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d v="2015-10-26T22:25:56"/>
    <d v="2015-09-01T22:25: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d v="2016-01-17T23:00:00"/>
    <d v="2015-12-08T17:40: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d v="2015-10-21T12:45:33"/>
    <d v="2015-09-21T12:45: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d v="2016-04-25T22:16:56"/>
    <d v="2016-02-25T23:16:5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d v="2015-04-14T16:19:25"/>
    <d v="2015-02-28T17:19:2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d v="2016-02-10T19:30:11"/>
    <d v="2016-01-11T19:30: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d v="2014-12-18T04:32:21"/>
    <d v="2014-11-18T04:32:2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d v="2015-06-25T18:39:56"/>
    <d v="2015-05-26T18:39:5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d v="2015-04-24T01:39:31"/>
    <d v="2015-03-25T01:39:3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d v="2015-08-29T15:53:44"/>
    <d v="2015-07-30T15:53:4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d v="2015-02-12T20:14:20"/>
    <d v="2015-01-13T20:14:2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d v="2016-09-09T20:03:57"/>
    <d v="2016-08-10T20:03:5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d v="2015-12-10T22:12:46"/>
    <d v="2015-11-10T22:12:4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d v="2016-11-25T21:53:03"/>
    <d v="2016-10-26T20:53:0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d v="2015-08-26T00:18:50"/>
    <d v="2015-07-28T00:18:5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d v="2015-10-05T00:23:36"/>
    <d v="2015-08-21T00:23:3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d v="2015-10-01T19:02:22"/>
    <d v="2015-09-01T19:02:2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d v="2015-04-10T22:27:28"/>
    <d v="2015-03-11T22:27:2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d v="2015-08-04T04:30:03"/>
    <d v="2015-07-10T04:30: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d v="2015-02-22T01:21:47"/>
    <d v="2015-01-23T01:21:4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d v="2014-11-14T02:37:23"/>
    <d v="2014-10-15T01:37:2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d v="2015-08-05T16:50:32"/>
    <d v="2015-07-06T16:50: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d v="2015-01-10T20:07:04"/>
    <d v="2014-11-11T20:07:0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d v="2016-07-22T15:02:20"/>
    <d v="2016-06-07T15:02:2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d v="2015-01-15T19:29:00"/>
    <d v="2014-12-16T20:29:1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d v="2015-07-25T21:59:00"/>
    <d v="2015-06-24T15:40: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d v="2015-01-04T06:17:44"/>
    <d v="2014-11-25T06:17:4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d v="2015-03-31T18:04:04"/>
    <d v="2015-03-01T19:04:0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d v="2015-10-29T02:53:43"/>
    <d v="2015-09-29T02:53:4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d v="2015-08-08T15:33:37"/>
    <d v="2015-07-09T15:33:3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d v="2015-02-26T08:41:33"/>
    <d v="2015-01-27T08:41:3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d v="2017-01-10T08:57:00"/>
    <d v="2016-12-13T02:54:4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d v="2015-10-15T20:22:38"/>
    <d v="2015-09-15T20:22:3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d v="2015-01-02T21:14:16"/>
    <d v="2014-12-03T21:14:1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d v="2015-07-02T21:59:44"/>
    <d v="2015-06-02T21:59:4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d v="2014-12-18T20:28:26"/>
    <d v="2014-11-13T20:28:2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d v="2016-04-14T06:26:04"/>
    <d v="2016-03-15T06:26:0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d v="2016-03-05T19:44:56"/>
    <d v="2016-01-05T19:44:5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d v="2015-05-13T16:18:51"/>
    <d v="2015-04-13T16:18:5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d v="2016-03-30T20:10:58"/>
    <d v="2016-01-30T21:10: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d v="2016-01-03T00:56:47"/>
    <d v="2015-12-04T00:56:4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d v="2016-09-03T14:02:55"/>
    <d v="2016-08-13T14:02:5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d v="2015-01-19T02:39:50"/>
    <d v="2014-12-10T02:39:5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d v="2015-04-11T06:00:00"/>
    <d v="2015-03-19T13:48:4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d v="2014-11-06T04:22:37"/>
    <d v="2014-10-07T03:22:3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d v="2015-08-18T21:01:15"/>
    <d v="2015-07-19T21:01:1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d v="2015-09-07T09:47:55"/>
    <d v="2015-08-08T09:47:5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d v="2015-08-25T17:34:42"/>
    <d v="2015-07-26T17:34:4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d v="2016-11-26T18:41:13"/>
    <d v="2016-10-12T17:41:1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d v="2014-05-31T23:30:00"/>
    <d v="2014-05-01T02:38:0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d v="2015-08-22T03:59:00"/>
    <d v="2015-07-13T16:41:0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d v="2016-07-15T20:42:26"/>
    <d v="2016-06-15T20:42:2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d v="2015-03-14T15:00:00"/>
    <d v="2015-01-15T17:42:2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d v="2014-08-10T21:13:07"/>
    <d v="2014-07-11T21:13:0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d v="2015-03-24T19:34:04"/>
    <d v="2015-01-23T20:34:0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d v="2015-02-18T17:43:09"/>
    <d v="2014-12-20T17:43:0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d v="2014-11-10T01:41:35"/>
    <d v="2014-09-11T00:41:3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d v="2015-02-21T16:29:56"/>
    <d v="2015-01-22T16:29:5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d v="2015-03-11T16:23:56"/>
    <d v="2015-02-09T17:23:5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d v="2014-12-31T16:54:50"/>
    <d v="2014-12-01T16:54:5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d v="2014-10-27T21:25:08"/>
    <d v="2014-09-27T21:25: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d v="2016-05-27T22:04:00"/>
    <d v="2016-05-12T21:55: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d v="2015-08-08T04:04:52"/>
    <d v="2015-06-09T04:04:5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d v="2016-03-23T06:38:53"/>
    <d v="2016-02-12T07:38:5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d v="2015-03-12T17:49:11"/>
    <d v="2015-02-10T18:49:1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d v="2017-02-05T16:44:00"/>
    <d v="2016-12-30T21:06:0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d v="2016-02-12T03:08:24"/>
    <d v="2016-01-13T03:08:2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d v="2016-06-28T02:23:33"/>
    <d v="2016-04-29T02:23:3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d v="2015-03-08T05:14:57"/>
    <d v="2015-02-06T05:14:5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d v="2016-02-27T21:35:43"/>
    <d v="2016-01-28T21:35: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d v="2015-08-04T04:27:54"/>
    <d v="2015-06-25T04:27:5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d v="2015-10-05T06:39:46"/>
    <d v="2015-09-05T06:39:4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d v="2016-01-29T14:46:10"/>
    <d v="2015-11-30T14:46:1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d v="2015-03-17T18:00:00"/>
    <d v="2015-01-27T23:09:4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d v="2015-12-07T22:57:42"/>
    <d v="2015-10-08T21:57:4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d v="2015-10-18T19:38:49"/>
    <d v="2015-09-18T19:38:4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d v="2016-02-13T21:35:13"/>
    <d v="2016-01-14T21:35: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d v="2015-07-23T04:59:00"/>
    <d v="2015-07-02T03:00: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d v="2015-03-19T15:00:28"/>
    <d v="2015-02-17T16:00: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d v="2014-08-15T15:00:22"/>
    <d v="2014-07-16T15:00: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d v="2016-05-25T18:06:31"/>
    <d v="2016-04-25T18:06:3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d v="2015-09-26T04:33:41"/>
    <d v="2015-08-27T04:33:4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d v="2016-11-26T15:27:51"/>
    <d v="2016-10-27T14:27:5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d v="2016-11-12T04:00:00"/>
    <d v="2016-10-11T11:16:3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d v="2016-08-31T05:36:00"/>
    <d v="2016-08-25T07:35: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d v="2014-11-30T04:25:15"/>
    <d v="2014-10-31T03:25: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d v="2014-10-28T03:11:00"/>
    <d v="2014-09-20T01:44:1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d v="2017-03-05T21:48:10"/>
    <d v="2017-02-13T21:48:1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d v="2015-12-29T23:00:00"/>
    <d v="2015-11-30T20:15: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d v="2017-02-02T16:36:49"/>
    <d v="2017-01-03T16:36:4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d v="2017-03-11T04:50:08"/>
    <d v="2017-02-04T04:50: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d v="2016-04-20T18:45:50"/>
    <d v="2016-03-23T18:45: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d v="2017-02-25T23:03:59"/>
    <d v="2017-01-26T23:03:5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d v="2016-03-24T13:27:36"/>
    <d v="2016-02-23T14:27:3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d v="2016-06-09T19:00:00"/>
    <d v="2016-05-05T20:55: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d v="2016-03-23T14:18:05"/>
    <d v="2016-02-07T15:18:0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d v="2017-01-03T04:17:00"/>
    <d v="2016-11-30T04:29:2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d v="2011-10-01T03:00:00"/>
    <d v="2011-08-29T00:18:1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d v="2012-07-19T04:28:16"/>
    <d v="2012-06-29T04:28:1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d v="2013-04-16T19:00:00"/>
    <d v="2013-03-08T02:40: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d v="2015-09-30T19:29:00"/>
    <d v="2015-09-01T21:36:3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d v="2012-09-23T17:15:48"/>
    <d v="2012-08-24T17:15: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d v="2013-05-09T02:27:33"/>
    <d v="2013-04-09T02:27:3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d v="2012-05-10T17:00:00"/>
    <d v="2012-04-26T20:58:5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d v="2012-10-28T05:00:00"/>
    <d v="2012-09-22T03:42:0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d v="2011-02-08T10:18:49"/>
    <d v="2011-01-14T10:18:4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d v="2012-05-24T01:47:35"/>
    <d v="2012-04-24T01:47:3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d v="2012-01-25T23:49:52"/>
    <d v="2011-12-16T23:49:5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d v="2010-09-04T01:03:00"/>
    <d v="2010-06-25T02:46:2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d v="2012-11-10T18:57:49"/>
    <d v="2012-10-11T17:57:4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d v="2010-10-11T00:16:16"/>
    <d v="2010-08-27T00:16:1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d v="2010-07-10T22:00:00"/>
    <d v="2010-05-12T06:54:1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d v="2014-11-03T08:52:50"/>
    <d v="2014-10-01T07:52:5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d v="2012-08-12T16:35:45"/>
    <d v="2012-06-28T16:35: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d v="2013-01-13T22:48:33"/>
    <d v="2012-12-14T22:48:3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d v="2012-07-28T02:00:00"/>
    <d v="2012-07-17T17:26:3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d v="2015-10-10T22:28:04"/>
    <d v="2015-08-11T22:28:0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d v="2012-04-30T15:30:08"/>
    <d v="2012-03-31T15:30: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d v="2011-08-01T18:46:23"/>
    <d v="2011-06-17T18:46:2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d v="2012-05-01T17:00:03"/>
    <d v="2012-03-02T18:00: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d v="2011-09-15T22:00:03"/>
    <d v="2011-08-16T22:00: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d v="2011-10-12T23:57:59"/>
    <d v="2011-09-07T23:57:5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d v="2012-04-22T16:59:36"/>
    <d v="2012-03-23T16:59:3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d v="2012-05-27T01:59:57"/>
    <d v="2012-04-27T01:59:5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d v="2011-11-16T16:11:48"/>
    <d v="2011-10-17T15:11:4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d v="2013-05-09T16:33:59"/>
    <d v="2013-04-09T16:33:5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d v="2012-06-23T05:27:56"/>
    <d v="2012-04-24T05:27:5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d v="2011-01-16T01:51:00"/>
    <d v="2010-12-30T20:08:3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d v="2012-06-16T09:59:00"/>
    <d v="2012-04-25T23:39:4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d v="2013-04-29T04:02:20"/>
    <d v="2013-03-15T04:02:2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d v="2012-05-23T15:29:04"/>
    <d v="2012-04-23T15:29:0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d v="2012-06-06T22:42:55"/>
    <d v="2012-05-07T22:42:5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d v="2013-03-29T22:54:52"/>
    <d v="2013-02-22T23:54:5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d v="2011-08-05T21:05:38"/>
    <d v="2011-07-06T21:05: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d v="2015-01-27T23:13:07"/>
    <d v="2015-01-13T23:13:0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d v="2012-12-31T18:00:00"/>
    <d v="2012-11-13T15:33:5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d v="2012-06-23T18:32:55"/>
    <d v="2012-05-24T18:32:5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d v="2015-09-27T18:38:24"/>
    <d v="2015-08-28T18:38:2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d v="2014-09-21T19:48:38"/>
    <d v="2014-08-07T19:48:3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d v="2016-06-07T21:06:00"/>
    <d v="2016-05-08T21:35: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d v="2014-11-15T01:22:14"/>
    <d v="2014-10-16T00:22:1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d v="2015-03-14T00:20:16"/>
    <d v="2015-02-12T01:20: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d v="2015-10-03T21:00:00"/>
    <d v="2015-09-11T07:07:4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d v="2015-05-11T01:45:04"/>
    <d v="2015-04-11T01:45: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d v="2014-08-14T22:50:34"/>
    <d v="2014-07-15T22:50: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d v="2015-04-20T18:25:49"/>
    <d v="2015-02-23T19:25: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d v="2015-05-14T23:56:12"/>
    <d v="2015-03-15T23:56:1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d v="2016-02-01T10:43:33"/>
    <d v="2016-01-02T10:43:3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d v="2014-12-13T21:02:41"/>
    <d v="2014-11-28T21:02:4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d v="2017-02-26T00:09:49"/>
    <d v="2016-12-28T00:09:4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d v="2014-08-20T09:21:17"/>
    <d v="2014-08-03T09:21:1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d v="2015-02-22T20:09:13"/>
    <d v="2015-01-23T20:09:1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d v="2014-11-29T16:40:52"/>
    <d v="2014-10-30T15:40: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d v="2015-03-19T18:15:30"/>
    <d v="2015-02-17T19:15: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d v="2014-11-13T17:20:28"/>
    <d v="2014-10-14T16:20: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d v="2014-07-19T03:43:24"/>
    <d v="2014-06-19T03:43:2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d v="2016-10-15T19:21:00"/>
    <d v="2016-08-30T14:24:4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d v="2015-10-13T23:13:41"/>
    <d v="2015-09-22T23:13:4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d v="2016-04-22T14:52:00"/>
    <d v="2016-03-31T13:46:0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d v="2014-11-18T00:24:52"/>
    <d v="2014-10-18T23:24:5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d v="2014-12-21T04:30:00"/>
    <d v="2014-11-18T19:22:3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d v="2012-06-28T20:16:11"/>
    <d v="2012-05-29T20:16:1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d v="2014-12-08T04:59:00"/>
    <d v="2014-11-10T02:11:1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d v="2013-10-18T03:59:00"/>
    <d v="2013-09-29T18:01:3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d v="2015-08-20T11:00:00"/>
    <d v="2015-08-01T20:01:4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d v="2012-03-25T00:56:15"/>
    <d v="2012-02-09T01:56:1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d v="2015-04-20T04:50:00"/>
    <d v="2015-03-18T20:45: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d v="2015-08-15T03:59:00"/>
    <d v="2015-07-23T16:19:1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d v="2012-08-16T20:22:46"/>
    <d v="2012-07-17T20:22:4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d v="2013-03-01T18:01:08"/>
    <d v="2013-01-30T18:01:5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d v="2010-01-01T06:00:00"/>
    <d v="2009-11-10T16:48:3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d v="2014-12-01T19:59:05"/>
    <d v="2014-10-31T18:59:0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d v="2013-07-30T02:32:46"/>
    <d v="2013-07-09T02:32:4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d v="2011-08-01T15:34:15"/>
    <d v="2011-06-02T15:34:1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d v="2013-02-24T04:59:00"/>
    <d v="2013-01-24T12:14:2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d v="2015-02-02T21:39:12"/>
    <d v="2014-12-04T21:39:1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d v="2011-10-29T16:12:01"/>
    <d v="2011-08-30T16:12:0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d v="2013-09-26T10:46:58"/>
    <d v="2013-07-28T10:46:5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d v="2013-10-01T03:59:00"/>
    <d v="2013-08-23T10:14:1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d v="2011-01-02T03:00:00"/>
    <d v="2010-12-02T02:34:5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d v="2012-07-08T12:29:29"/>
    <d v="2012-06-08T12:29:2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d v="2015-02-27T00:30:00"/>
    <d v="2015-01-23T03:18:5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d v="2013-10-05T05:00:00"/>
    <d v="2013-09-07T20:36:1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d v="2012-04-04T17:33:23"/>
    <d v="2012-03-05T18:33:2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d v="2016-09-30T04:27:00"/>
    <d v="2016-09-05T15:00: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d v="2013-05-31T17:00:00"/>
    <d v="2013-04-26T18:11:1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d v="2015-10-08T03:59:00"/>
    <d v="2015-08-12T15:13:2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d v="2012-03-21T20:48:00"/>
    <d v="2012-02-22T06:03:0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d v="2017-03-05T19:26:21"/>
    <d v="2017-02-03T19:26:2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d v="2012-09-21T04:46:47"/>
    <d v="2012-07-23T04:46:4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d v="2015-06-01T03:59:00"/>
    <d v="2015-05-01T01:52:4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d v="2012-05-28T15:43:13"/>
    <d v="2012-04-27T15:43:1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d v="2012-12-24T23:47:37"/>
    <d v="2012-11-09T23:47:3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d v="2014-05-15T17:53:06"/>
    <d v="2014-04-15T17:53:0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d v="2015-05-01T13:59:00"/>
    <d v="2015-03-30T20:38:2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d v="2011-11-15T19:37:00"/>
    <d v="2011-10-13T20:58:0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d v="2015-03-06T22:49:34"/>
    <d v="2015-02-04T22:49:3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d v="2015-10-13T12:41:29"/>
    <d v="2015-09-13T12:41:2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d v="2016-10-11T12:35:39"/>
    <d v="2016-08-12T12:35: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d v="2015-07-30T03:20:51"/>
    <d v="2015-05-31T03:20: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d v="2014-08-01T00:58:19"/>
    <d v="2014-07-02T00:58:1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d v="2016-05-09T20:50:00"/>
    <d v="2016-03-11T15:36:2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d v="2014-08-21T23:32:28"/>
    <d v="2014-07-22T23:32:2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d v="2015-04-23T21:05:38"/>
    <d v="2015-03-24T21:05: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d v="2016-09-01T15:59:54"/>
    <d v="2016-08-02T15:59:5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d v="2015-09-17T02:31:52"/>
    <d v="2015-08-18T02:31:5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d v="2017-02-08T21:40:35"/>
    <d v="2017-01-09T21:40: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d v="2016-05-19T08:12:01"/>
    <d v="2016-03-20T08:12:0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d v="2015-04-13T02:51:57"/>
    <d v="2015-03-14T02:51:5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d v="2014-08-23T14:12:29"/>
    <d v="2014-07-09T14:12:2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d v="2016-05-18T19:49:05"/>
    <d v="2016-04-27T19:49:0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d v="2015-01-12T02:36:34"/>
    <d v="2014-12-13T02:36:3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d v="2015-04-10T23:14:07"/>
    <d v="2015-02-25T00:14:0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d v="2014-08-04T19:41:37"/>
    <d v="2014-07-10T19:41:3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d v="2015-10-09T17:00:00"/>
    <d v="2015-08-22T00:32:5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d v="2014-09-15T19:55:03"/>
    <d v="2014-07-17T19:55: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d v="2015-05-16T03:00:00"/>
    <d v="2015-04-16T07:50: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d v="2015-11-16T16:04:58"/>
    <d v="2015-10-17T15:04:5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d v="2016-10-29T23:43:54"/>
    <d v="2016-09-29T23:43:5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d v="2015-03-16T17:28:00"/>
    <d v="2015-01-15T18:28:0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d v="2015-06-15T04:09:29"/>
    <d v="2015-05-16T04:09:2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d v="2014-07-05T23:07:12"/>
    <d v="2014-06-05T23:07:1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d v="2015-12-25T07:55:36"/>
    <d v="2015-11-25T07:55: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d v="2015-12-30T16:12:33"/>
    <d v="2015-11-30T16:12:3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d v="2015-03-31T13:14:00"/>
    <d v="2015-02-07T16:13:4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d v="2016-03-23T11:52:07"/>
    <d v="2016-02-22T12:52:0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d v="2016-01-26T14:08:17"/>
    <d v="2016-01-19T14:08:1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d v="2016-03-13T20:45:24"/>
    <d v="2016-01-13T21:45: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d v="2014-10-05T19:13:41"/>
    <d v="2014-09-05T19:13:4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d v="2015-04-25T20:17:06"/>
    <d v="2015-03-26T20:17:0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d v="2014-08-07T23:13:48"/>
    <d v="2014-07-08T23:13:4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d v="2017-02-24T05:51:40"/>
    <d v="2017-01-25T05:51:4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d v="2014-08-07T15:56:49"/>
    <d v="2014-07-08T15:56:4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d v="2016-06-19T08:11:57"/>
    <d v="2016-05-20T08:11:5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d v="2015-09-23T20:10:01"/>
    <d v="2015-08-24T20:10: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d v="2014-08-03T18:05:47"/>
    <d v="2014-06-19T18:05: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d v="2016-03-25T20:36:40"/>
    <d v="2016-01-25T21:36:4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d v="2012-09-13T03:59:00"/>
    <d v="2012-08-29T21:39:0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d v="2014-11-12T21:20:00"/>
    <d v="2014-10-03T17:56:0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d v="2013-12-23T21:54:14"/>
    <d v="2013-12-09T21:54:1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d v="2012-04-29T01:13:43"/>
    <d v="2012-03-30T01:13:4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d v="2016-06-17T12:59:50"/>
    <d v="2016-05-18T12:59:5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d v="2014-04-29T17:06:22"/>
    <d v="2014-03-28T17:06:2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d v="2015-08-12T02:00:00"/>
    <d v="2015-06-29T20:59:3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d v="2017-03-15T00:00:00"/>
    <d v="2017-02-01T19:14:2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d v="2012-07-15T05:42:31"/>
    <d v="2012-06-15T05:42:3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d v="2016-08-22T06:59:00"/>
    <d v="2016-07-13T21:08:4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d v="2017-01-02T22:59:00"/>
    <d v="2016-11-30T08:03:3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d v="2015-01-09T03:26:10"/>
    <d v="2014-12-09T03:26:1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d v="2012-09-21T19:38:14"/>
    <d v="2012-08-22T19:38:1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d v="2014-04-30T05:00:00"/>
    <d v="2014-04-01T17:00: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d v="2016-04-30T12:00:00"/>
    <d v="2016-03-24T11:56:0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d v="2015-08-25T23:52:09"/>
    <d v="2015-07-26T23:52:0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d v="2014-10-20T20:59:11"/>
    <d v="2014-09-20T20:59:1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d v="2015-12-01T20:01:01"/>
    <d v="2015-10-02T19:01:0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d v="2015-10-23T11:00:00"/>
    <d v="2015-09-26T21:13:2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d v="2015-10-11T01:00:00"/>
    <d v="2015-09-04T04:00: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d v="2015-05-21T17:56:28"/>
    <d v="2015-04-21T17:56:2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d v="2016-12-30T17:50:16"/>
    <d v="2016-11-15T17:50: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d v="2016-12-02T06:09:26"/>
    <d v="2016-11-18T06:09:2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d v="2012-09-13T10:07:02"/>
    <d v="2012-08-23T10:07:0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d v="2016-11-09T20:26:48"/>
    <d v="2016-10-15T19:26:4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d v="2015-06-03T15:04:29"/>
    <d v="2015-05-04T15:04:2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d v="2015-11-26T20:54:21"/>
    <d v="2015-10-27T19:54:2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d v="2014-11-30T23:11:07"/>
    <d v="2014-11-10T23:11:0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d v="2015-05-14T12:55:22"/>
    <d v="2015-04-14T12:55: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d v="2016-06-30T10:00:00"/>
    <d v="2016-06-03T02:31:5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d v="2015-08-30T04:03:47"/>
    <d v="2015-08-02T04:03:4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d v="2016-05-29T01:28:59"/>
    <d v="2016-05-04T01:28:5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d v="2014-02-27T23:00:00"/>
    <d v="2014-01-28T19:45: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d v="2016-09-29T15:45:21"/>
    <d v="2016-08-30T15:45: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d v="2015-03-09T21:49:21"/>
    <d v="2015-02-02T22:49:2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d v="2016-10-16T01:00:00"/>
    <d v="2016-09-23T14:45: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d v="2016-10-12T13:11:15"/>
    <d v="2016-09-26T13:11:1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d v="2015-01-15T21:54:55"/>
    <d v="2014-12-16T21:54:5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d v="2015-02-19T20:45:48"/>
    <d v="2015-01-20T20:45: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d v="2015-06-08T03:51:14"/>
    <d v="2015-04-09T03:51:1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d v="2014-09-15T20:09:00"/>
    <d v="2014-08-29T19:51:0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d v="2016-07-15T06:57:00"/>
    <d v="2016-06-15T05:55: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d v="2016-12-21T07:59:00"/>
    <d v="2016-11-15T13:58:3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d v="2017-03-10T19:00:35"/>
    <d v="2017-02-08T19:00: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d v="2014-11-08T21:13:23"/>
    <d v="2014-10-09T20:13:2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d v="2015-09-09T07:31:09"/>
    <d v="2015-08-10T07:31:0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d v="2015-08-14T06:16:59"/>
    <d v="2015-07-15T06:16:5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d v="2016-03-09T17:09:20"/>
    <d v="2016-02-08T17:09:2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d v="2016-02-01T23:55:41"/>
    <d v="2015-12-03T23:55: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d v="2016-12-21T14:59:03"/>
    <d v="2016-11-21T14:59:0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d v="2015-12-17T19:20:09"/>
    <d v="2015-11-19T19:20: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d v="2014-12-10T03:48:45"/>
    <d v="2014-11-10T03:48:4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d v="2014-06-13T04:00:00"/>
    <d v="2014-05-12T15:38:4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d v="2015-04-21T13:25:26"/>
    <d v="2015-02-20T14:25: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d v="2016-02-09T20:00:00"/>
    <d v="2016-01-12T20:47:2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d v="2017-03-12T19:00:00"/>
    <d v="2017-02-01T16:31:2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d v="2016-08-03T01:30:00"/>
    <d v="2016-06-30T22:17:3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d v="2016-07-30T21:13:14"/>
    <d v="2016-06-30T21:13:1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d v="2015-04-18T01:40:10"/>
    <d v="2015-03-19T01:40: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d v="2015-11-24T18:06:58"/>
    <d v="2015-09-25T17:06:5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d v="2013-10-25T23:00:10"/>
    <d v="2013-09-25T23:00: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d v="2015-08-21T17:55:13"/>
    <d v="2015-07-22T17:55: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d v="2015-09-04T15:00:00"/>
    <d v="2015-08-06T14:56:4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d v="2015-12-09T06:59:00"/>
    <d v="2015-11-05T00:36:3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d v="2015-05-04T21:29:34"/>
    <d v="2015-03-20T21:29:3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d v="2015-09-25T21:00:00"/>
    <d v="2015-08-19T18:20: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d v="2016-02-10T22:13:36"/>
    <d v="2016-01-11T22:13:3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d v="2015-11-09T14:32:00"/>
    <d v="2015-09-28T14:07:4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d v="2016-01-10T00:51:36"/>
    <d v="2015-11-11T00:51:3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d v="2014-07-29T00:29:40"/>
    <d v="2014-07-01T00:29:4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d v="2014-12-19T19:38:00"/>
    <d v="2014-11-19T17:58:3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d v="2015-12-28T06:00:00"/>
    <d v="2015-12-06T21:13:1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d v="2014-10-29T22:45:00"/>
    <d v="2014-09-30T12:59:5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d v="2016-07-05T04:59:00"/>
    <d v="2016-06-08T15:11:1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d v="2014-11-10T21:34:49"/>
    <d v="2014-10-11T20:34:4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d v="2016-05-22T14:59:34"/>
    <d v="2016-04-22T14:59:3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d v="2014-07-03T00:42:23"/>
    <d v="2014-06-03T00:42:2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d v="2015-09-24T19:09:25"/>
    <d v="2015-08-25T19:09:2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d v="2015-02-28T00:01:34"/>
    <d v="2015-01-29T00:01:3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d v="2016-04-06T04:04:51"/>
    <d v="2016-03-07T05:04:5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d v="2014-07-10T21:29:10"/>
    <d v="2014-06-15T21:29:1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d v="2014-11-22T05:59:00"/>
    <d v="2014-10-20T20:55: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d v="2015-03-01T18:07:20"/>
    <d v="2015-01-30T18:07:2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d v="2014-08-09T21:57:05"/>
    <d v="2014-06-30T21:57:0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d v="2015-04-27T15:42:10"/>
    <d v="2015-02-26T16:42:1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d v="2014-09-30T23:23:43"/>
    <d v="2014-09-10T23:23:4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d v="2015-06-29T15:21:58"/>
    <d v="2015-05-30T15:21:5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d v="2015-02-24T03:00:00"/>
    <d v="2015-01-24T02:51:1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d v="2016-07-30T23:04:50"/>
    <d v="2016-06-30T23:04:5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d v="2015-06-03T02:31:16"/>
    <d v="2015-04-19T02:31:1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d v="2015-05-10T17:22:37"/>
    <d v="2015-03-26T17:22:3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d v="2015-03-25T07:01:00"/>
    <d v="2015-02-23T08:01:0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d v="2014-08-13T03:19:26"/>
    <d v="2014-07-14T03:19:2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d v="2014-09-26T03:22:19"/>
    <d v="2014-08-27T03:22:1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d v="2015-04-14T03:21:58"/>
    <d v="2015-02-13T04:21:5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d v="2014-12-25T20:16:00"/>
    <d v="2014-11-21T20:16:0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d v="2015-08-02T22:00:00"/>
    <d v="2015-07-02T22:33:4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d v="2014-06-27T21:33:28"/>
    <d v="2014-05-28T21:33:2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d v="2014-08-08T21:31:03"/>
    <d v="2014-07-09T21:31:0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d v="2014-09-18T20:59:32"/>
    <d v="2014-08-19T20:59:3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d v="2017-04-07T17:35:34"/>
    <d v="2017-03-07T18:35: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d v="2017-04-05T18:14:37"/>
    <d v="2017-03-06T19:14:3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d v="2017-03-22T15:33:50"/>
    <d v="2017-01-21T16:33:5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d v="2017-04-05T19:41:54"/>
    <d v="2017-02-21T20:41:5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d v="2017-03-24T20:59:18"/>
    <d v="2017-02-07T21:59:1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d v="2014-10-16T06:59:00"/>
    <d v="2014-09-17T07:04:4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d v="2013-05-27T06:59:00"/>
    <d v="2013-04-27T18:47:2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d v="2016-07-21T16:45:26"/>
    <d v="2016-05-22T16:45: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d v="2016-10-04T03:59:00"/>
    <d v="2016-08-30T03:35: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d v="2014-08-09T02:00:00"/>
    <d v="2014-07-08T05:30: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d v="2014-06-20T22:01:00"/>
    <d v="2014-05-21T17:53:1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d v="2013-07-13T18:00:00"/>
    <d v="2013-06-07T01:29:2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d v="2015-12-24T15:41:24"/>
    <d v="2015-11-14T15:41:2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d v="2016-10-14T23:00:00"/>
    <d v="2016-09-16T15:43:1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d v="2016-02-21T09:33:48"/>
    <d v="2016-01-18T09:33:4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d v="2015-10-08T07:59:53"/>
    <d v="2015-09-08T07:59:5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d v="2014-12-06T22:57:29"/>
    <d v="2014-10-22T21:57:2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d v="2016-05-03T23:00:00"/>
    <d v="2016-04-05T14:19:0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d v="2016-04-17T23:44:54"/>
    <d v="2016-02-18T00:44:5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d v="2016-11-11T12:10:53"/>
    <d v="2016-10-12T11:10: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d v="2013-09-06T19:00:00"/>
    <d v="2013-08-07T13:03:1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d v="2017-01-29T20:34:13"/>
    <d v="2016-11-30T20:34:1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d v="2014-12-31T21:08:08"/>
    <d v="2014-11-01T20:08:0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d v="2015-08-15T07:50:59"/>
    <d v="2015-07-14T07:50: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d v="2017-03-01T17:52:15"/>
    <d v="2017-01-10T17:52:1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d v="2016-04-22T13:55:11"/>
    <d v="2016-03-23T13:55: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d v="2015-08-07T16:14:23"/>
    <d v="2015-07-13T16:14:2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d v="2015-12-30T14:23:54"/>
    <d v="2015-11-25T14:23:5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d v="2015-05-01T05:46:37"/>
    <d v="2015-04-01T05:46:3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d v="2013-04-22T12:59:35"/>
    <d v="2013-03-18T12:59:3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d v="2014-10-18T04:00:00"/>
    <d v="2014-08-21T12:37:0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d v="2013-05-28T00:00:00"/>
    <d v="2013-04-25T19:23:4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d v="2015-04-10T05:32:54"/>
    <d v="2015-02-09T06:32:5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d v="2016-10-13T21:59:00"/>
    <d v="2016-09-13T16:03:1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d v="2013-03-13T20:00:00"/>
    <d v="2013-02-11T02:54:1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d v="2014-04-23T15:59:33"/>
    <d v="2014-03-24T15:59:3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d v="2014-01-15T19:00:00"/>
    <d v="2013-12-03T22:01:2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d v="2016-11-06T03:26:44"/>
    <d v="2016-09-07T03:26:4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d v="2014-05-05T21:18:37"/>
    <d v="2014-03-21T21:18:3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d v="2015-03-11T23:45:52"/>
    <d v="2015-02-10T00:45: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d v="2014-10-20T02:07:00"/>
    <d v="2014-09-29T15:46:4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d v="2012-05-15T17:16:27"/>
    <d v="2012-05-01T17:16:2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d v="2016-10-19T07:53:27"/>
    <d v="2016-09-19T07:53:2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d v="2012-02-29T01:29:58"/>
    <d v="2012-01-30T01:29:5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d v="2012-07-14T23:42:48"/>
    <d v="2012-05-15T23:42:4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d v="2014-08-29T18:45:11"/>
    <d v="2014-07-30T18:45: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d v="2012-06-16T03:10:00"/>
    <d v="2012-05-15T15:33:1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d v="2016-09-02T17:03:22"/>
    <d v="2016-08-03T17:03:2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d v="2015-04-04T18:10:37"/>
    <d v="2015-03-05T19:10: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d v="2012-06-30T20:00:00"/>
    <d v="2012-06-18T21:35: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d v="2014-06-17T21:17:22"/>
    <d v="2014-04-18T21:17:2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d v="2011-12-18T18:21:44"/>
    <d v="2011-11-08T18:21:4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d v="2012-08-26T21:37:03"/>
    <d v="2012-07-27T21:37:0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d v="2014-09-11T15:15:51"/>
    <d v="2014-08-12T15:15: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d v="2015-04-08T18:58:47"/>
    <d v="2015-03-09T18:58:4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d v="2014-01-11T21:36:41"/>
    <d v="2013-12-12T21:36:4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d v="2016-08-06T15:45:32"/>
    <d v="2016-07-22T15:45: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d v="2016-10-10T10:36:23"/>
    <d v="2016-09-26T10:36:2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d v="2016-07-16T08:47:46"/>
    <d v="2016-06-03T08:47:4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d v="2013-06-20T11:04:18"/>
    <d v="2013-05-21T11:04:1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d v="2013-01-03T01:31:33"/>
    <d v="2012-12-04T01:31:3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d v="2012-03-18T23:53:15"/>
    <d v="2012-01-19T00:53:1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d v="2013-05-24T13:54:44"/>
    <d v="2013-04-09T13:54:4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d v="2012-05-30T19:00:00"/>
    <d v="2012-05-01T07:00: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d v="2012-10-28T13:53:48"/>
    <d v="2012-10-12T13:53:4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d v="2011-08-11T16:01:58"/>
    <d v="2011-07-12T16:01:5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d v="2015-08-16T23:00:50"/>
    <d v="2015-06-17T23:00: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d v="2012-03-29T13:45:23"/>
    <d v="2012-02-28T14:45: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d v="2014-06-05T19:49:50"/>
    <d v="2014-04-16T19:49:5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d v="2014-03-18T15:55:30"/>
    <d v="2014-02-16T16:55: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d v="2013-02-01T17:00:00"/>
    <d v="2012-12-14T12:45: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d v="2013-10-05T20:51:34"/>
    <d v="2013-09-20T20:51:3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d v="2016-04-24T20:45:21"/>
    <d v="2016-04-14T20:45: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d v="2013-03-08T03:02:08"/>
    <d v="2013-02-06T03:02:0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d v="2011-12-16T00:19:14"/>
    <d v="2011-11-16T00:19:1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d v="2015-06-12T07:07:56"/>
    <d v="2015-05-12T07:07:5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d v="2015-07-17T16:03:24"/>
    <d v="2015-06-17T16:03:2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d v="2014-08-25T23:28:26"/>
    <d v="2014-07-26T23:28:2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d v="2015-11-22T15:03:41"/>
    <d v="2015-10-23T14:03:4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d v="2017-03-10T10:44:48"/>
    <d v="2017-02-08T10:44:4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d v="2015-02-12T07:00:00"/>
    <d v="2015-01-14T22:35: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d v="2015-02-17T04:59:00"/>
    <d v="2015-01-22T22:11:5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d v="2015-04-23T12:50:46"/>
    <d v="2015-04-09T12:50: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d v="2014-10-29T18:54:03"/>
    <d v="2014-10-08T18:54:0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d v="2016-08-05T21:00:00"/>
    <d v="2016-07-07T04:32:4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d v="2014-07-09T13:39:40"/>
    <d v="2014-06-25T13:39:4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d v="2014-07-18T04:45:52"/>
    <d v="2014-06-18T04:45: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d v="2016-07-29T16:50:43"/>
    <d v="2016-06-29T16:50: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d v="2015-03-12T04:00:00"/>
    <d v="2015-02-21T00:18:5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d v="2015-02-11T22:31:43"/>
    <d v="2015-01-12T22:31:4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d v="2016-09-09T04:00:00"/>
    <d v="2016-08-09T21:35: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d v="2015-08-12T05:32:39"/>
    <d v="2015-06-28T05:32:3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d v="2015-07-21T10:03:25"/>
    <d v="2015-06-21T10:03:2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d v="2016-03-03T19:00:00"/>
    <d v="2016-02-16T16:35: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d v="2014-06-06T23:00:00"/>
    <d v="2014-05-21T12:37:2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d v="2014-07-05T12:40:28"/>
    <d v="2014-06-05T12:40: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d v="2014-07-08T22:34:00"/>
    <d v="2014-06-08T22:34:0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d v="2015-07-31T16:00:00"/>
    <d v="2015-07-16T16:12:0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d v="2016-06-17T16:00:00"/>
    <d v="2016-05-17T06:21:1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d v="2015-01-04T13:16:06"/>
    <d v="2014-11-05T13:16:0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d v="2014-10-10T11:00:00"/>
    <d v="2014-09-18T05:50: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d v="2015-08-06T15:31:47"/>
    <d v="2015-07-07T15:31:4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d v="2015-07-16T00:00:00"/>
    <d v="2015-06-03T01:34:3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d v="2014-09-29T10:53:10"/>
    <d v="2014-08-30T10:53:1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d v="2015-08-22T12:07:53"/>
    <d v="2015-07-28T12:07:5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d v="2015-08-05T11:00:00"/>
    <d v="2015-06-30T06:24:5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d v="2015-06-29T20:57:18"/>
    <d v="2015-05-30T20:57:1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d v="2015-08-22T20:18:55"/>
    <d v="2015-07-23T20:18:5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d v="2016-03-30T14:39:00"/>
    <d v="2016-03-22T11:55: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d v="2014-06-01T03:59:00"/>
    <d v="2014-04-30T03:21:0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d v="2015-02-23T11:55:03"/>
    <d v="2015-01-24T11:55: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d v="2015-04-06T04:00:00"/>
    <d v="2015-02-19T17:51:3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d v="2016-12-14T17:49:21"/>
    <d v="2016-11-19T17:49:2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d v="2015-05-09T09:35:15"/>
    <d v="2015-04-09T09:35: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d v="2016-08-07T18:38:29"/>
    <d v="2016-07-08T18:38:2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d v="2015-08-02T16:00:00"/>
    <d v="2015-07-03T11:13:1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d v="2015-02-28T15:14:22"/>
    <d v="2015-01-19T15:14:2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d v="2015-09-23T14:21:26"/>
    <d v="2015-09-03T14:21:2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d v="2015-06-14T12:36:49"/>
    <d v="2015-05-15T12:36:4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d v="2016-02-26T00:00:00"/>
    <d v="2016-02-01T14:39:4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d v="2014-09-23T22:08:55"/>
    <d v="2014-08-24T22:08:5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d v="2015-03-27T15:24:52"/>
    <d v="2015-02-25T16:24:5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d v="2015-03-31T22:59:00"/>
    <d v="2015-03-04T00:16:4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d v="2015-06-13T01:43:00"/>
    <d v="2015-05-12T06:29:5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d v="2015-12-04T19:01:26"/>
    <d v="2015-11-04T19:01:2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d v="2015-07-10T07:00:00"/>
    <d v="2015-06-16T00:50: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d v="2016-06-03T16:30:00"/>
    <d v="2016-05-04T16:24:2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d v="2015-10-02T23:00:00"/>
    <d v="2015-09-07T06:21:0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d v="2016-06-02T10:25:18"/>
    <d v="2016-05-05T10:25: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d v="2014-05-12T03:59:00"/>
    <d v="2014-04-29T20:09:0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d v="2015-07-16T19:47:50"/>
    <d v="2015-06-16T19:47:5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d v="2014-11-23T22:00:00"/>
    <d v="2014-10-26T17:01:3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d v="2015-10-11T02:00:00"/>
    <d v="2015-09-21T03:03:5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d v="2015-01-30T23:02:10"/>
    <d v="2015-01-15T23:02:1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d v="2015-12-05T00:00:00"/>
    <d v="2015-11-05T16:53:3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d v="2017-02-18T04:59:00"/>
    <d v="2017-01-11T06:16:5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d v="2015-12-09T22:48:04"/>
    <d v="2015-10-30T21:48:0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d v="2014-08-13T22:00:00"/>
    <d v="2014-07-22T14:34:5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d v="2014-08-25T04:59:00"/>
    <d v="2014-08-02T05:45: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d v="2015-03-18T17:00:00"/>
    <d v="2015-02-25T00:51:1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d v="2015-12-13T18:44:57"/>
    <d v="2015-10-14T17:44:5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d v="2014-06-21T11:00:00"/>
    <d v="2014-05-25T22:51:3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d v="2016-06-13T04:00:00"/>
    <d v="2016-05-02T17:42:3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d v="2017-01-04T13:06:20"/>
    <d v="2016-12-05T13:06:2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d v="2015-06-08T00:23:53"/>
    <d v="2015-04-09T00:23:5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d v="2015-05-29T16:36:34"/>
    <d v="2015-04-14T16:36:3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d v="2016-05-23T19:21:05"/>
    <d v="2016-03-24T19:21:0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d v="2015-05-29T15:34:19"/>
    <d v="2015-04-29T15:34:1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d v="2016-04-23T10:16:40"/>
    <d v="2016-03-24T10:16:4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d v="2014-09-06T00:10:11"/>
    <d v="2014-08-07T00:10: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d v="2016-01-29T23:17:00"/>
    <d v="2016-01-21T00:03:4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d v="2014-06-21T01:05:03"/>
    <d v="2014-05-22T01:05: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d v="2014-09-14T04:34:57"/>
    <d v="2014-07-16T04:34:5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d v="2015-05-07T17:11:59"/>
    <d v="2015-04-17T17:11:5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d v="2016-01-29T23:34:00"/>
    <d v="2016-01-01T00:11:1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d v="2015-08-08T21:34:00"/>
    <d v="2015-06-10T00:54:0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d v="2017-02-20T18:00:00"/>
    <d v="2016-12-22T22:04:5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d v="2014-12-05T11:28:00"/>
    <d v="2014-11-11T13:04:5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d v="2015-10-16T08:41:44"/>
    <d v="2015-08-17T08:41:4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d v="2016-06-19T19:12:56"/>
    <d v="2016-04-20T19:12:5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d v="2015-09-24T14:10:48"/>
    <d v="2015-09-10T14:10: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d v="2014-06-24T18:57:09"/>
    <d v="2014-05-25T18:57:0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d v="2014-09-09T16:12:03"/>
    <d v="2014-07-11T16:12:0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d v="2015-07-17T13:18:00"/>
    <d v="2015-06-17T14:43:2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d v="2015-01-06T02:44:19"/>
    <d v="2014-11-07T02:44:1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d v="2016-10-14T22:00:00"/>
    <d v="2016-09-14T22:55: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d v="2016-07-04T04:00:00"/>
    <d v="2016-06-10T04:41:1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d v="2016-10-05T19:50:54"/>
    <d v="2016-09-05T19:50: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d v="2016-07-19T14:14:41"/>
    <d v="2016-06-19T14:14:4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d v="2014-05-17T04:32:45"/>
    <d v="2014-04-17T04:32:4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d v="2014-12-21T17:43:33"/>
    <d v="2014-12-01T17:43:3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d v="2015-06-20T02:47:18"/>
    <d v="2015-04-21T02:47:1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d v="2015-01-28T19:37:11"/>
    <d v="2014-12-29T19:37:1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d v="2017-01-17T20:16:26"/>
    <d v="2016-12-18T20:16:2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d v="2016-05-05T03:04:53"/>
    <d v="2016-04-05T03:04:5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d v="2015-07-16T17:51:19"/>
    <d v="2015-06-16T17:51:1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d v="2016-11-30T17:00:00"/>
    <d v="2016-10-29T22:55: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d v="2015-07-03T14:46:35"/>
    <d v="2015-05-04T14:46:3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d v="2016-01-20T17:24:21"/>
    <d v="2015-12-21T17:24:2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d v="2015-08-20T17:05:00"/>
    <d v="2015-07-07T21:44:1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d v="2014-12-03T15:20:36"/>
    <d v="2014-10-04T14:20: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d v="2016-05-01T14:18:38"/>
    <d v="2016-04-01T14:18:3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d v="2016-02-06T04:59:00"/>
    <d v="2016-01-01T21:40: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d v="2014-12-05T17:27:15"/>
    <d v="2014-11-05T17:27:1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d v="2015-03-14T00:50:01"/>
    <d v="2015-02-12T01:50: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d v="2015-09-19T03:59:00"/>
    <d v="2015-09-14T15:11:2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d v="2015-01-11T10:15:24"/>
    <d v="2014-12-12T10:15: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d v="2014-10-18T04:59:00"/>
    <d v="2014-10-10T12:50: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d v="2014-08-29T20:43:05"/>
    <d v="2014-07-30T20:43:0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d v="2014-08-09T03:00:00"/>
    <d v="2014-07-11T17:49:5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d v="2016-04-15T20:12:08"/>
    <d v="2016-02-15T21:12:0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d v="2014-08-25T21:00:00"/>
    <d v="2014-08-18T17:08:2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d v="2015-01-09T02:00:00"/>
    <d v="2014-11-10T18:33:1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d v="2015-04-03T22:40:15"/>
    <d v="2015-02-02T23:40: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d v="2014-06-22T21:00:00"/>
    <d v="2014-06-21T13:19:5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d v="2016-12-12T06:00:00"/>
    <d v="2016-11-27T21:48:4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d v="2015-10-11T15:29:05"/>
    <d v="2015-09-11T15:30: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d v="2015-10-31T15:57:33"/>
    <d v="2015-10-01T15:57:3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d v="2016-07-24T01:52:38"/>
    <d v="2016-05-25T01:52:3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d v="2014-08-09T05:37:12"/>
    <d v="2014-07-10T05:37:1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d v="2015-02-07T21:42:19"/>
    <d v="2014-12-09T21:42:1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d v="2015-08-24T10:33:16"/>
    <d v="2015-07-25T10:33:1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d v="2015-09-09T04:00:18"/>
    <d v="2015-07-11T04:00: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d v="2014-11-09T12:00:00"/>
    <d v="2014-10-28T23:13:5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d v="2016-09-07T01:21:53"/>
    <d v="2016-08-24T01:21:5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d v="2015-08-01T01:00:00"/>
    <d v="2015-07-14T15:34:2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d v="2016-05-14T21:03:57"/>
    <d v="2016-03-15T21:03:5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d v="2016-06-08T17:33:39"/>
    <d v="2016-05-09T17:33:3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d v="2014-11-25T19:46:00"/>
    <d v="2014-10-17T06:23:2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d v="2015-06-12T20:11:27"/>
    <d v="2015-04-13T20:11:2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d v="2015-06-27T18:27:06"/>
    <d v="2015-05-18T18:27:0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d v="2016-01-15T03:09:34"/>
    <d v="2015-12-16T03:09:3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d v="2014-09-06T22:08:59"/>
    <d v="2014-07-08T22:08:5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d v="2015-03-14T20:46:34"/>
    <d v="2015-01-13T21:46:3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d v="2016-03-16T08:33:10"/>
    <d v="2016-02-15T09:33:1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d v="2014-05-19T11:26:29"/>
    <d v="2014-04-26T11:26:2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d v="2015-09-16T05:37:27"/>
    <d v="2015-08-29T05:37:2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d v="2015-10-29T15:06:47"/>
    <d v="2015-10-01T15:06:4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d v="2014-08-05T14:52:09"/>
    <d v="2014-07-06T14:52:0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d v="2015-03-25T18:01:10"/>
    <d v="2015-02-23T19:01:1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d v="2014-09-25T21:16:44"/>
    <d v="2014-08-26T21:16:4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d v="2015-05-18T20:58:47"/>
    <d v="2015-04-03T20:58:4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d v="2015-01-24T03:00:00"/>
    <d v="2015-01-09T03:39:3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d v="2015-05-09T03:59:00"/>
    <d v="2015-04-09T13:21:5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d v="2014-09-11T14:01:08"/>
    <d v="2014-08-12T14:01:0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d v="2015-02-23T18:22:59"/>
    <d v="2015-02-09T18:22:5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d v="2014-07-15T05:00:00"/>
    <d v="2014-06-16T16:03:4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d v="2016-03-04T23:57:26"/>
    <d v="2016-02-03T23:57:2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d v="2014-05-25T13:32:38"/>
    <d v="2014-04-25T13:32:3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d v="2015-05-07T14:01:04"/>
    <d v="2015-04-07T14:01:0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d v="2014-09-15T06:08:00"/>
    <d v="2014-08-21T06:59:2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d v="2015-02-21T11:00:00"/>
    <d v="2015-01-21T03:57:1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d v="2016-06-04T22:57:33"/>
    <d v="2016-05-05T22:57:3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d v="2014-06-15T15:16:04"/>
    <d v="2014-05-16T15:16:0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d v="2016-08-29T17:00:00"/>
    <d v="2016-07-02T14:00: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d v="2014-10-13T04:59:00"/>
    <d v="2014-09-30T15:37:0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d v="2014-07-13T10:58:33"/>
    <d v="2014-06-13T10:58:3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d v="2015-01-30T16:53:34"/>
    <d v="2014-12-31T16:53:3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d v="2014-08-28T01:00:00"/>
    <d v="2014-07-25T19:25: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d v="2015-01-18T18:33:38"/>
    <d v="2014-12-09T18:33:3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d v="2015-03-01T23:02:35"/>
    <d v="2015-01-30T23:02:3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d v="2015-12-16T20:18:00"/>
    <d v="2015-11-26T19:17:3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d v="2015-04-13T03:06:20"/>
    <d v="2015-03-14T03:06:2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d v="2015-06-07T21:56:38"/>
    <d v="2015-05-08T21:56:3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d v="2015-05-24T03:21:00"/>
    <d v="2015-04-24T03:21:0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d v="2016-08-15T12:44:52"/>
    <d v="2016-07-16T12:44:5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d v="2016-11-24T17:11:00"/>
    <d v="2016-10-06T13:29:2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d v="2015-06-02T15:34:53"/>
    <d v="2015-04-03T15:34:5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d v="2015-11-19T20:45:17"/>
    <d v="2015-10-20T19:45: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d v="2016-01-23T08:45:52"/>
    <d v="2015-12-24T08:45: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d v="2014-10-05T19:16:13"/>
    <d v="2014-08-21T19:16:1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d v="2016-10-17T04:00:00"/>
    <d v="2016-09-15T16:33:5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d v="2015-10-08T19:00:21"/>
    <d v="2015-09-08T19:00: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d v="2017-03-16T13:00:03"/>
    <d v="2017-02-24T14:00: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d v="2015-06-16T17:47:29"/>
    <d v="2015-05-17T17:47:2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d v="2016-05-04T23:00:50"/>
    <d v="2016-04-04T23:00: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d v="2015-03-27T23:16:12"/>
    <d v="2015-01-27T00:16:1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d v="2016-05-08T17:41:57"/>
    <d v="2016-03-09T18:41:5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d v="2016-06-07T00:12:05"/>
    <d v="2016-05-08T00:12:0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d v="2014-09-11T18:10:23"/>
    <d v="2014-08-12T18:10: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d v="2015-03-26T04:00:00"/>
    <d v="2015-02-26T05:05: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d v="2015-03-01T06:59:00"/>
    <d v="2015-02-01T05:51:4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d v="2015-07-02T11:17:04"/>
    <d v="2015-06-02T11:17:0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d v="2014-08-06T21:32:00"/>
    <d v="2014-07-07T21:50: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d v="2015-07-07T17:30:33"/>
    <d v="2015-06-07T17:30: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d v="2015-09-16T17:43:32"/>
    <d v="2015-08-17T17:43:3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d v="2015-03-09T03:44:52"/>
    <d v="2015-02-07T04:44:5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d v="2016-08-17T03:59:00"/>
    <d v="2016-08-03T12:34:2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d v="2015-05-03T22:51:00"/>
    <d v="2015-04-03T18:52:3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d v="2014-07-18T16:04:11"/>
    <d v="2014-06-18T16:04:1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d v="2014-08-31T15:47:58"/>
    <d v="2014-08-01T15:47:5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d v="2016-12-05T01:00:00"/>
    <d v="2016-11-20T02:38:4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d v="2016-01-01T04:00:00"/>
    <d v="2015-12-03T19:38:2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d v="2014-09-26T01:35:00"/>
    <d v="2014-08-29T01:27:5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d v="2014-11-27T03:00:00"/>
    <d v="2014-10-29T16:24:4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d v="2016-03-13T12:00:00"/>
    <d v="2016-02-25T17:32:1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d v="2015-03-23T02:14:00"/>
    <d v="2015-01-22T21:08:5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d v="2014-10-20T05:59:00"/>
    <d v="2014-10-10T15:22:2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d v="2015-01-06T06:00:00"/>
    <d v="2014-12-20T19:47:0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d v="2015-08-24T02:00:00"/>
    <d v="2015-08-03T21:58:5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d v="2015-09-23T13:25:56"/>
    <d v="2015-08-09T13:25: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d v="2016-02-11T16:29:03"/>
    <d v="2016-01-12T16:29:0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d v="2014-11-11T16:10:36"/>
    <d v="2014-09-12T15:10: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d v="2016-08-24T06:41:21"/>
    <d v="2016-07-25T06:41:2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d v="2016-10-31T04:00:00"/>
    <d v="2016-10-11T23:22:0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d v="2016-05-01T11:00:06"/>
    <d v="2016-03-02T12:00: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d v="2016-10-13T00:00:00"/>
    <d v="2016-09-14T07:22:3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d v="2016-06-20T08:41:21"/>
    <d v="2016-05-21T08:41:2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d v="2015-12-21T04:59:00"/>
    <d v="2015-11-29T00:29:2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d v="2016-01-07T13:47:00"/>
    <d v="2015-12-03T13:47:0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d v="2017-01-27T20:05:30"/>
    <d v="2017-01-05T20:05: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d v="2016-10-09T18:25:10"/>
    <d v="2016-09-09T18:25: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d v="2016-02-20T20:07:47"/>
    <d v="2016-01-21T20:07:4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d v="2014-10-03T11:29:32"/>
    <d v="2014-09-03T11:29:3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d v="2017-01-19T15:57:51"/>
    <d v="2016-12-20T15:57:5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d v="2015-05-26T21:54:00"/>
    <d v="2015-03-27T21:54:0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d v="2017-02-27T04:59:00"/>
    <d v="2017-02-09T17:36:3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d v="2014-06-16T04:25:00"/>
    <d v="2014-05-19T04:38:4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d v="2017-03-01T02:00:00"/>
    <d v="2017-02-14T17:46:0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d v="2017-01-31T18:00:00"/>
    <d v="2017-01-17T19:51:1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d v="2016-07-13T21:29:42"/>
    <d v="2016-06-13T21:29:4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d v="2012-12-26T20:04:12"/>
    <d v="2012-11-26T20:04:1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d v="2016-03-01T05:59:00"/>
    <d v="2016-01-29T20:22:5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d v="2014-11-15T22:08:44"/>
    <d v="2014-10-16T21:08:4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d v="2014-10-06T16:11:45"/>
    <d v="2014-09-06T16:11:4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d v="2014-12-14T18:09:51"/>
    <d v="2014-11-14T18:09:5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d v="2015-04-25T05:11:23"/>
    <d v="2015-04-04T05:11:2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d v="2016-01-21T05:05:19"/>
    <d v="2015-12-22T05:05: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d v="2014-11-26T14:40:40"/>
    <d v="2014-10-27T13:40: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d v="2015-02-21T19:58:39"/>
    <d v="2014-12-23T19:58:3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d v="2015-12-23T22:59:00"/>
    <d v="2015-11-26T11:15: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d v="2015-02-10T16:52:10"/>
    <d v="2015-01-20T16:52:1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d v="2015-06-21T20:04:09"/>
    <d v="2015-05-22T20:04:0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d v="2014-11-05T05:00:00"/>
    <d v="2014-10-08T02:58:0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d v="2014-06-11T04:00:00"/>
    <d v="2014-05-26T17:27:1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d v="2014-07-18T13:09:12"/>
    <d v="2014-05-19T13:09:1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d v="2014-08-20T20:24:03"/>
    <d v="2014-07-21T20:24:0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d v="2015-07-20T22:00:00"/>
    <d v="2015-06-08T07:09:3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d v="2014-05-27T03:00:00"/>
    <d v="2014-04-29T20:00: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d v="2015-08-14T20:18:53"/>
    <d v="2015-06-15T20:18:5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d v="2016-11-22T05:59:00"/>
    <d v="2016-10-17T14:51:0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d v="2016-08-27T22:53:29"/>
    <d v="2016-07-13T22:53:2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d v="2015-06-11T16:13:06"/>
    <d v="2015-04-27T16:13:0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d v="2012-10-06T23:51:15"/>
    <d v="2012-09-06T23:51:1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d v="2014-05-30T16:00:00"/>
    <d v="2014-05-02T12:13:3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d v="2017-03-03T11:01:32"/>
    <d v="2017-02-17T11:01:3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d v="2015-03-20T15:54:11"/>
    <d v="2015-02-18T16:54:1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d v="2016-08-15T06:20:25"/>
    <d v="2016-07-16T06:20: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d v="2014-11-18T04:35:00"/>
    <d v="2014-10-20T17:00: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d v="2015-09-16T17:56:11"/>
    <d v="2015-08-17T17:56:1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d v="2016-10-14T21:10:47"/>
    <d v="2016-08-15T21:10: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d v="2015-09-11T01:04:19"/>
    <d v="2015-08-12T01:04:1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d v="2016-08-18T02:38:45"/>
    <d v="2016-07-19T02:38:4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d v="2016-11-01T03:59:00"/>
    <d v="2016-10-01T12:50: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d v="2013-05-04T13:26:49"/>
    <d v="2013-04-04T13:26:4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d v="2013-08-16T11:59:00"/>
    <d v="2013-07-11T18:50: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d v="2010-10-02T04:59:00"/>
    <d v="2010-07-19T21:26:1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d v="2016-03-04T06:03:17"/>
    <d v="2016-01-04T06:03:1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d v="2013-12-29T07:59:00"/>
    <d v="2013-12-02T19:03:5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d v="2015-06-26T23:00:00"/>
    <d v="2015-06-22T19:00: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d v="2016-01-20T20:50:48"/>
    <d v="2015-12-21T20:50: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d v="2015-10-06T16:30:47"/>
    <d v="2015-09-06T16:30: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d v="2015-04-16T02:50:00"/>
    <d v="2015-03-20T01:41:3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d v="2016-02-02T17:26:38"/>
    <d v="2016-01-18T17:26:3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d v="2014-08-22T03:44:15"/>
    <d v="2014-07-23T03:44:1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d v="2014-09-10T04:52:00"/>
    <d v="2014-08-11T19:16:2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d v="2016-04-27T13:16:00"/>
    <d v="2016-03-14T23:44:1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d v="2014-12-31T21:22:00"/>
    <d v="2014-12-02T21:37:4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d v="2015-06-14T00:20:55"/>
    <d v="2015-05-15T00:20: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d v="2016-05-05T04:02:40"/>
    <d v="2016-04-05T04:02:4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d v="2017-02-08T09:59:05"/>
    <d v="2017-01-09T09:59:0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d v="2015-05-28T15:59:00"/>
    <d v="2015-04-28T16:04:5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d v="2014-10-02T03:59:00"/>
    <d v="2014-08-11T18:16:5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d v="2015-03-02T01:04:00"/>
    <d v="2015-01-23T19:59:1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d v="2015-01-09T22:59:50"/>
    <d v="2014-11-10T22:59:5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d v="2014-09-29T15:16:24"/>
    <d v="2014-07-31T15:16:2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d v="2016-04-03T14:36:51"/>
    <d v="2016-03-04T15:36:5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d v="2016-05-20T08:59:00"/>
    <d v="2016-03-31T08:59:0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d v="2014-08-08T22:27:26"/>
    <d v="2014-07-09T22:27:2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d v="2015-09-28T06:35:34"/>
    <d v="2015-08-29T06:35: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d v="2014-08-13T18:49:08"/>
    <d v="2014-07-14T18:49:0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d v="2015-09-30T18:00:00"/>
    <d v="2015-09-01T12:51:3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d v="2016-10-22T22:08:58"/>
    <d v="2016-09-17T22:08:5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d v="2015-11-22T06:59:00"/>
    <d v="2015-10-22T03:07:2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d v="2014-07-30T01:19:32"/>
    <d v="2014-07-05T01:19:3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d v="2016-07-10T05:28:57"/>
    <d v="2016-06-10T05:28:5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d v="2015-09-09T22:31:19"/>
    <d v="2015-08-10T22:31:1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d v="2015-10-16T16:35:52"/>
    <d v="2015-09-16T16:35: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d v="2014-12-14T20:00:34"/>
    <d v="2014-11-14T20:00: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d v="2016-12-07T17:36:09"/>
    <d v="2016-11-16T17:36:0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d v="2015-04-21T05:59:00"/>
    <d v="2015-04-03T17:34:4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d v="2016-10-30T01:46:00"/>
    <d v="2016-10-15T16:34:2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d v="2015-06-14T19:19:00"/>
    <d v="2015-04-17T16:25: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d v="2016-03-10T13:42:39"/>
    <d v="2016-02-09T13:42:3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d v="2016-08-19T02:27:20"/>
    <d v="2016-06-30T02:27:2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d v="2015-10-09T15:38:43"/>
    <d v="2015-08-10T15:38:4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d v="2017-03-02T22:57:58"/>
    <d v="2017-01-31T22:57:5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d v="2015-02-26T03:19:55"/>
    <d v="2015-01-27T03:19:5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d v="2015-03-22T16:07:15"/>
    <d v="2015-02-20T17:07:1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d v="2014-12-27T01:40:44"/>
    <d v="2014-10-28T00:40: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d v="2015-09-20T04:21:31"/>
    <d v="2015-08-21T04:21:3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d v="2015-11-15T23:09:06"/>
    <d v="2015-10-16T22:09:0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d v="2014-09-01T05:00:00"/>
    <d v="2014-08-02T13:31:1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d v="2015-05-05T18:48:00"/>
    <d v="2015-04-06T17:22:1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d v="2015-09-29T21:12:39"/>
    <d v="2015-08-30T21:12:3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d v="2015-08-17T16:05:59"/>
    <d v="2015-06-18T16:05: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d v="2016-12-21T04:36:30"/>
    <d v="2016-10-22T03:36:3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d v="2015-01-08T13:41:00"/>
    <d v="2014-12-08T13:44:0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d v="2016-07-09T01:59:00"/>
    <d v="2016-06-07T13:01:2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d v="2015-05-01T18:39:05"/>
    <d v="2015-03-02T19:39:0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d v="2016-08-14T22:45:43"/>
    <d v="2016-07-15T22:45: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d v="2015-10-15T22:00:00"/>
    <d v="2015-09-08T14:51:5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d v="2014-06-01T03:59:00"/>
    <d v="2014-05-01T21:49:0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d v="2015-09-20T19:05:56"/>
    <d v="2015-07-22T19:05: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d v="2016-08-01T00:36:20"/>
    <d v="2016-06-02T00:36:2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d v="2015-05-20T19:48:46"/>
    <d v="2015-04-20T19:48:4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d v="2016-10-07T14:00:00"/>
    <d v="2016-09-16T12:05: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d v="2016-02-08T00:17:00"/>
    <d v="2015-12-21T19:00: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d v="2016-02-12T04:33:11"/>
    <d v="2016-01-13T04:33:1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d v="2014-10-20T14:56:15"/>
    <d v="2014-09-20T14:56:1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d v="2015-07-16T07:56:00"/>
    <d v="2015-06-16T09:12:1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d v="2016-08-23T08:10:18"/>
    <d v="2016-07-04T08:10: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d v="2015-06-12T03:45:06"/>
    <d v="2015-04-13T03:45: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d v="2015-02-03T02:00:00"/>
    <d v="2015-01-02T21:48:3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d v="2014-10-19T05:00:00"/>
    <d v="2014-08-25T17:15: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d v="2015-09-16T22:00:00"/>
    <d v="2015-08-25T10:17:5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d v="2015-05-11T19:32:31"/>
    <d v="2015-05-04T19:32:3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d v="2015-04-28T15:19:54"/>
    <d v="2015-02-27T16:19:5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d v="2014-08-28T03:00:10"/>
    <d v="2014-07-24T03:00: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d v="2017-02-19T00:45:19"/>
    <d v="2017-01-10T00:45: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d v="2014-10-04T14:17:00"/>
    <d v="2014-09-03T14:17:0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d v="2016-11-01T02:55:34"/>
    <d v="2016-09-02T02:55: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d v="2015-04-17T17:33:02"/>
    <d v="2015-03-18T17:33:0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d v="2014-09-21T15:10:50"/>
    <d v="2014-07-23T15:10: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d v="2016-06-05T10:43:47"/>
    <d v="2016-05-06T10:43:4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d v="2015-04-01T12:22:05"/>
    <d v="2015-03-18T12:22:0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d v="2016-05-27T13:12:00"/>
    <d v="2016-05-19T08:59:2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d v="2016-07-02T15:35:23"/>
    <d v="2016-06-13T15:35: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d v="2015-03-27T00:05:32"/>
    <d v="2015-02-25T01:05: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d v="2016-05-05T21:36:36"/>
    <d v="2016-03-06T22:36:3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d v="2014-09-26T16:18:55"/>
    <d v="2014-07-28T16:18:5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d v="2016-11-09T23:22:12"/>
    <d v="2016-11-04T22:22:1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d v="2016-07-09T23:49:58"/>
    <d v="2016-06-09T23:49:5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d v="2015-02-02T18:43:21"/>
    <d v="2014-12-04T18:43:2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d v="2016-01-07T04:57:52"/>
    <d v="2015-12-08T04:57:5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d v="2016-03-27T23:26:02"/>
    <d v="2016-02-27T00:26:0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d v="2015-03-01T20:33:49"/>
    <d v="2015-01-30T20:33:4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d v="2017-03-16T18:49:01"/>
    <d v="2017-02-14T19:49:0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d v="2017-04-18T19:13:39"/>
    <d v="2017-03-09T20:13:3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d v="2017-04-14T04:59:00"/>
    <d v="2017-03-14T15:21:5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d v="2017-04-08T12:54:05"/>
    <d v="2017-03-09T13:54:0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d v="2017-04-21T07:24:20"/>
    <d v="2017-02-20T08:24:2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d v="2017-03-24T12:33:54"/>
    <d v="2017-02-22T13:33:5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d v="2017-03-27T16:16:59"/>
    <d v="2017-03-06T17:16:5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d v="2017-04-04T03:38:41"/>
    <d v="2017-03-13T03:38:4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d v="2017-03-31T22:59:00"/>
    <d v="2017-02-23T11:05: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d v="2017-05-03T19:12:00"/>
    <d v="2017-03-13T21:14:2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d v="2017-04-03T15:30:07"/>
    <d v="2017-03-15T15:30: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d v="2017-03-25T04:33:00"/>
    <d v="2017-02-19T06:29:2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d v="2017-04-07T16:15:03"/>
    <d v="2017-03-08T17:15: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d v="2017-04-16T20:00:00"/>
    <d v="2017-03-06T18:04:4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d v="2017-03-19T11:18:59"/>
    <d v="2017-02-17T12:18:5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d v="2017-04-09T08:35:56"/>
    <d v="2017-03-14T08:35: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d v="2017-03-19T06:00:00"/>
    <d v="2017-03-02T12:55: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d v="2017-03-27T23:58:54"/>
    <d v="2017-01-27T00:58:5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d v="2017-04-16T15:22:46"/>
    <d v="2017-03-02T16:22:4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d v="2014-11-07T00:15:55"/>
    <d v="2014-09-27T23:15: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d v="2014-10-01T04:00:00"/>
    <d v="2014-09-09T15:58:0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d v="2012-12-07T02:00:00"/>
    <d v="2012-11-13T00:25: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d v="2011-01-25T04:00:00"/>
    <d v="2010-10-27T06:20: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d v="2014-09-10T20:09:34"/>
    <d v="2014-08-11T20:09:3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d v="2013-11-02T20:49:27"/>
    <d v="2013-10-03T20:49:2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d v="2011-05-01T04:59:00"/>
    <d v="2011-03-31T03:42:1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d v="2012-04-01T20:00:58"/>
    <d v="2012-03-02T21:00: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d v="2012-12-20T11:58:45"/>
    <d v="2012-11-20T11:58:4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d v="2012-06-01T22:52:24"/>
    <d v="2012-04-27T22:52:2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d v="2014-07-19T05:00:00"/>
    <d v="2014-07-09T18:55: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d v="2013-07-22T20:09:12"/>
    <d v="2013-06-22T20:09:1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d v="2012-01-18T23:00:00"/>
    <d v="2011-12-07T01:36:0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d v="2014-08-13T04:59:00"/>
    <d v="2014-07-21T06:21:2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d v="2014-10-15T12:52:02"/>
    <d v="2014-09-15T12:52:0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d v="2014-07-07T02:00:00"/>
    <d v="2014-06-09T16:27:4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d v="2014-06-15T18:05:25"/>
    <d v="2014-05-16T18:05: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d v="2014-06-09T19:20:15"/>
    <d v="2014-05-07T19:20: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d v="2011-05-03T03:59:00"/>
    <d v="2011-04-11T03:49:2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d v="2014-11-26T07:59:00"/>
    <d v="2014-10-28T16:35: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d v="2014-08-02T04:13:01"/>
    <d v="2014-07-19T04:13:0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d v="2014-06-13T22:00:00"/>
    <d v="2014-05-13T02:32:3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d v="2013-12-13T04:59:00"/>
    <d v="2013-11-13T17:42:4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d v="2014-07-02T04:00:00"/>
    <d v="2014-05-30T01:55: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d v="2016-05-06T14:35:58"/>
    <d v="2016-04-06T14:35: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d v="2012-02-14T17:31:08"/>
    <d v="2012-01-15T17:31:0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d v="2014-09-26T21:04:52"/>
    <d v="2014-08-27T21:04:5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d v="2014-08-25T20:45:08"/>
    <d v="2014-08-11T20:45: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d v="2011-02-17T21:17:07"/>
    <d v="2010-12-19T21:17:0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d v="2013-08-18T15:00:00"/>
    <d v="2013-07-22T22:20: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d v="2014-06-21T16:00:09"/>
    <d v="2014-05-22T16:00: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d v="2014-07-16T14:31:15"/>
    <d v="2014-06-16T14:31:1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d v="2013-05-06T16:51:11"/>
    <d v="2013-04-11T16:51:1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d v="2014-06-20T09:54:09"/>
    <d v="2014-05-21T09:54:0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d v="2014-06-15T16:00:00"/>
    <d v="2014-05-20T07:26:2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d v="2012-01-31T17:00:00"/>
    <d v="2011-12-06T22:47:0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d v="2013-08-23T19:04:29"/>
    <d v="2013-08-05T19:04:2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d v="2014-07-01T23:50:31"/>
    <d v="2014-06-01T23:50: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d v="2014-07-16T23:27:21"/>
    <d v="2014-07-09T23:27:2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d v="2014-09-16T21:00:00"/>
    <d v="2014-08-17T22:10: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d v="2014-08-04T15:59:33"/>
    <d v="2014-07-15T15:59:3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d v="2015-06-10T09:58:22"/>
    <d v="2015-05-20T09:58:2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d v="2015-05-24T08:18:52"/>
    <d v="2015-04-24T08:18:5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d v="2016-12-09T04:37:55"/>
    <d v="2016-11-09T03:37:5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d v="2016-08-16T18:07:49"/>
    <d v="2016-06-17T18:07:4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d v="2015-02-28T22:00:00"/>
    <d v="2015-01-14T22:34:1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d v="2015-02-20T23:14:16"/>
    <d v="2015-01-06T23:14:1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d v="2015-07-27T01:29:58"/>
    <d v="2015-06-27T01:29:5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d v="2015-02-12T14:15:42"/>
    <d v="2015-01-13T14:15: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d v="2015-08-01T14:00:00"/>
    <d v="2015-06-02T14:21:1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d v="2015-02-04T11:50:18"/>
    <d v="2015-01-05T11:50: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d v="2015-02-16T10:11:17"/>
    <d v="2015-01-09T10:11:1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d v="2014-09-06T21:00:00"/>
    <d v="2014-08-07T18:16:5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d v="2016-04-30T05:34:00"/>
    <d v="2016-03-31T07:41:4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d v="2014-08-31T18:24:37"/>
    <d v="2014-08-10T18:24:3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d v="2015-12-14T05:59:00"/>
    <d v="2015-10-16T20:29:0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d v="2015-09-25T23:43:42"/>
    <d v="2015-08-26T23:43:4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d v="2015-07-17T16:14:00"/>
    <d v="2015-06-17T16:27:5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d v="2015-05-01T08:59:32"/>
    <d v="2015-04-01T08:59:3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d v="2015-09-19T06:37:31"/>
    <d v="2015-08-20T06:37:3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d v="2015-04-23T05:40:07"/>
    <d v="2015-02-22T06:40: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d v="2014-07-28T14:31:17"/>
    <d v="2014-07-07T14:31:1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d v="2014-06-20T23:00:00"/>
    <d v="2014-05-19T15:17:3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d v="2012-06-01T03:59:00"/>
    <d v="2012-04-14T22:28:3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d v="2014-08-15T02:00:00"/>
    <d v="2014-07-14T14:04:4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d v="2014-08-08T19:05:51"/>
    <d v="2014-07-09T19:05: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d v="2015-07-26T18:19:19"/>
    <d v="2015-06-16T18:19:1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d v="2016-01-05T23:55:00"/>
    <d v="2015-11-29T19:01:1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d v="2015-09-10T03:59:00"/>
    <d v="2015-08-03T15:57:5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d v="2015-07-11T14:30:00"/>
    <d v="2015-06-10T11:06:1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d v="2016-11-04T13:06:24"/>
    <d v="2016-10-05T13:06:2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d v="2014-12-31T00:00:00"/>
    <d v="2014-11-28T00:03:0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d v="2015-03-22T22:35:47"/>
    <d v="2015-02-15T23:35: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d v="2017-03-12T21:00:00"/>
    <d v="2017-02-06T20:00: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d v="2015-07-05T16:43:23"/>
    <d v="2015-05-31T16:43:2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d v="2015-10-24T21:29:00"/>
    <d v="2015-09-23T13:58:1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d v="2015-08-20T20:02:56"/>
    <d v="2015-07-21T20:02:5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d v="2017-01-10T05:00:00"/>
    <d v="2016-11-23T20:25: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d v="2016-06-03T21:00:00"/>
    <d v="2016-05-13T13:25: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d v="2015-10-30T14:00:12"/>
    <d v="2015-09-30T14:00: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d v="2017-01-17T21:10:36"/>
    <d v="2016-12-18T21:10: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d v="2015-12-17T04:59:00"/>
    <d v="2015-11-15T17:01:2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d v="2014-11-20T07:59:58"/>
    <d v="2014-10-21T06:59:5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d v="2014-10-01T03:59:00"/>
    <d v="2014-09-16T04:02:0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d v="2016-04-16T22:39:07"/>
    <d v="2016-03-17T22:39:0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d v="2016-05-04T03:59:00"/>
    <d v="2016-04-03T19:31:5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d v="2017-03-02T19:19:15"/>
    <d v="2017-01-31T19:19:1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d v="2017-02-01T23:31:00"/>
    <d v="2016-12-30T18:56:4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d v="2016-07-01T08:20:51"/>
    <d v="2016-06-01T08:20: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d v="2016-12-28T22:00:33"/>
    <d v="2016-11-28T22:00: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d v="2015-09-29T03:59:00"/>
    <d v="2015-09-05T11:23:0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d v="2015-07-01T12:14:58"/>
    <d v="2015-06-01T12:14:5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d v="2015-10-25T23:59:00"/>
    <d v="2015-10-01T02:08:1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d v="2017-02-16T23:00:00"/>
    <d v="2017-01-19T16:39:0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d v="2014-10-14T06:59:00"/>
    <d v="2014-09-11T07:47:5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d v="2014-09-19T18:08:12"/>
    <d v="2014-08-20T18:08:1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d v="2015-10-09T00:00:00"/>
    <d v="2015-09-15T02:19:2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d v="2016-12-01T17:39:42"/>
    <d v="2016-11-01T16:39:4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d v="2015-06-12T02:00:00"/>
    <d v="2015-05-11T14:24:1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d v="2015-09-12T03:59:00"/>
    <d v="2015-08-14T11:20: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d v="2015-07-12T10:25:12"/>
    <d v="2015-06-12T10:25: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d v="2015-04-04T20:19:17"/>
    <d v="2015-03-05T21:19:1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d v="2015-06-20T17:55:14"/>
    <d v="2015-05-21T17:55: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d v="2014-11-05T18:48:44"/>
    <d v="2014-10-06T17:48:4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d v="2015-06-21T17:32:46"/>
    <d v="2015-05-22T17:32:4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d v="2016-09-07T11:20:40"/>
    <d v="2016-08-08T11:20: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d v="2016-09-08T03:45:00"/>
    <d v="2016-08-20T13:50: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d v="2015-03-26T01:03:29"/>
    <d v="2015-02-24T02:03:2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d v="2014-10-07T18:26:15"/>
    <d v="2014-09-07T18:26:1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d v="2015-06-11T03:59:00"/>
    <d v="2015-05-20T13:46:1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d v="2017-02-22T13:25:52"/>
    <d v="2017-01-23T13:25: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d v="2015-01-08T21:17:41"/>
    <d v="2014-12-09T21:17:4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d v="2016-10-01T03:59:00"/>
    <d v="2016-09-01T18:15: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d v="2015-11-30T17:08:38"/>
    <d v="2015-10-26T16:08:3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d v="2015-07-16T17:24:36"/>
    <d v="2015-06-16T17:24:3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d v="2014-12-22T04:00:00"/>
    <d v="2014-11-21T07:34:2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d v="2015-10-30T21:00:00"/>
    <d v="2015-10-07T12:23:0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d v="2015-01-28T22:00:00"/>
    <d v="2015-01-12T19:12:1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d v="2015-12-03T17:00:00"/>
    <d v="2015-11-03T17:05: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d v="2015-06-12T21:00:00"/>
    <d v="2015-05-12T12:52:0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d v="2015-07-17T18:11:00"/>
    <d v="2015-06-17T18:11:0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d v="2016-08-24T21:42:08"/>
    <d v="2016-08-08T21:42:0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d v="2015-06-16T11:00:00"/>
    <d v="2015-05-13T09:29:5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d v="2015-07-12T12:47:45"/>
    <d v="2015-06-12T12:47:4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d v="2014-11-02T11:29:35"/>
    <d v="2014-10-03T10:29:3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d v="2015-11-06T13:00:09"/>
    <d v="2015-10-07T12:00: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d v="2016-09-14T19:00:00"/>
    <d v="2016-08-29T19:14:0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d v="2016-03-15T21:00:00"/>
    <d v="2016-01-31T16:54:3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d v="2015-02-09T04:30:00"/>
    <d v="2015-01-13T21:07:5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d v="2016-04-01T03:59:00"/>
    <d v="2016-02-26T22:47:5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d v="2014-11-18T17:23:26"/>
    <d v="2014-10-19T16:23:2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d v="2015-05-30T20:21:43"/>
    <d v="2015-04-30T20:21:4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d v="2016-04-01T01:27:39"/>
    <d v="2016-03-02T02:27:3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d v="2015-06-01T05:00:00"/>
    <d v="2015-04-27T18:09:5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d v="2015-09-02T00:28:25"/>
    <d v="2015-08-03T00:28:2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d v="2016-04-29T04:39:48"/>
    <d v="2016-03-16T04:39:4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d v="2016-02-10T21:00:00"/>
    <d v="2016-01-10T17:51:3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d v="2016-01-29T05:59:00"/>
    <d v="2016-01-11T21:14:1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d v="2017-02-28T05:00:00"/>
    <d v="2017-01-27T22:37:0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d v="2016-08-15T20:09:42"/>
    <d v="2016-07-16T20:09:4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d v="2015-11-28T18:00:28"/>
    <d v="2015-11-03T18:00: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d v="2016-06-20T23:00:00"/>
    <d v="2016-05-15T18:35: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d v="2017-02-20T08:50:02"/>
    <d v="2017-01-23T08:50: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d v="2017-03-11T12:21:31"/>
    <d v="2017-02-09T12:21:3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d v="2015-09-17T03:59:00"/>
    <d v="2015-08-16T16:51:4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d v="2015-12-04T19:29:08"/>
    <d v="2015-10-05T18:29:0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d v="2017-03-04T10:12:32"/>
    <d v="2017-02-02T10:12:3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d v="2015-06-16T12:59:14"/>
    <d v="2015-05-17T12:59:1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d v="2016-09-26T10:37:09"/>
    <d v="2016-08-27T10:37:0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d v="2015-11-22T22:00:00"/>
    <d v="2015-11-01T18:09:3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d v="2015-07-27T22:59:00"/>
    <d v="2015-07-08T18:30: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d v="2015-09-13T00:00:00"/>
    <d v="2015-08-23T22:59:2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d v="2015-10-14T22:01:03"/>
    <d v="2015-09-14T22:01:0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d v="2015-04-29T17:51:02"/>
    <d v="2015-04-08T17:51:0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d v="2016-08-01T06:59:00"/>
    <d v="2016-06-17T17:39:3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d v="2016-12-07T08:26:16"/>
    <d v="2016-11-07T08:26:1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d v="2015-03-28T14:38:04"/>
    <d v="2015-02-21T15:38:0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d v="2016-12-22T14:59:12"/>
    <d v="2016-11-22T14:59:1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d v="2015-07-31T20:32:28"/>
    <d v="2015-07-01T20:32:2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d v="2016-06-10T03:00:00"/>
    <d v="2016-05-03T05:15: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d v="2016-05-15T01:22:19"/>
    <d v="2016-04-15T01:22:1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d v="2016-04-13T21:02:45"/>
    <d v="2016-03-23T21:02:4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d v="2016-10-16T15:36:18"/>
    <d v="2016-09-15T15:36:1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d v="2015-10-06T22:17:05"/>
    <d v="2015-09-06T22:17:0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d v="2015-10-17T07:00:10"/>
    <d v="2015-09-17T07:00: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d v="2016-11-11T22:00:00"/>
    <d v="2016-10-21T19:25: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d v="2016-01-27T01:00:00"/>
    <d v="2016-01-13T05:51:5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d v="2015-05-08T20:05:00"/>
    <d v="2015-04-11T06:25: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d v="2016-05-06T07:17:21"/>
    <d v="2016-04-06T07:17:2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d v="2014-08-08T13:54:00"/>
    <d v="2014-07-06T20:54:3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d v="2016-06-08T00:57:04"/>
    <d v="2016-05-09T00:57:0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d v="2016-04-11T02:30:00"/>
    <d v="2016-03-02T07:14:5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d v="2015-01-31T14:03:06"/>
    <d v="2014-12-17T14:03:0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d v="2016-06-22T01:05:57"/>
    <d v="2016-05-23T01:05: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d v="2014-10-16T03:59:00"/>
    <d v="2014-10-02T02:24:2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d v="2016-06-22T03:55:00"/>
    <d v="2016-05-31T00:14:5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d v="2016-09-25T08:46:48"/>
    <d v="2016-08-26T08:46:4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d v="2016-06-05T13:59:50"/>
    <d v="2016-05-22T13:59:5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d v="2015-04-05T17:51:17"/>
    <d v="2015-03-01T18:51:1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d v="2015-03-08T16:08:25"/>
    <d v="2015-02-06T17:08:2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d v="2016-05-08T08:59:26"/>
    <d v="2016-04-08T08:59:2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d v="2014-07-05T01:00:00"/>
    <d v="2014-07-02T13:48:0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d v="2014-07-27T23:00:00"/>
    <d v="2014-07-17T07:45: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d v="2015-04-01T20:17:48"/>
    <d v="2015-03-02T21:17:4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d v="2015-10-06T16:44:46"/>
    <d v="2015-09-01T16:44:4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d v="2014-07-19T20:38:50"/>
    <d v="2014-06-19T20:38:5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d v="2015-06-15T16:14:40"/>
    <d v="2015-05-24T16:14:4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d v="2015-07-30T12:30:22"/>
    <d v="2015-06-30T12:30: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d v="2014-08-03T23:00:00"/>
    <d v="2014-07-07T16:10: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d v="2016-04-05T08:34:06"/>
    <d v="2016-03-08T09:34:0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d v="2014-10-10T21:00:00"/>
    <d v="2014-09-19T06:46:0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d v="2017-02-24T13:48:00"/>
    <d v="2017-02-03T13:48:0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d v="2016-07-28T15:58:38"/>
    <d v="2016-06-28T15:58:3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d v="2016-12-06T23:22:34"/>
    <d v="2016-11-11T23:22:3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d v="2016-06-12T17:00:00"/>
    <d v="2016-05-20T19:10: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d v="2015-04-01T04:59:00"/>
    <d v="2015-02-27T07:06:5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d v="2016-04-13T13:18:00"/>
    <d v="2016-03-23T21:59:4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d v="2014-08-30T04:48:13"/>
    <d v="2014-07-31T04:48:1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d v="2015-04-18T00:37:00"/>
    <d v="2015-02-18T02:32:4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d v="2015-02-26T00:35:10"/>
    <d v="2015-02-19T00:35: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d v="2016-05-08T21:00:00"/>
    <d v="2016-04-24T13:14:1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d v="2016-04-30T03:59:00"/>
    <d v="2016-04-06T13:24:4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d v="2016-06-13T17:00:00"/>
    <d v="2016-05-23T02:39:3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d v="2015-11-29T23:00:00"/>
    <d v="2015-10-25T16:50: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d v="2014-07-23T11:00:00"/>
    <d v="2014-06-16T09:29:2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d v="2016-07-01T23:00:00"/>
    <d v="2016-05-05T23:49:3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d v="2016-05-02T23:00:00"/>
    <d v="2016-04-19T10:22:3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d v="2015-10-29T04:01:00"/>
    <d v="2015-09-23T17:26:4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d v="2016-05-10T11:17:00"/>
    <d v="2016-04-29T14:52:0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d v="2016-07-15T19:34:32"/>
    <d v="2016-06-15T19:34:3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d v="2014-08-01T10:01:50"/>
    <d v="2014-07-02T10:01:5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d v="2014-11-19T08:27:59"/>
    <d v="2014-10-20T07:27:5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d v="2017-02-25T01:22:14"/>
    <d v="2017-01-11T01:22:1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d v="2016-12-14T15:59:00"/>
    <d v="2016-11-23T01:59:0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d v="2014-09-01T15:59:00"/>
    <d v="2014-08-15T00:36:3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d v="2015-03-07T04:55:00"/>
    <d v="2015-02-21T02:11:5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d v="2014-08-19T16:00:00"/>
    <d v="2014-07-31T18:30: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d v="2016-03-15T21:00:00"/>
    <d v="2016-02-22T23:27:2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d v="2015-12-13T02:26:32"/>
    <d v="2015-11-13T02:26:3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d v="2015-05-13T01:37:17"/>
    <d v="2015-04-13T01:37:1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d v="2015-08-01T22:24:54"/>
    <d v="2015-07-07T22:24:5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d v="2015-01-01T05:00:00"/>
    <d v="2014-11-26T04:47:3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d v="2017-01-15T00:59:40"/>
    <d v="2016-11-16T00:59:4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d v="2016-12-17T08:00:00"/>
    <d v="2016-11-16T08:01:2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d v="2015-12-02T20:59:25"/>
    <d v="2015-11-04T20:59:2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d v="2014-08-25T04:59:00"/>
    <d v="2014-08-04T13:09:1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d v="2015-07-18T16:00:00"/>
    <d v="2015-06-24T20:30: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d v="2015-10-28T17:33:36"/>
    <d v="2015-09-28T17:33:3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d v="2014-05-18T14:39:33"/>
    <d v="2014-05-06T14:39:3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d v="2015-04-25T15:49:54"/>
    <d v="2015-02-24T16:49:5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d v="2015-03-20T16:56:00"/>
    <d v="2015-02-18T17:34:5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d v="2014-08-31T13:08:00"/>
    <d v="2014-08-07T08:31:4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d v="2015-08-26T23:00:00"/>
    <d v="2015-08-09T12:20: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d v="2014-11-29T23:52:58"/>
    <d v="2014-10-25T22:52:5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d v="2015-03-11T03:26:23"/>
    <d v="2015-02-09T04:26:2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d v="2016-08-01T22:59:00"/>
    <d v="2016-07-08T10:20: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d v="2016-06-23T18:47:00"/>
    <d v="2016-06-03T18:47:0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d v="2015-11-21T03:00:00"/>
    <d v="2015-10-15T02:06:0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d v="2014-12-10T20:49:12"/>
    <d v="2014-11-10T20:49:1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d v="2014-12-03T15:28:26"/>
    <d v="2014-11-03T15:28:2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d v="2014-12-14T18:18:08"/>
    <d v="2014-11-04T18:18:0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d v="2015-06-18T11:04:01"/>
    <d v="2015-05-19T11:04:0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d v="2016-06-03T13:31:22"/>
    <d v="2016-05-04T13:31:2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d v="2014-07-10T18:35:45"/>
    <d v="2014-06-25T18:35: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d v="2014-08-08T22:28:00"/>
    <d v="2014-07-10T13:05: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d v="2016-05-06T20:17:35"/>
    <d v="2016-03-17T20:17:3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d v="2014-11-06T00:46:00"/>
    <d v="2014-10-11T22:07:1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d v="2014-07-27T14:17:25"/>
    <d v="2014-06-27T14:17:2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d v="2015-05-30T18:10:00"/>
    <d v="2015-05-16T17:05: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d v="2014-06-01T03:59:00"/>
    <d v="2014-05-05T10:43:0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d v="2016-02-18T22:00:00"/>
    <d v="2016-01-09T11:28:4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d v="2014-11-21T17:00:00"/>
    <d v="2014-10-29T18:02:5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d v="2015-02-21T22:05:25"/>
    <d v="2015-01-22T22:05: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d v="2014-08-28T22:53:34"/>
    <d v="2014-07-14T22:53:3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d v="2015-08-07T17:22:26"/>
    <d v="2015-07-08T17:22:2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d v="2015-11-12T02:31:00"/>
    <d v="2015-10-13T14:50: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d v="2015-06-25T11:05:24"/>
    <d v="2015-05-26T11:05: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d v="2015-06-17T12:05:02"/>
    <d v="2015-05-28T12:05: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d v="2016-03-01T23:59:00"/>
    <d v="2016-02-10T00:24:4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d v="2014-07-16T11:49:36"/>
    <d v="2014-06-01T11:49:3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d v="2014-07-06T10:08:09"/>
    <d v="2014-06-06T10:08:0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d v="2014-07-18T23:48:24"/>
    <d v="2014-06-18T23:48:2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d v="2016-07-31T20:58:00"/>
    <d v="2016-06-23T19:32:3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d v="2016-06-06T07:00:00"/>
    <d v="2016-05-10T00:59:5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d v="2015-10-08T00:32:52"/>
    <d v="2015-09-18T00:32:5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d v="2014-09-27T23:01:02"/>
    <d v="2014-08-28T23:01:0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d v="2015-02-28T04:59:00"/>
    <d v="2015-02-18T17:35: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d v="2016-12-01T07:59:00"/>
    <d v="2016-11-01T19:58:4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d v="2016-04-17T23:30:00"/>
    <d v="2016-04-07T03:27:3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d v="2015-04-23T18:30:00"/>
    <d v="2015-03-26T09:54:0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d v="2014-10-26T00:43:00"/>
    <d v="2014-09-12T21:55: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d v="2014-05-23T20:01:47"/>
    <d v="2014-04-23T20:01:4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d v="2016-04-06T21:30:00"/>
    <d v="2016-03-19T19:43:0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d v="2016-02-14T00:00:00"/>
    <d v="2016-02-05T02:10: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d v="2015-03-04T18:59:23"/>
    <d v="2015-02-02T18:59:2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d v="2015-12-14T00:00:00"/>
    <d v="2015-11-15T13:29:3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d v="2015-04-24T21:52:21"/>
    <d v="2015-03-25T21:52:2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d v="2015-02-05T06:59:00"/>
    <d v="2015-01-14T16:14:4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d v="2014-10-04T14:48:56"/>
    <d v="2014-09-02T14:48:5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d v="2014-09-21T02:00:00"/>
    <d v="2014-09-02T01:21:4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d v="2014-07-02T15:29:12"/>
    <d v="2014-06-02T15:29:1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d v="2015-02-28T17:00:00"/>
    <d v="2015-02-03T17:17:2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d v="2016-11-02T00:31:01"/>
    <d v="2016-10-19T00:31:0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d v="2014-07-30T22:41:41"/>
    <d v="2014-06-30T22:41:4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d v="2014-08-18T17:32:33"/>
    <d v="2014-07-19T17:32:3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d v="2016-02-05T22:00:00"/>
    <d v="2016-01-11T13:56:5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d v="2014-06-17T03:00:00"/>
    <d v="2014-05-17T01:30: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d v="2014-07-10T09:07:49"/>
    <d v="2014-06-10T09:07:4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d v="2016-08-07T03:00:00"/>
    <d v="2016-07-21T14:48:1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d v="2014-08-21T16:28:00"/>
    <d v="2014-07-31T12:59:5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d v="2015-08-19T17:03:40"/>
    <d v="2015-07-20T17:03:4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d v="2015-05-02T21:00:00"/>
    <d v="2015-04-06T22:16:0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d v="2016-01-19T04:59:00"/>
    <d v="2016-01-05T21:52:1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d v="2014-07-11T16:15:00"/>
    <d v="2014-06-19T02:57:0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d v="2015-11-13T20:17:00"/>
    <d v="2015-10-17T10:18:4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d v="2015-05-30T20:11:12"/>
    <d v="2015-04-30T20:11:1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d v="2014-09-09T12:35:46"/>
    <d v="2014-08-10T12:35: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d v="2016-06-08T13:59:00"/>
    <d v="2016-05-31T06:59:4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d v="2015-10-23T12:43:56"/>
    <d v="2015-09-25T12:43:5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d v="2015-02-05T12:20:00"/>
    <d v="2015-01-12T19:58:4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d v="2016-03-18T20:20:12"/>
    <d v="2016-02-02T21:20: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d v="2014-12-17T02:51:29"/>
    <d v="2014-11-17T02:51:2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d v="2016-07-09T04:00:00"/>
    <d v="2016-06-11T01:15: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d v="2015-04-02T15:54:31"/>
    <d v="2015-02-01T16:54:3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d v="2015-04-21T17:22:07"/>
    <d v="2015-03-25T17:22:0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d v="2014-07-23T03:59:00"/>
    <d v="2014-06-30T15:20: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d v="2016-08-13T23:29:16"/>
    <d v="2016-06-14T23:29:1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d v="2014-07-31T16:45:59"/>
    <d v="2014-07-01T16:45: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d v="2016-10-13T18:00:27"/>
    <d v="2016-09-13T18:00: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d v="2014-08-01T06:59:00"/>
    <d v="2014-07-01T04:56:0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d v="2015-02-12T05:59:00"/>
    <d v="2015-01-12T16:57:3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d v="2015-02-03T04:27:00"/>
    <d v="2015-01-07T04:51:4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d v="2016-05-20T11:31:00"/>
    <d v="2016-04-20T11:31:0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d v="2014-08-15T12:39:12"/>
    <d v="2014-08-01T12:39:1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d v="2016-10-29T03:00:00"/>
    <d v="2016-09-30T15:11:1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d v="2015-07-10T18:00:00"/>
    <d v="2015-06-24T21:33:4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d v="2016-10-11T03:59:00"/>
    <d v="2016-08-30T22:03:0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d v="2016-08-23T03:07:17"/>
    <d v="2016-07-24T03:07:1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d v="2015-08-09T16:00:00"/>
    <d v="2015-07-15T15:01:1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d v="2016-04-19T23:27:30"/>
    <d v="2016-02-20T00:27:3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d v="2015-03-20T15:07:12"/>
    <d v="2015-02-18T16:07:1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d v="2016-09-21T03:00:00"/>
    <d v="2016-08-23T18:22:0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d v="2016-04-28T15:24:05"/>
    <d v="2016-03-29T15:24:0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d v="2016-07-15T21:38:00"/>
    <d v="2016-06-08T00:31:4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d v="2014-08-31T20:00:00"/>
    <d v="2014-07-21T19:41:3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d v="2014-11-06T05:59:00"/>
    <d v="2014-10-16T04:05: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d v="2015-03-20T20:27:00"/>
    <d v="2015-02-27T20:01:3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d v="2016-07-20T12:02:11"/>
    <d v="2016-06-20T12:02:1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d v="2014-11-03T00:00:00"/>
    <d v="2014-10-06T21:08:2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d v="2014-10-27T03:00:00"/>
    <d v="2014-10-09T06:43:1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d v="2015-05-17T03:00:00"/>
    <d v="2015-05-04T17:40: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d v="2015-03-16T21:00:00"/>
    <d v="2015-02-18T22:00: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d v="2014-06-21T20:31:20"/>
    <d v="2014-05-22T20:31:2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d v="2015-07-10T21:00:00"/>
    <d v="2015-06-16T07:37:0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d v="2015-01-02T05:56:28"/>
    <d v="2014-12-16T05:56:2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d v="2014-07-06T18:31:06"/>
    <d v="2014-06-06T18:31:0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d v="2014-07-03T16:03:01"/>
    <d v="2014-06-03T16:03:0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d v="2016-06-15T18:14:59"/>
    <d v="2016-05-16T18:14:5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d v="2016-02-02T16:38:00"/>
    <d v="2016-01-03T16:38:0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d v="2015-06-03T06:59:00"/>
    <d v="2015-05-02T21:00: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d v="2015-06-24T22:34:12"/>
    <d v="2015-05-25T22:34:1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d v="2015-04-17T16:00:00"/>
    <d v="2015-03-24T18:26:0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d v="2014-05-24T21:00:00"/>
    <d v="2014-04-24T15:15: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d v="2016-04-13T19:15:24"/>
    <d v="2016-03-14T19:15: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d v="2015-05-18T05:59:44"/>
    <d v="2015-04-27T05:59:4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d v="2015-10-26T00:13:17"/>
    <d v="2015-09-21T00:13:1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d v="2014-08-17T05:11:00"/>
    <d v="2014-07-28T20:47:1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d v="2016-11-26T06:00:00"/>
    <d v="2016-11-15T05:09:3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d v="2014-11-01T17:18:00"/>
    <d v="2014-10-03T18:18:2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d v="2016-09-11T20:19:26"/>
    <d v="2016-08-02T20:19:2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d v="2016-06-02T22:00:00"/>
    <d v="2016-05-21T17:48:2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d v="2016-05-28T21:44:00"/>
    <d v="2016-03-30T03:48:2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d v="2015-07-01T06:59:00"/>
    <d v="2015-05-08T00:52:0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d v="2016-03-07T04:59:00"/>
    <d v="2016-02-19T22:03:5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d v="2015-09-11T18:19:55"/>
    <d v="2015-08-17T18:19:5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d v="2016-03-16T03:59:00"/>
    <d v="2016-03-01T20:08:4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d v="2016-07-24T11:28:48"/>
    <d v="2016-06-24T11:28:4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d v="2015-11-19T18:58:11"/>
    <d v="2015-10-20T17:58:1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d v="2014-05-13T04:00:00"/>
    <d v="2014-05-01T22:27:2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d v="2014-08-23T17:37:20"/>
    <d v="2014-07-09T17:37:2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d v="2016-05-31T22:08:57"/>
    <d v="2016-05-01T22:08:5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d v="2016-05-10T21:00:00"/>
    <d v="2016-04-17T17:30: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d v="2014-11-21T04:55:00"/>
    <d v="2014-11-07T20:37:4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d v="2014-07-02T14:54:06"/>
    <d v="2014-06-12T14:54:0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d v="2014-11-07T18:30:00"/>
    <d v="2014-10-15T20:58:1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d v="2015-04-23T11:53:12"/>
    <d v="2015-02-22T12:53:1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d v="2014-06-04T04:59:00"/>
    <d v="2014-05-22T02:18:3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d v="2015-02-02T04:59:00"/>
    <d v="2015-01-16T20:19:1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d v="2015-05-31T18:32:51"/>
    <d v="2015-05-01T18:32:5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d v="2014-09-08T03:00:00"/>
    <d v="2014-08-05T00:14:3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d v="2014-07-04T11:00:00"/>
    <d v="2014-06-04T19:37:1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d v="2014-10-02T14:21:00"/>
    <d v="2014-09-11T18:48:1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d v="2015-03-04T14:22:30"/>
    <d v="2015-02-02T14:22:3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d v="2015-09-06T13:47:00"/>
    <d v="2015-08-11T19:46:5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d v="2014-09-29T08:40:20"/>
    <d v="2014-08-30T08:40: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d v="2015-09-15T10:06:00"/>
    <d v="2015-08-18T18:57:2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d v="2016-09-25T23:00:00"/>
    <d v="2016-07-30T09:32:2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d v="2014-09-13T04:00:00"/>
    <d v="2014-08-29T18:19:3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d v="2015-08-09T16:00:00"/>
    <d v="2015-07-29T16:41:4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d v="2016-04-28T05:59:00"/>
    <d v="2016-03-31T08:02:5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d v="2015-07-11T03:59:00"/>
    <d v="2015-06-12T00:33:2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d v="2017-01-18T12:01:58"/>
    <d v="2016-12-29T12:01:5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d v="2015-07-13T01:00:00"/>
    <d v="2015-06-22T18:16:5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d v="2016-04-10T20:00:00"/>
    <d v="2016-03-13T14:57:3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d v="2016-06-30T15:42:14"/>
    <d v="2016-05-31T15:42:1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d v="2014-09-18T03:59:00"/>
    <d v="2014-09-02T14:23:4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d v="2015-11-11T19:16:07"/>
    <d v="2015-10-12T18:16:0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d v="2015-10-01T15:00:23"/>
    <d v="2015-08-27T15:00: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d v="2015-10-02T18:00:00"/>
    <d v="2015-09-01T15:21:5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d v="2015-12-20T11:59:00"/>
    <d v="2015-11-20T17:27:0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d v="2014-11-17T07:59:00"/>
    <d v="2014-10-11T08:30: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d v="2016-08-17T10:05:40"/>
    <d v="2016-07-20T10:05: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d v="2016-09-08T18:08:42"/>
    <d v="2016-08-18T18:08:4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d v="2016-06-26T00:04:51"/>
    <d v="2016-05-27T00:04:5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d v="2015-08-31T17:31:15"/>
    <d v="2015-08-06T17:31:1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d v="2014-09-07T14:23:42"/>
    <d v="2014-07-09T14:23:4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d v="2015-06-25T18:07:39"/>
    <d v="2015-05-26T18:07:3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d v="2015-03-07T19:57:37"/>
    <d v="2015-02-05T19:57:3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d v="2015-04-11T19:22:39"/>
    <d v="2015-03-12T19:22:3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d v="2015-04-01T03:59:00"/>
    <d v="2015-03-10T15:51:2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d v="2016-05-14T03:59:00"/>
    <d v="2016-04-20T01:53:2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d v="2016-03-05T01:00:00"/>
    <d v="2016-02-11T22:36:5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d v="2015-09-04T09:27:53"/>
    <d v="2015-08-07T09:27:5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d v="2016-05-02T21:26:38"/>
    <d v="2016-04-02T21:26:3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d v="2014-05-22T22:07:00"/>
    <d v="2014-04-24T12:22:5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d v="2014-06-28T14:05:24"/>
    <d v="2014-05-29T14:05: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d v="2015-08-12T00:00:00"/>
    <d v="2015-07-11T00:41:2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d v="2015-02-11T17:00:00"/>
    <d v="2015-01-12T01:12:3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d v="2016-11-17T11:36:34"/>
    <d v="2016-10-18T10:36:3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d v="2014-08-17T15:35:24"/>
    <d v="2014-06-18T15:35: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d v="2014-05-05T06:38:31"/>
    <d v="2014-04-01T06:38:3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d v="2015-06-26T21:00:00"/>
    <d v="2015-05-15T19:36:1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d v="2015-07-31T08:58:00"/>
    <d v="2015-07-09T02:18:2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d v="2015-05-27T02:45:00"/>
    <d v="2015-04-21T21:21:0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d v="2015-08-05T18:36:00"/>
    <d v="2015-07-18T16:19:3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d v="2016-03-13T22:00:00"/>
    <d v="2016-03-04T18:17:0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d v="2016-08-01T19:00:00"/>
    <d v="2016-07-04T16:07:3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d v="2015-10-05T16:00:00"/>
    <d v="2015-08-20T14:57:2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d v="2014-12-31T17:50:08"/>
    <d v="2014-12-01T17:50: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d v="2015-01-23T12:11:23"/>
    <d v="2014-12-24T12:11:2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d v="2015-06-10T19:27:24"/>
    <d v="2015-05-11T19:27:2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d v="2014-09-17T17:46:34"/>
    <d v="2014-08-18T17:46:3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d v="2015-01-08T16:31:36"/>
    <d v="2014-12-09T16:31:3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d v="2014-12-31T07:00:00"/>
    <d v="2014-12-03T07:58:0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d v="2014-10-30T20:36:53"/>
    <d v="2014-09-30T20:36:5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d v="2015-06-21T13:41:22"/>
    <d v="2015-05-22T13:41:2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d v="2014-11-08T10:00:46"/>
    <d v="2014-10-09T09:00: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d v="2014-11-13T23:37:28"/>
    <d v="2014-10-14T22:37:2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d v="2016-08-11T03:59:00"/>
    <d v="2016-07-10T18:48:4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d v="2016-12-05T14:10:54"/>
    <d v="2016-10-06T13:10: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d v="2015-04-26T06:28:00"/>
    <d v="2015-03-30T18:53:0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d v="2016-04-30T17:36:17"/>
    <d v="2016-03-31T17:36:1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d v="2016-03-31T17:17:36"/>
    <d v="2016-03-01T18:17:3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d v="2015-03-01T04:59:00"/>
    <d v="2015-01-22T04:13:4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d v="2014-07-30T11:18:30"/>
    <d v="2014-07-16T11:18:3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d v="2016-04-05T02:18:02"/>
    <d v="2016-03-22T02:18:0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d v="2016-04-18T09:13:25"/>
    <d v="2016-02-18T10:13:2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d v="2015-07-13T07:35:44"/>
    <d v="2015-06-13T07:35: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d v="2014-12-21T17:11:30"/>
    <d v="2014-11-21T17:11:3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d v="2016-09-23T16:44:30"/>
    <d v="2016-07-25T16:44:3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d v="2016-06-27T19:00:00"/>
    <d v="2016-05-13T12:57:3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d v="2015-04-29T23:00:00"/>
    <d v="2015-04-07T19:53:3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d v="2015-05-26T15:32:27"/>
    <d v="2015-05-01T15:32:2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d v="2014-10-20T08:00:34"/>
    <d v="2014-09-20T08:00: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d v="2015-01-24T04:59:00"/>
    <d v="2014-12-30T22:45: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d v="2015-02-11T04:59:00"/>
    <d v="2014-12-15T19:55: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d v="2015-01-05T20:26:00"/>
    <d v="2014-12-01T21:33:5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d v="2016-09-04T01:36:22"/>
    <d v="2016-08-10T01:36:2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d v="2015-03-13T06:59:00"/>
    <d v="2015-02-15T00:12:0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d v="2014-08-26T17:09:42"/>
    <d v="2014-08-05T17:09:4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d v="2016-03-03T05:59:00"/>
    <d v="2016-02-17T14:03:1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d v="2014-09-03T04:59:00"/>
    <d v="2014-08-15T19:10: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d v="2015-08-30T00:00:00"/>
    <d v="2015-08-04T19:04:3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d v="2016-10-13T20:22:44"/>
    <d v="2016-09-15T20:22:4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d v="2015-01-16T23:58:02"/>
    <d v="2014-12-17T23:58:0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d v="2016-05-17T21:27:59"/>
    <d v="2016-03-18T21:27:5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d v="2015-11-05T21:44:40"/>
    <d v="2015-10-06T20:44:4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d v="2016-04-29T06:59:00"/>
    <d v="2016-04-23T00:22:3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d v="2016-02-13T19:02:06"/>
    <d v="2016-01-14T19:02:0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d v="2016-08-14T14:30:57"/>
    <d v="2016-07-15T14:30: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d v="2015-12-15T00:00:00"/>
    <d v="2015-11-30T23:08:0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d v="2016-06-17T14:00:00"/>
    <d v="2016-05-16T17:01:3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d v="2016-03-30T22:48:05"/>
    <d v="2016-02-29T23:48:0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d v="2015-08-17T10:22:16"/>
    <d v="2015-07-18T10:22:1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d v="2015-04-08T08:53:21"/>
    <d v="2015-03-09T08:53:2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d v="2014-06-09T17:26:51"/>
    <d v="2014-05-30T17:26:5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d v="2014-06-28T14:09:34"/>
    <d v="2014-05-29T14:09:3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d v="2015-06-19T01:00:16"/>
    <d v="2015-05-20T01:00: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d v="2015-12-10T14:14:56"/>
    <d v="2015-11-10T14:14:5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d v="2015-03-19T21:47:44"/>
    <d v="2015-02-17T22:47:4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d v="2017-02-28T00:00:00"/>
    <d v="2017-02-13T14:38:4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d v="2015-06-03T15:04:10"/>
    <d v="2015-05-04T15:04:1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d v="2016-11-19T22:00:00"/>
    <d v="2016-10-18T03:10: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d v="2015-03-05T04:00:00"/>
    <d v="2015-02-02T22:31:0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d v="2016-09-30T21:00:00"/>
    <d v="2016-09-06T22:27:2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d v="2014-09-28T03:23:00"/>
    <d v="2014-08-26T05:19:3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d v="2014-07-26T07:00:00"/>
    <d v="2014-07-08T17:41:1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d v="2016-08-23T18:34:50"/>
    <d v="2016-06-24T18:34:5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d v="2015-07-02T15:39:37"/>
    <d v="2015-06-02T15:39:3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d v="2014-08-16T16:00:57"/>
    <d v="2014-07-26T16:00: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d v="2016-05-21T03:59:00"/>
    <d v="2016-03-31T17:48:0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d v="2015-12-13T20:59:56"/>
    <d v="2015-10-14T19:59:5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d v="2016-05-05T17:00:00"/>
    <d v="2016-03-08T02:16:0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d v="2014-11-29T21:19:50"/>
    <d v="2014-10-30T20:19:5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d v="2014-09-23T03:59:00"/>
    <d v="2014-08-29T18:04:5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d v="2014-11-23T22:29:09"/>
    <d v="2014-11-03T22:29:0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d v="2016-11-19T01:00:00"/>
    <d v="2016-10-06T14:57:4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d v="2017-01-14T03:59:00"/>
    <d v="2016-11-27T03:59:3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d v="2016-04-20T21:11:16"/>
    <d v="2016-03-21T21:11:1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d v="2015-09-14T16:40:29"/>
    <d v="2015-08-10T16:40: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d v="2015-01-01T16:48:55"/>
    <d v="2014-12-02T16:48:5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d v="2015-04-19T15:08:52"/>
    <d v="2015-02-18T16:08:5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d v="2016-10-07T15:11:00"/>
    <d v="2016-08-08T16:15: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d v="2015-05-10T18:45:30"/>
    <d v="2015-04-10T18:45: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d v="2014-10-05T05:00:00"/>
    <d v="2014-09-17T15:02:5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d v="2015-11-30T17:00:00"/>
    <d v="2015-10-20T19:35: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d v="2015-11-17T04:27:19"/>
    <d v="2015-10-08T03:27:1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d v="2016-03-08T04:59:00"/>
    <d v="2016-02-09T05:48:0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d v="2016-11-22T00:17:18"/>
    <d v="2016-10-22T23:17:1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d v="2015-06-16T23:30:00"/>
    <d v="2015-05-16T10:06:4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d v="2016-09-30T17:58:47"/>
    <d v="2016-08-16T17:58: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d v="2014-10-05T07:00:45"/>
    <d v="2014-09-05T07:00: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d v="2014-06-16T17:06:34"/>
    <d v="2014-05-21T17:06:3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d v="2016-02-02T11:29:44"/>
    <d v="2016-01-12T11:29:4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d v="2014-08-10T15:59:00"/>
    <d v="2014-07-08T15:30: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d v="2016-08-25T03:59:00"/>
    <d v="2016-08-14T15:28:2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d v="2015-08-05T08:43:27"/>
    <d v="2015-07-06T08:43:2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d v="2016-04-03T17:00:00"/>
    <d v="2016-03-11T09:59:4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d v="2015-07-18T06:59:00"/>
    <d v="2015-06-18T19:16:3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d v="2017-02-01T22:59:00"/>
    <d v="2017-01-02T21:50: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d v="2016-06-01T21:42:00"/>
    <d v="2016-05-09T15:06:5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d v="2014-07-02T03:59:00"/>
    <d v="2014-05-16T20:36:2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d v="2015-03-19T14:39:00"/>
    <d v="2015-02-20T06:39:1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d v="2014-12-23T21:08:45"/>
    <d v="2014-11-28T21:08:4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d v="2016-04-10T04:00:00"/>
    <d v="2016-03-18T21:31:1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d v="2015-03-31T04:16:54"/>
    <d v="2015-03-01T05:16:5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d v="2016-12-21T11:50:30"/>
    <d v="2016-10-22T10:50: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d v="2016-06-16T05:58:09"/>
    <d v="2016-06-02T05:58:0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d v="2015-10-28T19:54:00"/>
    <d v="2015-10-17T19:23:4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d v="2014-07-24T07:00:00"/>
    <d v="2014-07-02T21:43:0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d v="2015-07-18T23:16:59"/>
    <d v="2015-06-18T23:16:5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d v="2015-07-23T18:33:00"/>
    <d v="2015-06-30T13:20: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d v="2015-06-11T16:12:17"/>
    <d v="2015-05-12T16:12:1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d v="2015-05-31T23:00:00"/>
    <d v="2015-05-18T12:20: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d v="2014-07-21T03:59:00"/>
    <d v="2014-06-30T15:04:2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d v="2014-09-26T22:43:04"/>
    <d v="2014-08-27T22:43:0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d v="2014-11-05T12:52:00"/>
    <d v="2014-10-02T07:04:5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d v="2016-09-03T20:57:09"/>
    <d v="2016-07-05T20:57:0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d v="2016-05-15T23:00:00"/>
    <d v="2016-05-03T14:19:4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d v="2014-09-12T19:34:44"/>
    <d v="2014-08-25T19:34:4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d v="2014-07-03T03:59:00"/>
    <d v="2014-06-12T13:46:5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d v="2015-05-31T12:44:58"/>
    <d v="2015-04-26T12:44:5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d v="2014-07-01T04:59:00"/>
    <d v="2014-05-27T18:16:2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d v="2016-10-05T10:53:54"/>
    <d v="2016-09-14T10:53:5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d v="2016-01-15T15:38:10"/>
    <d v="2016-01-05T15:38:1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d v="2014-06-16T06:59:00"/>
    <d v="2014-05-13T16:26:5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d v="2016-10-20T02:48:16"/>
    <d v="2016-09-20T02:48:1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d v="2015-09-02T04:19:46"/>
    <d v="2015-08-03T04:19:4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d v="2014-05-19T21:00:00"/>
    <d v="2014-04-24T14:14:1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d v="2015-08-29T03:59:00"/>
    <d v="2015-08-14T15:54:2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d v="2014-06-27T05:14:15"/>
    <d v="2014-05-28T05:14:1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d v="2014-08-08T18:53:24"/>
    <d v="2014-07-09T18:53:2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d v="2015-06-21T22:25:00"/>
    <d v="2015-05-23T19:50: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d v="2014-11-27T15:21:23"/>
    <d v="2014-10-28T14:21:2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d v="2015-03-02T04:59:00"/>
    <d v="2015-01-16T16:48:4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d v="2014-09-19T00:00:00"/>
    <d v="2014-09-09T23:09:3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d v="2015-11-30T22:30:00"/>
    <d v="2015-11-01T04:35: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d v="2016-06-06T02:00:00"/>
    <d v="2016-04-30T03:12:4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d v="2015-01-11T20:53:30"/>
    <d v="2014-12-22T20:53:3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d v="2015-02-13T14:48:36"/>
    <d v="2014-12-15T14:48:3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d v="2016-05-10T11:10:48"/>
    <d v="2016-04-19T11:10: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d v="2016-03-02T19:21:27"/>
    <d v="2016-02-01T19:21:2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d v="2014-10-15T14:26:56"/>
    <d v="2014-09-15T14:26:5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d v="2014-09-30T16:00:00"/>
    <d v="2014-08-31T14:03:2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d v="2015-06-04T12:59:53"/>
    <d v="2015-05-05T12:59:5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d v="2016-07-10T22:59:00"/>
    <d v="2016-06-03T12:54:4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d v="2016-08-13T06:59:00"/>
    <d v="2016-07-05T12:06:2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d v="2016-05-31T16:33:14"/>
    <d v="2016-04-01T16:33:1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d v="2014-06-23T18:00:00"/>
    <d v="2014-06-02T13:01:5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d v="2014-09-12T21:55:49"/>
    <d v="2014-08-28T21:55: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d v="2016-07-22T05:26:00"/>
    <d v="2016-07-01T01:09:3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d v="2014-07-04T03:24:46"/>
    <d v="2014-06-20T03:24:4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d v="2014-06-25T16:59:06"/>
    <d v="2014-05-26T16:59:0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d v="2015-04-03T13:49:48"/>
    <d v="2015-03-09T13:49:4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d v="2014-06-15T16:00:00"/>
    <d v="2014-05-20T17:22:5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d v="2015-05-31T06:59:00"/>
    <d v="2015-05-10T04:07:4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d v="2016-06-04T17:42:46"/>
    <d v="2016-05-15T17:42:4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d v="2015-05-26T03:59:00"/>
    <d v="2015-04-24T13:21:0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d v="2015-03-31T12:52:00"/>
    <d v="2015-02-01T23:53:3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d v="2016-01-21T21:18:29"/>
    <d v="2015-12-22T21:18:2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d v="2015-05-09T20:47:29"/>
    <d v="2015-04-08T20:47:2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d v="2015-02-27T17:11:15"/>
    <d v="2015-01-28T17:11:1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d v="2015-06-22T17:31:06"/>
    <d v="2015-05-23T17:31:0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d v="2015-07-02T23:50:06"/>
    <d v="2015-06-10T23:50: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d v="2014-11-05T23:28:04"/>
    <d v="2014-10-15T22:28:0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d v="2016-02-11T22:59:00"/>
    <d v="2016-01-12T16:07:2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d v="2014-11-30T19:04:22"/>
    <d v="2014-10-31T18:04:2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d v="2016-05-04T23:00:00"/>
    <d v="2016-04-05T11:47:4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d v="2016-02-18T21:30:00"/>
    <d v="2016-02-01T22:41:0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d v="2016-04-29T21:00:00"/>
    <d v="2016-04-02T03:22:5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d v="2016-10-20T04:55:00"/>
    <d v="2016-09-19T08:21:3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d v="2015-08-19T04:06:16"/>
    <d v="2015-07-20T04:06:1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d v="2015-03-23T03:55:12"/>
    <d v="2015-02-06T04:55: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d v="2015-08-17T16:15:59"/>
    <d v="2015-07-18T16:15: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d v="2015-01-10T03:23:00"/>
    <d v="2014-12-10T18:04:0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d v="2015-01-24T12:00:00"/>
    <d v="2014-11-25T16:15: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d v="2015-04-18T22:30:00"/>
    <d v="2015-04-09T00:35: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d v="2015-05-25T21:38:16"/>
    <d v="2015-03-26T21:38:1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d v="2015-05-28T16:38:09"/>
    <d v="2015-04-28T16:38:0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d v="2015-03-23T18:00:00"/>
    <d v="2015-02-13T17:04:5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d v="2015-11-12T06:59:00"/>
    <d v="2015-10-20T16:35: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d v="2014-07-15T22:00:00"/>
    <d v="2014-06-23T22:31:4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d v="2016-07-17T10:47:48"/>
    <d v="2016-06-27T10:47:4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d v="2014-08-12T01:53:58"/>
    <d v="2014-07-13T02:09:1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d v="2015-12-17T22:05:50"/>
    <d v="2015-11-17T22:05: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d v="2014-09-06T05:09:04"/>
    <d v="2014-08-07T05:09:0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d v="2014-07-03T17:02:44"/>
    <d v="2014-06-03T17:02:4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d v="2014-07-05T03:59:00"/>
    <d v="2014-06-03T19:32:3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d v="2014-08-10T16:45:02"/>
    <d v="2014-07-11T16:45: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d v="2016-10-08T09:20:39"/>
    <d v="2016-09-08T09:20: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d v="2015-07-05T22:59:00"/>
    <d v="2015-06-09T07:11:3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d v="2016-02-16T05:59:00"/>
    <d v="2016-01-26T16:57:1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d v="2016-04-29T03:59:00"/>
    <d v="2016-03-29T03:03:0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d v="2015-02-10T07:59:00"/>
    <d v="2015-01-12T23:33:2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d v="2016-04-02T23:51:13"/>
    <d v="2016-02-03T00:51:1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d v="2016-10-16T21:00:00"/>
    <d v="2016-09-06T19:15: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d v="2015-06-03T00:00:00"/>
    <d v="2015-05-04T19:46:4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d v="2014-07-26T04:59:00"/>
    <d v="2014-06-18T21:08:5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d v="2016-04-15T20:48:27"/>
    <d v="2016-03-16T20:48:2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d v="2014-06-11T19:33:18"/>
    <d v="2014-05-12T19:33:1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d v="2014-12-01T20:25:15"/>
    <d v="2014-11-11T20:25: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d v="2014-05-19T05:00:00"/>
    <d v="2014-04-18T11:18:5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d v="2015-08-26T02:35:53"/>
    <d v="2015-06-27T02:35: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d v="2014-05-05T12:36:26"/>
    <d v="2014-04-10T12:36:2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d v="2015-08-10T23:00:00"/>
    <d v="2015-06-18T11:12:1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d v="2015-08-02T19:31:29"/>
    <d v="2015-07-08T19:31:2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d v="2015-04-01T17:00:26"/>
    <d v="2015-03-02T18:00: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d v="2016-05-29T00:36:00"/>
    <d v="2016-05-09T20:13:5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d v="2014-07-30T18:38:02"/>
    <d v="2014-06-30T18:38:0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d v="2014-07-03T04:00:45"/>
    <d v="2014-05-29T04:00: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d v="2015-03-01T04:59:00"/>
    <d v="2015-02-15T00:28:1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d v="2014-06-12T17:28:10"/>
    <d v="2014-05-13T17:28:1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d v="2016-04-15T14:21:19"/>
    <d v="2016-03-16T14:21:1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d v="2015-06-13T22:20:10"/>
    <d v="2015-05-14T22:20: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d v="2016-05-18T00:00:00"/>
    <d v="2016-05-03T20:34:1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d v="2016-11-29T06:00:00"/>
    <d v="2016-11-08T14:48:2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d v="2016-11-15T02:08:00"/>
    <d v="2016-10-13T00:07:2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d v="2015-04-09T19:00:55"/>
    <d v="2015-03-24T19:00: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d v="2015-04-09T04:00:00"/>
    <d v="2015-03-12T22:37:2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d v="2014-08-01T01:00:00"/>
    <d v="2014-06-24T08:49:3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d v="2014-09-27T04:00:00"/>
    <d v="2014-09-05T02:40: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d v="2015-02-14T19:39:40"/>
    <d v="2014-12-16T19:39:4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d v="2016-03-26T16:39:00"/>
    <d v="2016-02-25T17:39:0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d v="2015-07-13T20:06:00"/>
    <d v="2015-06-11T05:16:2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d v="2014-09-08T21:11:25"/>
    <d v="2014-08-14T21:11:2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d v="2016-07-24T23:00:00"/>
    <d v="2016-06-25T20:41:3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d v="2016-03-15T16:00:00"/>
    <d v="2016-02-20T03:22:0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d v="2016-07-10T23:32:12"/>
    <d v="2016-06-10T23:32:1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d v="2016-08-02T10:03:00"/>
    <d v="2016-06-27T15:19:2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d v="2016-05-27T00:54:35"/>
    <d v="2016-04-27T00:54:3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d v="2015-07-11T03:59:00"/>
    <d v="2015-06-12T12:50: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d v="2015-12-23T16:18:00"/>
    <d v="2015-11-25T16:41:5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d v="2015-06-15T19:10:18"/>
    <d v="2015-05-14T19:10: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d v="2016-11-22T17:00:23"/>
    <d v="2016-10-23T16:00: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d v="2014-07-06T16:36:32"/>
    <d v="2014-05-07T16:36:3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d v="2015-07-15T10:43:42"/>
    <d v="2015-06-15T10:43:4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d v="2014-12-16T22:32:09"/>
    <d v="2014-11-25T22:32:0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d v="2015-06-07T13:55:54"/>
    <d v="2015-05-08T13:55: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d v="2015-08-28T22:30:00"/>
    <d v="2015-07-16T10:28:1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d v="2017-01-14T00:42:36"/>
    <d v="2016-11-15T00:42:3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d v="2015-04-20T21:09:25"/>
    <d v="2015-03-21T21:09:2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d v="2014-08-10T17:20:48"/>
    <d v="2014-07-11T17:20: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d v="2016-03-11T22:20:43"/>
    <d v="2016-02-10T22:20: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d v="2015-01-11T04:59:00"/>
    <d v="2014-12-09T17:41:2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d v="2015-01-02T16:13:36"/>
    <d v="2014-12-02T16:13:3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d v="2015-10-22T03:01:46"/>
    <d v="2015-09-22T03:01:4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d v="2016-03-04T23:19:28"/>
    <d v="2016-02-03T23:19:2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d v="2016-07-31T07:00:00"/>
    <d v="2016-06-06T00:13:4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d v="2014-09-27T21:17:20"/>
    <d v="2014-07-29T21:17:2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d v="2014-06-29T06:13:01"/>
    <d v="2014-06-09T06:13:0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d v="2015-04-03T21:48:59"/>
    <d v="2015-03-27T21:48:5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d v="2015-04-25T09:53:39"/>
    <d v="2015-02-24T10:53:3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d v="2014-07-30T23:00:00"/>
    <d v="2014-06-10T12:38:2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d v="2015-03-21T19:22:38"/>
    <d v="2015-02-19T20:22:3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d v="2016-05-31T11:00:00"/>
    <d v="2016-04-27T15:02:5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d v="2015-06-01T03:59:00"/>
    <d v="2015-04-15T18:01:4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d v="2016-06-14T21:43:00"/>
    <d v="2016-05-07T06:37:0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d v="2015-04-01T03:59:00"/>
    <d v="2015-02-23T21:41:5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d v="2015-08-20T23:00:00"/>
    <d v="2015-07-22T06:14:1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d v="2014-07-17T16:33:43"/>
    <d v="2014-06-17T16:33:4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d v="2015-10-24T03:59:00"/>
    <d v="2015-10-07T16:43:3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d v="2015-03-12T19:13:02"/>
    <d v="2015-02-10T20:13:0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d v="2015-07-17T21:02:00"/>
    <d v="2015-06-29T05:01:4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d v="2015-07-05T15:38:37"/>
    <d v="2015-06-05T15:38:3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d v="2016-01-04T04:20:07"/>
    <d v="2015-12-03T04:20: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d v="2016-01-19T22:59:00"/>
    <d v="2015-11-21T20:06:5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d v="2015-07-20T03:59:00"/>
    <d v="2015-06-15T21:50: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d v="2016-08-01T13:41:00"/>
    <d v="2016-07-20T15:01:4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d v="2015-06-17T01:40:14"/>
    <d v="2015-05-27T01:40: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d v="2015-05-07T10:09:54"/>
    <d v="2015-04-07T10:09:5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d v="2015-03-27T00:00:00"/>
    <d v="2015-01-30T22:16:4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d v="2014-12-31T13:39:47"/>
    <d v="2014-11-01T12:39:4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d v="2016-08-31T20:46:11"/>
    <d v="2016-08-11T20:46:1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d v="2016-05-27T17:46:51"/>
    <d v="2016-05-13T17:46:5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d v="2014-11-05T21:22:25"/>
    <d v="2014-10-15T20:22:2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d v="2016-02-20T02:45:35"/>
    <d v="2016-01-06T02:45: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d v="2014-12-01T19:09:00"/>
    <d v="2014-11-20T20:56:1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d v="2015-06-18T10:41:07"/>
    <d v="2015-05-19T10:41:0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d v="2016-04-21T22:36:48"/>
    <d v="2016-03-31T22:36:4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d v="2016-08-03T04:09:00"/>
    <d v="2016-07-02T22:14:1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d v="2015-07-03T18:22:38"/>
    <d v="2015-05-28T18:22:3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d v="2015-05-22T17:03:29"/>
    <d v="2015-04-22T17:03:2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d v="2015-07-30T03:25:24"/>
    <d v="2015-05-31T03:25: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d v="2016-03-28T15:50:29"/>
    <d v="2016-03-03T16:50: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d v="2014-07-20T18:51:27"/>
    <d v="2014-05-21T18:51:2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d v="2014-05-11T11:50:52"/>
    <d v="2014-04-11T11:50: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d v="2014-06-01T01:44:24"/>
    <d v="2014-05-07T01:44:2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d v="2014-06-03T06:59:00"/>
    <d v="2014-05-07T14:48:5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d v="2015-10-01T15:02:54"/>
    <d v="2015-09-01T15:02:5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d v="2014-10-04T06:59:00"/>
    <d v="2014-09-03T05:19:0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d v="2015-07-19T05:23:11"/>
    <d v="2015-06-04T05:23:1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d v="2015-10-18T19:36:29"/>
    <d v="2015-09-18T19:36:2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d v="2015-06-11T18:24:44"/>
    <d v="2015-05-12T18:24:4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d v="2015-01-01T02:59:03"/>
    <d v="2014-12-02T02:59:0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d v="2015-07-17T10:32:59"/>
    <d v="2015-06-17T10:32:5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d v="2015-03-27T03:34:36"/>
    <d v="2015-03-02T04:34:3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d v="2014-09-01T20:09:38"/>
    <d v="2014-07-28T20:09:3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d v="2015-05-09T21:14:18"/>
    <d v="2015-04-09T21:14:1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d v="2015-03-26T22:17:51"/>
    <d v="2015-02-24T23:17:5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d v="2015-03-08T16:50:03"/>
    <d v="2015-02-06T17:50: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d v="2014-08-01T17:12:00"/>
    <d v="2014-07-09T17:41:3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d v="2015-05-22T21:00:00"/>
    <d v="2015-05-04T10:20: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d v="2014-06-25T21:00:00"/>
    <d v="2014-05-30T21:26:4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d v="2014-08-12T15:51:50"/>
    <d v="2014-07-13T15:51:5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d v="2014-11-12T21:47:00"/>
    <d v="2014-10-02T14:09:3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d v="2016-09-12T16:59:00"/>
    <d v="2016-08-29T06:15: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d v="2015-11-05T16:11:45"/>
    <d v="2015-09-06T15:11:4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d v="2015-11-17T22:24:14"/>
    <d v="2015-10-18T21:24:1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d v="2014-08-30T05:30:00"/>
    <d v="2014-07-21T15:38:1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d v="2016-03-23T03:29:00"/>
    <d v="2016-02-02T22:43:4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d v="2016-06-18T19:32:19"/>
    <d v="2016-05-19T19:32:1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d v="2014-09-08T15:50:05"/>
    <d v="2014-08-14T15:50: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d v="2015-03-14T03:11:00"/>
    <d v="2015-02-12T17:23:1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d v="2014-07-03T04:07:58"/>
    <d v="2014-06-03T04:07:5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d v="2017-03-29T17:44:10"/>
    <d v="2017-01-28T18:44:1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d v="2015-08-14T03:29:56"/>
    <d v="2015-06-25T03:29:5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d v="2015-10-08T16:42:15"/>
    <d v="2015-09-08T16:42:1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d v="2015-01-24T01:00:00"/>
    <d v="2015-01-03T00:23:4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d v="2016-09-03T10:00:00"/>
    <d v="2016-09-02T08:19:2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d v="2016-02-02T14:58:48"/>
    <d v="2016-01-03T14:58:4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d v="2016-12-08T16:15:52"/>
    <d v="2016-11-08T16:15: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d v="2015-06-30T03:59:00"/>
    <d v="2015-05-30T19:39:0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d v="2015-01-25T20:39:56"/>
    <d v="2014-12-26T20:39:5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d v="2014-07-30T23:00:00"/>
    <d v="2014-06-25T19:33:4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d v="2017-02-20T00:26:39"/>
    <d v="2017-01-21T00:26:3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d v="2016-01-31T23:03:00"/>
    <d v="2016-01-04T23:36:1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d v="2014-09-02T14:27:49"/>
    <d v="2014-08-03T14:27:4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d v="2015-03-27T17:59:52"/>
    <d v="2015-03-02T18:59:5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d v="2016-05-09T22:49:51"/>
    <d v="2016-04-09T22:49:5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d v="2014-12-11T05:28:22"/>
    <d v="2014-11-11T05:28:2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d v="2015-05-01T22:00:00"/>
    <d v="2015-03-16T20:35: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d v="2017-02-26T13:05:58"/>
    <d v="2017-01-27T13:05: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d v="2015-01-04T23:26:00"/>
    <d v="2014-12-04T00:07:1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d v="2015-08-15T18:12:24"/>
    <d v="2015-06-16T18:12:2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d v="2015-03-23T04:59:00"/>
    <d v="2015-02-21T03:10: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d v="2014-08-24T07:00:00"/>
    <d v="2014-08-16T15:39:1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d v="2014-07-01T06:00:00"/>
    <d v="2014-05-20T15:47:2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d v="2016-12-06T04:59:00"/>
    <d v="2016-11-05T23:00: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d v="2015-02-28T06:00:18"/>
    <d v="2015-01-28T06:00: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d v="2014-06-17T04:36:18"/>
    <d v="2014-06-03T04:36:1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d v="2015-01-08T20:58:03"/>
    <d v="2014-12-09T20:58:0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d v="2015-08-17T16:00:00"/>
    <d v="2015-07-08T11:34:3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d v="2014-08-12T18:36:01"/>
    <d v="2014-07-23T18:36:0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d v="2015-06-11T02:13:11"/>
    <d v="2015-05-12T02:13:1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d v="2015-12-19T19:49:59"/>
    <d v="2015-11-09T19:49:5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d v="2016-11-14T12:14:02"/>
    <d v="2016-10-20T11:14:0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d v="2015-08-14T19:38:00"/>
    <d v="2015-07-01T00:16:0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d v="2015-04-15T05:04:00"/>
    <d v="2015-04-01T05:30: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d v="2015-06-11T23:00:00"/>
    <d v="2015-04-30T14:58:2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d v="2015-06-26T13:25:00"/>
    <d v="2015-05-19T22:01:3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d v="2014-10-26T20:08:00"/>
    <d v="2014-09-24T19:40: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d v="2014-07-29T03:14:56"/>
    <d v="2014-07-14T03:14:5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d v="2014-09-11T08:37:22"/>
    <d v="2014-08-12T08:37:2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d v="2015-09-07T18:09:57"/>
    <d v="2015-08-08T18:09:5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d v="2014-11-26T20:29:37"/>
    <d v="2014-10-27T19:29:3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d v="2015-04-25T04:35:00"/>
    <d v="2015-02-24T06:28:5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d v="2015-11-30T06:04:09"/>
    <d v="2015-10-31T05:04:0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d v="2015-05-10T22:59:00"/>
    <d v="2015-04-20T19:39:1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d v="2016-06-01T23:38:29"/>
    <d v="2016-05-02T23:38:2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d v="2016-06-03T11:19:12"/>
    <d v="2016-05-04T11:19:1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d v="2014-09-11T12:39:21"/>
    <d v="2014-08-12T12:39:2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d v="2014-08-04T16:00:00"/>
    <d v="2014-07-23T15:57:0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d v="2016-01-18T00:00:00"/>
    <d v="2015-12-20T16:26:1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d v="2016-11-13T10:17:40"/>
    <d v="2016-10-14T09:17:4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d v="2014-10-26T18:00:00"/>
    <d v="2014-10-14T13:00: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d v="2015-03-02T23:00:00"/>
    <d v="2015-01-16T18:26:5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d v="2015-04-09T23:31:11"/>
    <d v="2015-03-12T23:31:1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d v="2014-06-26T23:02:02"/>
    <d v="2014-05-27T23:02:0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d v="2014-07-30T20:53:59"/>
    <d v="2014-06-30T20:53:5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d v="2014-12-27T02:02:28"/>
    <d v="2014-11-27T02:02:2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d v="2014-08-09T06:25:04"/>
    <d v="2014-07-10T06:25: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d v="2015-10-16T04:59:00"/>
    <d v="2015-09-18T16:23:4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d v="2016-09-18T19:51:05"/>
    <d v="2016-08-19T19:51:0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d v="2016-04-01T06:00:00"/>
    <d v="2016-03-04T08:07:4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d v="2015-09-06T03:38:27"/>
    <d v="2015-08-12T03:38:2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d v="2016-03-16T03:02:44"/>
    <d v="2016-02-15T04:02:4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d v="2016-07-17T00:43:00"/>
    <d v="2016-06-17T23:14:2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d v="2015-10-01T13:00:00"/>
    <d v="2015-08-17T16:07:1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d v="2015-10-04T15:45:46"/>
    <d v="2015-08-05T15:45: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d v="2016-12-01T07:18:40"/>
    <d v="2016-11-01T06:18:4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d v="2016-07-11T15:09:20"/>
    <d v="2016-06-13T15:09:2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d v="2015-06-27T21:44:14"/>
    <d v="2015-05-27T21:44:1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d v="2014-10-07T04:30:00"/>
    <d v="2014-10-03T09:36:1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d v="2015-01-02T11:49:11"/>
    <d v="2014-11-18T11:49:1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d v="2014-11-25T01:00:00"/>
    <d v="2014-10-28T14:05: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d v="2015-06-16T21:41:54"/>
    <d v="2015-04-17T21:41:5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d v="2015-11-02T16:50:00"/>
    <d v="2015-10-02T18:41:0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d v="2015-08-27T15:54:35"/>
    <d v="2015-07-28T15:54:3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d v="2015-05-15T19:14:28"/>
    <d v="2015-04-15T19:14:2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d v="2015-02-28T08:00:00"/>
    <d v="2015-01-27T20:00: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d v="2016-10-02T03:25:44"/>
    <d v="2016-09-02T03:25: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d v="2014-09-07T07:48:43"/>
    <d v="2014-07-09T07:48:4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d v="2015-02-11T02:53:41"/>
    <d v="2015-01-12T02:53:4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d v="2016-04-08T18:35:00"/>
    <d v="2016-03-10T16:51:2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d v="2016-05-03T18:49:02"/>
    <d v="2016-03-04T19:49:0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d v="2015-10-26T18:58:10"/>
    <d v="2015-08-27T18:58:1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d v="2016-07-29T23:29:00"/>
    <d v="2016-06-29T01:09:4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d v="2014-07-14T15:37:44"/>
    <d v="2014-05-15T15:37:4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d v="2015-11-28T21:22:21"/>
    <d v="2015-10-29T20:22:2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d v="2016-04-25T00:20:00"/>
    <d v="2016-03-28T22:22:0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d v="2016-07-08T23:25:54"/>
    <d v="2016-05-23T23:25: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d v="2014-08-02T14:00:00"/>
    <d v="2014-06-26T22:48:3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d v="2014-09-28T18:55:56"/>
    <d v="2014-08-29T18:55: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d v="2016-01-03T20:17:36"/>
    <d v="2015-12-04T20:17:3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d v="2014-05-08T21:23:30"/>
    <d v="2014-04-16T21:23:3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d v="2015-11-28T14:54:54"/>
    <d v="2015-11-03T14:54:5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d v="2015-11-18T04:41:57"/>
    <d v="2015-10-19T03:41:5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d v="2015-04-19T16:19:46"/>
    <d v="2015-02-18T17:19:4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d v="2016-04-14T04:39:40"/>
    <d v="2016-02-14T05:39:4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d v="2014-07-24T02:59:00"/>
    <d v="2014-06-11T17:04:3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d v="2017-03-06T06:58:27"/>
    <d v="2017-02-04T06:58:2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d v="2016-05-22T19:34:33"/>
    <d v="2016-03-23T19:34:3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d v="2016-08-29T03:55:00"/>
    <d v="2016-08-19T20:30: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d v="2016-04-17T20:43:31"/>
    <d v="2016-03-18T20:43:3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d v="2014-07-21T12:52:06"/>
    <d v="2014-06-21T12:52:0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d v="2015-02-06T01:37:14"/>
    <d v="2014-12-08T01:37:1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d v="2016-05-09T04:00:00"/>
    <d v="2016-04-09T16:25: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d v="2016-06-02T13:07:28"/>
    <d v="2016-05-03T13:07:2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d v="2016-07-13T20:48:18"/>
    <d v="2016-06-13T20:48:1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d v="2014-08-01T07:00:00"/>
    <d v="2014-07-10T20:36:0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d v="2016-07-22T18:55:32"/>
    <d v="2016-06-22T18:55: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d v="2015-01-31T15:25:53"/>
    <d v="2014-12-02T15:25: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d v="2015-03-29T20:00:00"/>
    <d v="2015-03-06T21:40: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d v="2014-07-05T14:22:27"/>
    <d v="2014-06-05T14:22:2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d v="2016-07-17T04:19:09"/>
    <d v="2016-05-18T04:19:0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d v="2015-07-07T19:26:20"/>
    <d v="2015-05-08T19:26:2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d v="2014-05-20T06:59:00"/>
    <d v="2014-04-18T20:52:3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d v="2014-11-08T00:00:00"/>
    <d v="2014-10-08T23:07:2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d v="2016-02-20T21:05:00"/>
    <d v="2016-01-30T16:58:4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d v="2016-05-06T13:04:00"/>
    <d v="2016-04-07T13:09:5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d v="2014-05-16T22:11:30"/>
    <d v="2014-05-06T22:11:3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d v="2015-08-29T01:56:53"/>
    <d v="2015-08-14T01:56:5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d v="2015-11-08T18:59:41"/>
    <d v="2015-10-09T17:59:4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d v="2016-03-02T16:08:13"/>
    <d v="2016-02-01T16:08:1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d v="2015-05-31T15:28:02"/>
    <d v="2015-05-01T15:28:0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d v="2015-12-11T23:34:19"/>
    <d v="2015-10-12T22:34:1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d v="2015-05-13T20:45:12"/>
    <d v="2015-04-13T20:45: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d v="2014-07-19T09:21:30"/>
    <d v="2014-06-19T09:21:3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d v="2015-02-14T11:27:00"/>
    <d v="2015-01-15T16:24:3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d v="2014-11-20T16:04:00"/>
    <d v="2014-11-07T06:24:2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d v="2015-04-05T08:23:41"/>
    <d v="2015-03-06T09:23:4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d v="2015-03-28T22:07:06"/>
    <d v="2015-02-26T23:07:0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d v="2014-08-31T19:51:49"/>
    <d v="2014-07-22T19:53:1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d v="2016-05-07T14:29:18"/>
    <d v="2016-03-08T15:29:1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d v="2017-03-01T19:00:00"/>
    <d v="2017-02-09T23:08:2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d v="2014-09-27T01:02:41"/>
    <d v="2014-08-28T01:02:4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d v="2015-02-15T14:05:47"/>
    <d v="2015-01-16T14:05: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d v="2014-10-08T03:54:17"/>
    <d v="2014-09-08T03:54:1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d v="2014-10-20T19:23:05"/>
    <d v="2014-08-21T19:23:0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d v="2016-02-16T18:33:07"/>
    <d v="2016-01-22T18:33:0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d v="2014-08-26T16:28:00"/>
    <d v="2014-07-28T18:33:0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d v="2015-07-22T23:08:27"/>
    <d v="2015-06-22T23:08:2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d v="2014-09-09T16:49:20"/>
    <d v="2014-07-31T16:49:2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d v="2014-10-26T18:29:26"/>
    <d v="2014-10-09T18:29:2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d v="2015-01-28T13:04:38"/>
    <d v="2014-12-29T13:04:3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d v="2015-05-02T13:04:09"/>
    <d v="2015-04-02T13:04:0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d v="2015-02-16T07:13:43"/>
    <d v="2015-01-17T07:13:4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d v="2016-03-05T05:54:29"/>
    <d v="2016-02-19T05:54:2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d v="2015-07-19T18:44:23"/>
    <d v="2015-06-19T18:44:2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d v="2014-09-17T20:56:40"/>
    <d v="2014-08-18T20:56:4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d v="2014-09-04T16:07:54"/>
    <d v="2014-08-05T16:07:5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d v="2016-10-07T21:51:48"/>
    <d v="2016-09-07T21:51:4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d v="2016-04-15T16:28:00"/>
    <d v="2016-02-17T16:13:1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d v="2015-03-24T03:34:59"/>
    <d v="2015-02-22T04:34:5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d v="2014-10-26T21:52:38"/>
    <d v="2014-08-27T21:52:3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d v="2015-02-01T02:54:00"/>
    <d v="2014-12-17T14:01:0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d v="2016-03-24T22:59:23"/>
    <d v="2016-02-08T23:59: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d v="2015-08-31T16:04:57"/>
    <d v="2015-08-01T16:04:5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d v="2015-07-26T05:42:16"/>
    <d v="2015-05-27T05:42:1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d v="2015-12-04T16:43:59"/>
    <d v="2015-10-05T15:43:5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d v="2017-02-23T01:00:00"/>
    <d v="2017-02-02T23:18:0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d v="2014-06-05T22:31:40"/>
    <d v="2014-05-06T22:31:4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d v="2015-12-14T00:36:10"/>
    <d v="2015-11-14T00:36:1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d v="2016-02-03T18:49:00"/>
    <d v="2016-01-05T15:43:1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d v="2014-12-18T15:02:44"/>
    <d v="2014-10-29T14:02:4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d v="2015-12-15T20:25:16"/>
    <d v="2015-10-16T19:25: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d v="2016-10-02T09:00:00"/>
    <d v="2016-09-01T06:27:0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d v="2015-04-03T21:44:10"/>
    <d v="2015-03-04T22:44:1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d v="2014-10-21T21:11:27"/>
    <d v="2014-09-21T21:11:2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d v="2014-07-01T22:30:00"/>
    <d v="2014-06-14T22:29:2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d v="2016-05-24T14:25:00"/>
    <d v="2016-05-07T01:41:5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d v="2014-10-17T19:10:10"/>
    <d v="2014-08-18T19:10: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d v="2015-12-01T05:59:00"/>
    <d v="2015-10-28T16:06:0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d v="2015-07-18T03:00:00"/>
    <d v="2015-05-20T05:33:2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d v="2016-09-06T11:22:34"/>
    <d v="2016-07-08T11:22:3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d v="2015-01-20T19:16:00"/>
    <d v="2014-12-22T02:01:0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d v="2014-11-20T22:58:45"/>
    <d v="2014-11-05T22:58:4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d v="2015-04-10T05:00:00"/>
    <d v="2015-03-11T05:16:2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d v="2014-08-21T04:49:49"/>
    <d v="2014-07-22T04:49:4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d v="2014-10-22T15:36:50"/>
    <d v="2014-09-22T15:36:5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d v="2015-01-11T01:00:00"/>
    <d v="2014-12-18T00:32:2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d v="2016-04-11T11:13:07"/>
    <d v="2016-03-07T12:13:0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d v="2015-07-14T23:00:15"/>
    <d v="2015-06-14T23:00: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d v="2014-10-23T15:16:31"/>
    <d v="2014-09-23T15:16:3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d v="2014-05-09T06:53:00"/>
    <d v="2014-05-02T19:26:3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d v="2014-10-13T21:05:16"/>
    <d v="2014-08-14T21:05: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d v="2014-11-15T20:00:00"/>
    <d v="2014-10-16T16:33:4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d v="2016-10-01T04:00:00"/>
    <d v="2016-08-31T20:11:2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d v="2014-06-19T15:33:51"/>
    <d v="2014-05-20T15:33:5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d v="2016-07-03T19:59:00"/>
    <d v="2016-06-13T22:23:5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d v="2015-11-25T23:00:00"/>
    <d v="2015-11-02T23:14:4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d v="2016-04-01T03:59:00"/>
    <d v="2016-03-17T01:27:2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d v="2014-09-16T03:00:00"/>
    <d v="2014-08-15T15:22:3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d v="2014-06-23T16:00:00"/>
    <d v="2014-05-20T16:40: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d v="2016-04-21T02:23:43"/>
    <d v="2016-02-21T03:23:4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d v="2016-07-02T17:44:28"/>
    <d v="2016-06-02T17:44:2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d v="2014-06-27T16:21:24"/>
    <d v="2014-05-28T16:21:2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d v="2015-04-29T14:07:06"/>
    <d v="2015-03-30T14:07:0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d v="2014-08-12T22:50:11"/>
    <d v="2014-07-13T22:50: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d v="2016-05-19T00:56:28"/>
    <d v="2016-04-19T00:56:2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d v="2015-09-28T02:49:10"/>
    <d v="2015-08-19T02:49:1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d v="2017-01-13T23:05:00"/>
    <d v="2016-12-14T23:07:3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d v="2015-02-28T12:00:00"/>
    <d v="2015-01-18T15:52:3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d v="2015-03-01T03:00:00"/>
    <d v="2015-01-27T16:00: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d v="2016-12-26T19:18:51"/>
    <d v="2016-11-26T19:18:5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d v="2014-08-21T18:35:11"/>
    <d v="2014-06-22T18:35: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d v="2015-05-09T04:00:00"/>
    <d v="2015-03-15T08:17:0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d v="2015-11-05T14:16:15"/>
    <d v="2015-10-06T13:16:1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d v="2014-06-30T17:28:00"/>
    <d v="2014-05-20T01:06:0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d v="2014-10-21T19:51:00"/>
    <d v="2014-09-23T19:05: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d v="2016-12-21T17:03:14"/>
    <d v="2016-11-21T17:03:1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d v="2017-01-27T18:54:02"/>
    <d v="2016-12-28T18:54:0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d v="2016-06-19T22:32:01"/>
    <d v="2016-05-20T22:32:0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d v="2016-06-14T18:54:00"/>
    <d v="2016-05-21T16:45: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d v="2015-03-08T12:57:05"/>
    <d v="2015-02-06T13:57:0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d v="2015-11-14T23:00:00"/>
    <d v="2015-10-30T04:32:3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d v="2016-01-14T18:16:56"/>
    <d v="2015-12-15T18:16:5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d v="2016-10-09T10:28:26"/>
    <d v="2016-09-09T10:28:2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d v="2015-03-24T03:59:00"/>
    <d v="2015-02-23T14:29:3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d v="2015-11-21T04:00:00"/>
    <d v="2015-10-27T22:34:5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d v="2016-07-17T17:49:46"/>
    <d v="2016-06-17T17:49:4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d v="2015-01-16T10:26:00"/>
    <d v="2014-12-17T14:42:0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d v="2015-05-31T17:35:00"/>
    <d v="2015-04-28T17:34:4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d v="2015-08-07T15:00:00"/>
    <d v="2015-07-24T16:08:5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d v="2015-01-16T12:09:11"/>
    <d v="2014-12-17T12:09:1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d v="2015-04-05T03:40:47"/>
    <d v="2015-02-04T04:40: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d v="2015-08-22T19:34:53"/>
    <d v="2015-06-23T19:34:5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d v="2014-10-22T04:59:00"/>
    <d v="2014-09-08T02:05: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d v="2016-12-19T00:45:50"/>
    <d v="2016-11-19T00:45: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d v="2017-02-28T08:51:00"/>
    <d v="2017-01-15T12:43:3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d v="2016-01-31T23:55:00"/>
    <d v="2015-12-06T19:47:1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d v="2016-06-04T17:19:57"/>
    <d v="2016-05-05T17:19:5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d v="2016-09-02T20:24:33"/>
    <d v="2016-07-19T20:24:3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d v="2014-10-25T02:59:50"/>
    <d v="2014-10-15T02:59:5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d v="2017-01-25T21:41:22"/>
    <d v="2016-12-26T21:41:2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d v="2016-05-15T20:21:13"/>
    <d v="2016-04-15T20:21:1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d v="2015-08-26T18:32:00"/>
    <d v="2015-07-03T19:59:2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d v="2016-10-27T06:40:34"/>
    <d v="2016-09-27T06:40: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d v="2016-12-26T00:15:09"/>
    <d v="2016-11-23T00:15: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d v="2015-04-02T01:00:00"/>
    <d v="2015-02-18T01:11:0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d v="2014-09-24T22:00:01"/>
    <d v="2014-09-01T22:00: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d v="2017-03-03T05:00:00"/>
    <d v="2017-02-01T00:45: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d v="2015-11-29T13:56:44"/>
    <d v="2015-10-30T12:56:4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d v="2016-07-21T15:02:31"/>
    <d v="2016-05-22T15:02:3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d v="2015-02-24T03:15:40"/>
    <d v="2015-01-25T03:15: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d v="2016-02-28T00:00:00"/>
    <d v="2016-01-31T22:43:0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d v="2016-01-08T06:34:00"/>
    <d v="2015-12-20T13:45: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n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n v="0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n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n v="0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7EF64D-EDA5-4F6E-858D-EC3ACA462AC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166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numFmtId="22" showAll="0"/>
    <pivotField numFmtId="22"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44C6FB-4C35-4628-9B0A-7169922C569F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6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numFmtId="22" showAll="0"/>
    <pivotField numFmtId="22"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38E6A0-4AC3-4CF7-A926-63D82A38AABE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166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99F07F-1A76-4BB4-B32F-30BCF5A3D8A2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166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70" zoomScaleNormal="70" workbookViewId="0">
      <pane xSplit="3" ySplit="1" topLeftCell="N3831" activePane="bottomRight" state="frozen"/>
      <selection pane="topRight" activeCell="D1" sqref="D1"/>
      <selection pane="bottomLeft" activeCell="A2" sqref="A2"/>
      <selection pane="bottomRight" activeCell="Y524" sqref="Y524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4.33203125" style="10" customWidth="1"/>
    <col min="5" max="5" width="16.44140625" style="6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1.33203125" bestFit="1" customWidth="1"/>
    <col min="16" max="16" width="17.5546875" bestFit="1" customWidth="1"/>
    <col min="19" max="19" width="34.109375" style="8" bestFit="1" customWidth="1"/>
    <col min="20" max="20" width="21.5546875" bestFit="1" customWidth="1"/>
  </cols>
  <sheetData>
    <row r="1" spans="1:21" ht="15.6" x14ac:dyDescent="0.3">
      <c r="A1" s="1" t="s">
        <v>0</v>
      </c>
      <c r="B1" s="2" t="s">
        <v>1</v>
      </c>
      <c r="C1" s="2" t="s">
        <v>4110</v>
      </c>
      <c r="D1" s="9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8307</v>
      </c>
      <c r="P1" s="1" t="s">
        <v>8308</v>
      </c>
      <c r="Q1" s="1" t="s">
        <v>8364</v>
      </c>
      <c r="R1" s="1" t="s">
        <v>8365</v>
      </c>
      <c r="S1" s="7" t="s">
        <v>8366</v>
      </c>
      <c r="T1" s="1" t="s">
        <v>8367</v>
      </c>
      <c r="U1" s="1" t="s">
        <v>8383</v>
      </c>
    </row>
    <row r="2" spans="1:21" ht="43.2" hidden="1" x14ac:dyDescent="0.3">
      <c r="A2">
        <v>0</v>
      </c>
      <c r="B2" s="3" t="s">
        <v>2</v>
      </c>
      <c r="C2" s="3" t="s">
        <v>4111</v>
      </c>
      <c r="D2" s="10">
        <v>8500</v>
      </c>
      <c r="E2" s="6">
        <v>11633</v>
      </c>
      <c r="F2" t="s">
        <v>8218</v>
      </c>
      <c r="G2" t="s">
        <v>8223</v>
      </c>
      <c r="H2" t="s">
        <v>8245</v>
      </c>
      <c r="I2" s="17">
        <v>1437620400</v>
      </c>
      <c r="J2" s="17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8309</v>
      </c>
      <c r="R2">
        <v>0</v>
      </c>
      <c r="S2" s="16">
        <f>(((J2/60)/60)/24)+DATE(1970,1,1)</f>
        <v>42177.007071759261</v>
      </c>
      <c r="T2" s="15">
        <f>(((I2/60)/60)/24)+DATE(1970,1,1)</f>
        <v>42208.125</v>
      </c>
      <c r="U2">
        <f>YEAR(T2)</f>
        <v>2015</v>
      </c>
    </row>
    <row r="3" spans="1:21" ht="28.8" hidden="1" x14ac:dyDescent="0.3">
      <c r="A3">
        <v>1</v>
      </c>
      <c r="B3" s="3" t="s">
        <v>3</v>
      </c>
      <c r="C3" s="3" t="s">
        <v>4112</v>
      </c>
      <c r="D3" s="10">
        <v>10275</v>
      </c>
      <c r="E3" s="6">
        <v>14653</v>
      </c>
      <c r="F3" t="s">
        <v>8218</v>
      </c>
      <c r="G3" t="s">
        <v>8223</v>
      </c>
      <c r="H3" t="s">
        <v>8245</v>
      </c>
      <c r="I3" s="17">
        <v>1488464683</v>
      </c>
      <c r="J3" s="17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8309</v>
      </c>
      <c r="R3" t="s">
        <v>8310</v>
      </c>
      <c r="S3" s="16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YEAR(T3)</f>
        <v>2017</v>
      </c>
    </row>
    <row r="4" spans="1:21" ht="43.2" hidden="1" x14ac:dyDescent="0.3">
      <c r="A4">
        <v>2</v>
      </c>
      <c r="B4" s="3" t="s">
        <v>4</v>
      </c>
      <c r="C4" s="3" t="s">
        <v>4113</v>
      </c>
      <c r="D4" s="10">
        <v>500</v>
      </c>
      <c r="E4" s="6">
        <v>525</v>
      </c>
      <c r="F4" t="s">
        <v>8218</v>
      </c>
      <c r="G4" t="s">
        <v>8224</v>
      </c>
      <c r="H4" t="s">
        <v>8246</v>
      </c>
      <c r="I4" s="17">
        <v>1455555083</v>
      </c>
      <c r="J4" s="17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8309</v>
      </c>
      <c r="R4" t="s">
        <v>8310</v>
      </c>
      <c r="S4" s="16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hidden="1" x14ac:dyDescent="0.3">
      <c r="A5">
        <v>3</v>
      </c>
      <c r="B5" s="3" t="s">
        <v>5</v>
      </c>
      <c r="C5" s="3" t="s">
        <v>4114</v>
      </c>
      <c r="D5" s="10">
        <v>10000</v>
      </c>
      <c r="E5" s="6">
        <v>10390</v>
      </c>
      <c r="F5" t="s">
        <v>8218</v>
      </c>
      <c r="G5" t="s">
        <v>8223</v>
      </c>
      <c r="H5" t="s">
        <v>8245</v>
      </c>
      <c r="I5" s="17">
        <v>1407414107</v>
      </c>
      <c r="J5" s="17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8309</v>
      </c>
      <c r="R5" t="s">
        <v>8310</v>
      </c>
      <c r="S5" s="16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hidden="1" x14ac:dyDescent="0.3">
      <c r="A6">
        <v>4</v>
      </c>
      <c r="B6" s="3" t="s">
        <v>6</v>
      </c>
      <c r="C6" s="3" t="s">
        <v>4115</v>
      </c>
      <c r="D6" s="10">
        <v>44000</v>
      </c>
      <c r="E6" s="6">
        <v>54116.28</v>
      </c>
      <c r="F6" t="s">
        <v>8218</v>
      </c>
      <c r="G6" t="s">
        <v>8223</v>
      </c>
      <c r="H6" t="s">
        <v>8245</v>
      </c>
      <c r="I6" s="17">
        <v>1450555279</v>
      </c>
      <c r="J6" s="17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8309</v>
      </c>
      <c r="R6" t="s">
        <v>8310</v>
      </c>
      <c r="S6" s="16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hidden="1" x14ac:dyDescent="0.3">
      <c r="A7">
        <v>5</v>
      </c>
      <c r="B7" s="3" t="s">
        <v>7</v>
      </c>
      <c r="C7" s="3" t="s">
        <v>4116</v>
      </c>
      <c r="D7" s="10">
        <v>3999</v>
      </c>
      <c r="E7" s="6">
        <v>4390</v>
      </c>
      <c r="F7" t="s">
        <v>8218</v>
      </c>
      <c r="G7" t="s">
        <v>8223</v>
      </c>
      <c r="H7" t="s">
        <v>8245</v>
      </c>
      <c r="I7" s="17">
        <v>1469770500</v>
      </c>
      <c r="J7" s="1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8309</v>
      </c>
      <c r="R7" t="s">
        <v>8310</v>
      </c>
      <c r="S7" s="16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hidden="1" x14ac:dyDescent="0.3">
      <c r="A8">
        <v>6</v>
      </c>
      <c r="B8" s="3" t="s">
        <v>8</v>
      </c>
      <c r="C8" s="3" t="s">
        <v>4117</v>
      </c>
      <c r="D8" s="10">
        <v>8000</v>
      </c>
      <c r="E8" s="6">
        <v>8519</v>
      </c>
      <c r="F8" t="s">
        <v>8218</v>
      </c>
      <c r="G8" t="s">
        <v>8223</v>
      </c>
      <c r="H8" t="s">
        <v>8245</v>
      </c>
      <c r="I8" s="17">
        <v>1402710250</v>
      </c>
      <c r="J8" s="17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8309</v>
      </c>
      <c r="R8" t="s">
        <v>8310</v>
      </c>
      <c r="S8" s="16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6" hidden="1" x14ac:dyDescent="0.3">
      <c r="A9">
        <v>7</v>
      </c>
      <c r="B9" s="3" t="s">
        <v>9</v>
      </c>
      <c r="C9" s="3" t="s">
        <v>4118</v>
      </c>
      <c r="D9" s="10">
        <v>9000</v>
      </c>
      <c r="E9" s="6">
        <v>9110</v>
      </c>
      <c r="F9" t="s">
        <v>8218</v>
      </c>
      <c r="G9" t="s">
        <v>8223</v>
      </c>
      <c r="H9" t="s">
        <v>8245</v>
      </c>
      <c r="I9" s="17">
        <v>1467680867</v>
      </c>
      <c r="J9" s="17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8309</v>
      </c>
      <c r="R9" t="s">
        <v>8310</v>
      </c>
      <c r="S9" s="16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8" hidden="1" x14ac:dyDescent="0.3">
      <c r="A10">
        <v>8</v>
      </c>
      <c r="B10" s="3" t="s">
        <v>10</v>
      </c>
      <c r="C10" s="3" t="s">
        <v>4119</v>
      </c>
      <c r="D10" s="10">
        <v>3500</v>
      </c>
      <c r="E10" s="6">
        <v>3501.52</v>
      </c>
      <c r="F10" t="s">
        <v>8218</v>
      </c>
      <c r="G10" t="s">
        <v>8223</v>
      </c>
      <c r="H10" t="s">
        <v>8245</v>
      </c>
      <c r="I10" s="17">
        <v>1460754000</v>
      </c>
      <c r="J10" s="17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8309</v>
      </c>
      <c r="R10" t="s">
        <v>8310</v>
      </c>
      <c r="S10" s="16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 s="10">
        <v>500</v>
      </c>
      <c r="E11" s="6">
        <v>629.99</v>
      </c>
      <c r="F11" t="s">
        <v>8218</v>
      </c>
      <c r="G11" t="s">
        <v>8223</v>
      </c>
      <c r="H11" t="s">
        <v>8245</v>
      </c>
      <c r="I11" s="17">
        <v>1460860144</v>
      </c>
      <c r="J11" s="17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8309</v>
      </c>
      <c r="R11" t="s">
        <v>8310</v>
      </c>
      <c r="S11" s="16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 s="10">
        <v>3000</v>
      </c>
      <c r="E12" s="6">
        <v>3015</v>
      </c>
      <c r="F12" t="s">
        <v>8218</v>
      </c>
      <c r="G12" t="s">
        <v>8223</v>
      </c>
      <c r="H12" t="s">
        <v>8245</v>
      </c>
      <c r="I12" s="17">
        <v>1403660279</v>
      </c>
      <c r="J12" s="17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8309</v>
      </c>
      <c r="R12" t="s">
        <v>8310</v>
      </c>
      <c r="S12" s="16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6" hidden="1" x14ac:dyDescent="0.3">
      <c r="A13">
        <v>11</v>
      </c>
      <c r="B13" s="3" t="s">
        <v>13</v>
      </c>
      <c r="C13" s="3" t="s">
        <v>4122</v>
      </c>
      <c r="D13" s="10">
        <v>5000</v>
      </c>
      <c r="E13" s="6">
        <v>6025</v>
      </c>
      <c r="F13" t="s">
        <v>8218</v>
      </c>
      <c r="G13" t="s">
        <v>8223</v>
      </c>
      <c r="H13" t="s">
        <v>8245</v>
      </c>
      <c r="I13" s="17">
        <v>1471834800</v>
      </c>
      <c r="J13" s="17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8309</v>
      </c>
      <c r="R13" t="s">
        <v>8310</v>
      </c>
      <c r="S13" s="16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 s="10">
        <v>30000</v>
      </c>
      <c r="E14" s="6">
        <v>49588</v>
      </c>
      <c r="F14" t="s">
        <v>8218</v>
      </c>
      <c r="G14" t="s">
        <v>8223</v>
      </c>
      <c r="H14" t="s">
        <v>8245</v>
      </c>
      <c r="I14" s="17">
        <v>1405479600</v>
      </c>
      <c r="J14" s="17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8309</v>
      </c>
      <c r="R14" t="s">
        <v>8310</v>
      </c>
      <c r="S14" s="16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 s="10">
        <v>3500</v>
      </c>
      <c r="E15" s="6">
        <v>5599</v>
      </c>
      <c r="F15" t="s">
        <v>8218</v>
      </c>
      <c r="G15" t="s">
        <v>8223</v>
      </c>
      <c r="H15" t="s">
        <v>8245</v>
      </c>
      <c r="I15" s="17">
        <v>1466713620</v>
      </c>
      <c r="J15" s="17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8309</v>
      </c>
      <c r="R15" t="s">
        <v>8310</v>
      </c>
      <c r="S15" s="16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 s="10">
        <v>6000</v>
      </c>
      <c r="E16" s="6">
        <v>6056</v>
      </c>
      <c r="F16" t="s">
        <v>8218</v>
      </c>
      <c r="G16" t="s">
        <v>8225</v>
      </c>
      <c r="H16" t="s">
        <v>8247</v>
      </c>
      <c r="I16" s="17">
        <v>1405259940</v>
      </c>
      <c r="J16" s="17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8309</v>
      </c>
      <c r="R16" t="s">
        <v>8310</v>
      </c>
      <c r="S16" s="16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hidden="1" x14ac:dyDescent="0.3">
      <c r="A17">
        <v>15</v>
      </c>
      <c r="B17" s="3" t="s">
        <v>17</v>
      </c>
      <c r="C17" s="3" t="s">
        <v>4126</v>
      </c>
      <c r="D17" s="10">
        <v>2000</v>
      </c>
      <c r="E17" s="6">
        <v>2132</v>
      </c>
      <c r="F17" t="s">
        <v>8218</v>
      </c>
      <c r="G17" t="s">
        <v>8226</v>
      </c>
      <c r="H17" t="s">
        <v>8248</v>
      </c>
      <c r="I17" s="17">
        <v>1443384840</v>
      </c>
      <c r="J17" s="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8309</v>
      </c>
      <c r="R17" t="s">
        <v>8310</v>
      </c>
      <c r="S17" s="16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hidden="1" x14ac:dyDescent="0.3">
      <c r="A18">
        <v>16</v>
      </c>
      <c r="B18" s="3" t="s">
        <v>18</v>
      </c>
      <c r="C18" s="3" t="s">
        <v>4127</v>
      </c>
      <c r="D18" s="10">
        <v>12000</v>
      </c>
      <c r="E18" s="6">
        <v>12029</v>
      </c>
      <c r="F18" t="s">
        <v>8218</v>
      </c>
      <c r="G18" t="s">
        <v>8223</v>
      </c>
      <c r="H18" t="s">
        <v>8245</v>
      </c>
      <c r="I18" s="17">
        <v>1402896600</v>
      </c>
      <c r="J18" s="17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8309</v>
      </c>
      <c r="R18" t="s">
        <v>8310</v>
      </c>
      <c r="S18" s="16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hidden="1" x14ac:dyDescent="0.3">
      <c r="A19">
        <v>17</v>
      </c>
      <c r="B19" s="3" t="s">
        <v>19</v>
      </c>
      <c r="C19" s="3" t="s">
        <v>4128</v>
      </c>
      <c r="D19" s="10">
        <v>1500</v>
      </c>
      <c r="E19" s="6">
        <v>1510</v>
      </c>
      <c r="F19" t="s">
        <v>8218</v>
      </c>
      <c r="G19" t="s">
        <v>8224</v>
      </c>
      <c r="H19" t="s">
        <v>8246</v>
      </c>
      <c r="I19" s="17">
        <v>1415126022</v>
      </c>
      <c r="J19" s="17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8309</v>
      </c>
      <c r="R19" t="s">
        <v>8310</v>
      </c>
      <c r="S19" s="16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hidden="1" x14ac:dyDescent="0.3">
      <c r="A20">
        <v>18</v>
      </c>
      <c r="B20" s="3" t="s">
        <v>20</v>
      </c>
      <c r="C20" s="3" t="s">
        <v>4129</v>
      </c>
      <c r="D20" s="10">
        <v>30000</v>
      </c>
      <c r="E20" s="6">
        <v>31896.33</v>
      </c>
      <c r="F20" t="s">
        <v>8218</v>
      </c>
      <c r="G20" t="s">
        <v>8223</v>
      </c>
      <c r="H20" t="s">
        <v>8245</v>
      </c>
      <c r="I20" s="17">
        <v>1410958856</v>
      </c>
      <c r="J20" s="17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8309</v>
      </c>
      <c r="R20" t="s">
        <v>8310</v>
      </c>
      <c r="S20" s="16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hidden="1" x14ac:dyDescent="0.3">
      <c r="A21">
        <v>19</v>
      </c>
      <c r="B21" s="3" t="s">
        <v>21</v>
      </c>
      <c r="C21" s="3" t="s">
        <v>4130</v>
      </c>
      <c r="D21" s="10">
        <v>850</v>
      </c>
      <c r="E21" s="6">
        <v>1235</v>
      </c>
      <c r="F21" t="s">
        <v>8218</v>
      </c>
      <c r="G21" t="s">
        <v>8223</v>
      </c>
      <c r="H21" t="s">
        <v>8245</v>
      </c>
      <c r="I21" s="17">
        <v>1437420934</v>
      </c>
      <c r="J21" s="17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8309</v>
      </c>
      <c r="R21" t="s">
        <v>8310</v>
      </c>
      <c r="S21" s="16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hidden="1" x14ac:dyDescent="0.3">
      <c r="A22">
        <v>20</v>
      </c>
      <c r="B22" s="3" t="s">
        <v>22</v>
      </c>
      <c r="C22" s="3" t="s">
        <v>4131</v>
      </c>
      <c r="D22" s="10">
        <v>2000</v>
      </c>
      <c r="E22" s="6">
        <v>2004</v>
      </c>
      <c r="F22" t="s">
        <v>8218</v>
      </c>
      <c r="G22" t="s">
        <v>8223</v>
      </c>
      <c r="H22" t="s">
        <v>8245</v>
      </c>
      <c r="I22" s="17">
        <v>1442167912</v>
      </c>
      <c r="J22" s="17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8309</v>
      </c>
      <c r="R22" t="s">
        <v>8310</v>
      </c>
      <c r="S22" s="16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hidden="1" x14ac:dyDescent="0.3">
      <c r="A23">
        <v>21</v>
      </c>
      <c r="B23" s="3" t="s">
        <v>23</v>
      </c>
      <c r="C23" s="3" t="s">
        <v>4132</v>
      </c>
      <c r="D23" s="10">
        <v>18500</v>
      </c>
      <c r="E23" s="6">
        <v>20190</v>
      </c>
      <c r="F23" t="s">
        <v>8218</v>
      </c>
      <c r="G23" t="s">
        <v>8223</v>
      </c>
      <c r="H23" t="s">
        <v>8245</v>
      </c>
      <c r="I23" s="17">
        <v>1411743789</v>
      </c>
      <c r="J23" s="17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8309</v>
      </c>
      <c r="R23" t="s">
        <v>8310</v>
      </c>
      <c r="S23" s="16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hidden="1" x14ac:dyDescent="0.3">
      <c r="A24">
        <v>22</v>
      </c>
      <c r="B24" s="3" t="s">
        <v>24</v>
      </c>
      <c r="C24" s="3" t="s">
        <v>4133</v>
      </c>
      <c r="D24" s="10">
        <v>350</v>
      </c>
      <c r="E24" s="6">
        <v>410</v>
      </c>
      <c r="F24" t="s">
        <v>8218</v>
      </c>
      <c r="G24" t="s">
        <v>8223</v>
      </c>
      <c r="H24" t="s">
        <v>8245</v>
      </c>
      <c r="I24" s="17">
        <v>1420099140</v>
      </c>
      <c r="J24" s="17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8309</v>
      </c>
      <c r="R24" t="s">
        <v>8310</v>
      </c>
      <c r="S24" s="16">
        <f t="shared" si="2"/>
        <v>41989.91134259259</v>
      </c>
      <c r="T24" s="15">
        <f t="shared" si="3"/>
        <v>42005.332638888889</v>
      </c>
      <c r="U24">
        <f t="shared" si="4"/>
        <v>2015</v>
      </c>
    </row>
    <row r="25" spans="1:21" ht="43.2" hidden="1" x14ac:dyDescent="0.3">
      <c r="A25">
        <v>23</v>
      </c>
      <c r="B25" s="3" t="s">
        <v>25</v>
      </c>
      <c r="C25" s="3" t="s">
        <v>4134</v>
      </c>
      <c r="D25" s="10">
        <v>2000</v>
      </c>
      <c r="E25" s="6">
        <v>2370</v>
      </c>
      <c r="F25" t="s">
        <v>8218</v>
      </c>
      <c r="G25" t="s">
        <v>8223</v>
      </c>
      <c r="H25" t="s">
        <v>8245</v>
      </c>
      <c r="I25" s="17">
        <v>1430407200</v>
      </c>
      <c r="J25" s="17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8309</v>
      </c>
      <c r="R25" t="s">
        <v>8310</v>
      </c>
      <c r="S25" s="16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hidden="1" x14ac:dyDescent="0.3">
      <c r="A26">
        <v>24</v>
      </c>
      <c r="B26" s="3" t="s">
        <v>26</v>
      </c>
      <c r="C26" s="3" t="s">
        <v>4135</v>
      </c>
      <c r="D26" s="10">
        <v>35000</v>
      </c>
      <c r="E26" s="6">
        <v>38082.69</v>
      </c>
      <c r="F26" t="s">
        <v>8218</v>
      </c>
      <c r="G26" t="s">
        <v>8223</v>
      </c>
      <c r="H26" t="s">
        <v>8245</v>
      </c>
      <c r="I26" s="17">
        <v>1442345940</v>
      </c>
      <c r="J26" s="17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8309</v>
      </c>
      <c r="R26" t="s">
        <v>8310</v>
      </c>
      <c r="S26" s="16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hidden="1" x14ac:dyDescent="0.3">
      <c r="A27">
        <v>25</v>
      </c>
      <c r="B27" s="3" t="s">
        <v>27</v>
      </c>
      <c r="C27" s="3" t="s">
        <v>4136</v>
      </c>
      <c r="D27" s="10">
        <v>600</v>
      </c>
      <c r="E27" s="6">
        <v>800</v>
      </c>
      <c r="F27" t="s">
        <v>8218</v>
      </c>
      <c r="G27" t="s">
        <v>8223</v>
      </c>
      <c r="H27" t="s">
        <v>8245</v>
      </c>
      <c r="I27" s="17">
        <v>1452299761</v>
      </c>
      <c r="J27" s="1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8309</v>
      </c>
      <c r="R27" t="s">
        <v>8310</v>
      </c>
      <c r="S27" s="16">
        <f t="shared" si="2"/>
        <v>42318.025011574078</v>
      </c>
      <c r="T27" s="15">
        <f t="shared" si="3"/>
        <v>42378.025011574078</v>
      </c>
      <c r="U27">
        <f t="shared" si="4"/>
        <v>2016</v>
      </c>
    </row>
    <row r="28" spans="1:21" ht="43.2" hidden="1" x14ac:dyDescent="0.3">
      <c r="A28">
        <v>26</v>
      </c>
      <c r="B28" s="3" t="s">
        <v>28</v>
      </c>
      <c r="C28" s="3" t="s">
        <v>4137</v>
      </c>
      <c r="D28" s="10">
        <v>1250</v>
      </c>
      <c r="E28" s="6">
        <v>1940</v>
      </c>
      <c r="F28" t="s">
        <v>8218</v>
      </c>
      <c r="G28" t="s">
        <v>8223</v>
      </c>
      <c r="H28" t="s">
        <v>8245</v>
      </c>
      <c r="I28" s="17">
        <v>1408278144</v>
      </c>
      <c r="J28" s="17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8309</v>
      </c>
      <c r="R28" t="s">
        <v>8310</v>
      </c>
      <c r="S28" s="16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hidden="1" x14ac:dyDescent="0.3">
      <c r="A29">
        <v>27</v>
      </c>
      <c r="B29" s="3" t="s">
        <v>29</v>
      </c>
      <c r="C29" s="3" t="s">
        <v>4138</v>
      </c>
      <c r="D29" s="10">
        <v>20000</v>
      </c>
      <c r="E29" s="6">
        <v>22345</v>
      </c>
      <c r="F29" t="s">
        <v>8218</v>
      </c>
      <c r="G29" t="s">
        <v>8227</v>
      </c>
      <c r="H29" t="s">
        <v>8249</v>
      </c>
      <c r="I29" s="17">
        <v>1416113833</v>
      </c>
      <c r="J29" s="17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8309</v>
      </c>
      <c r="R29" t="s">
        <v>8310</v>
      </c>
      <c r="S29" s="16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hidden="1" x14ac:dyDescent="0.3">
      <c r="A30">
        <v>28</v>
      </c>
      <c r="B30" s="3" t="s">
        <v>30</v>
      </c>
      <c r="C30" s="3" t="s">
        <v>4139</v>
      </c>
      <c r="D30" s="10">
        <v>12000</v>
      </c>
      <c r="E30" s="6">
        <v>12042</v>
      </c>
      <c r="F30" t="s">
        <v>8218</v>
      </c>
      <c r="G30" t="s">
        <v>8223</v>
      </c>
      <c r="H30" t="s">
        <v>8245</v>
      </c>
      <c r="I30" s="17">
        <v>1450307284</v>
      </c>
      <c r="J30" s="17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8309</v>
      </c>
      <c r="R30" t="s">
        <v>8310</v>
      </c>
      <c r="S30" s="16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hidden="1" x14ac:dyDescent="0.3">
      <c r="A31">
        <v>29</v>
      </c>
      <c r="B31" s="3" t="s">
        <v>31</v>
      </c>
      <c r="C31" s="3" t="s">
        <v>4140</v>
      </c>
      <c r="D31" s="10">
        <v>3000</v>
      </c>
      <c r="E31" s="6">
        <v>3700</v>
      </c>
      <c r="F31" t="s">
        <v>8218</v>
      </c>
      <c r="G31" t="s">
        <v>8224</v>
      </c>
      <c r="H31" t="s">
        <v>8246</v>
      </c>
      <c r="I31" s="17">
        <v>1406045368</v>
      </c>
      <c r="J31" s="17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8309</v>
      </c>
      <c r="R31" t="s">
        <v>8310</v>
      </c>
      <c r="S31" s="16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hidden="1" x14ac:dyDescent="0.3">
      <c r="A32">
        <v>30</v>
      </c>
      <c r="B32" s="3" t="s">
        <v>32</v>
      </c>
      <c r="C32" s="3" t="s">
        <v>4141</v>
      </c>
      <c r="D32" s="10">
        <v>4000</v>
      </c>
      <c r="E32" s="6">
        <v>4051.99</v>
      </c>
      <c r="F32" t="s">
        <v>8218</v>
      </c>
      <c r="G32" t="s">
        <v>8223</v>
      </c>
      <c r="H32" t="s">
        <v>8245</v>
      </c>
      <c r="I32" s="17">
        <v>1408604515</v>
      </c>
      <c r="J32" s="17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8309</v>
      </c>
      <c r="R32" t="s">
        <v>8310</v>
      </c>
      <c r="S32" s="16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hidden="1" x14ac:dyDescent="0.3">
      <c r="A33">
        <v>31</v>
      </c>
      <c r="B33" s="3" t="s">
        <v>33</v>
      </c>
      <c r="C33" s="3" t="s">
        <v>4142</v>
      </c>
      <c r="D33" s="10">
        <v>13</v>
      </c>
      <c r="E33" s="6">
        <v>13</v>
      </c>
      <c r="F33" t="s">
        <v>8218</v>
      </c>
      <c r="G33" t="s">
        <v>8223</v>
      </c>
      <c r="H33" t="s">
        <v>8245</v>
      </c>
      <c r="I33" s="17">
        <v>1453748434</v>
      </c>
      <c r="J33" s="17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8309</v>
      </c>
      <c r="R33" t="s">
        <v>8310</v>
      </c>
      <c r="S33" s="16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 hidden="1" x14ac:dyDescent="0.3">
      <c r="A34">
        <v>32</v>
      </c>
      <c r="B34" s="3" t="s">
        <v>34</v>
      </c>
      <c r="C34" s="3" t="s">
        <v>4143</v>
      </c>
      <c r="D34" s="10">
        <v>28450</v>
      </c>
      <c r="E34" s="6">
        <v>28520</v>
      </c>
      <c r="F34" t="s">
        <v>8218</v>
      </c>
      <c r="G34" t="s">
        <v>8223</v>
      </c>
      <c r="H34" t="s">
        <v>8245</v>
      </c>
      <c r="I34" s="17">
        <v>1463111940</v>
      </c>
      <c r="J34" s="17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8309</v>
      </c>
      <c r="R34" t="s">
        <v>8310</v>
      </c>
      <c r="S34" s="16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hidden="1" x14ac:dyDescent="0.3">
      <c r="A35">
        <v>33</v>
      </c>
      <c r="B35" s="3" t="s">
        <v>35</v>
      </c>
      <c r="C35" s="3" t="s">
        <v>4144</v>
      </c>
      <c r="D35" s="10">
        <v>5250</v>
      </c>
      <c r="E35" s="6">
        <v>5360</v>
      </c>
      <c r="F35" t="s">
        <v>8218</v>
      </c>
      <c r="G35" t="s">
        <v>8223</v>
      </c>
      <c r="H35" t="s">
        <v>8245</v>
      </c>
      <c r="I35" s="17">
        <v>1447001501</v>
      </c>
      <c r="J35" s="17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8309</v>
      </c>
      <c r="R35" t="s">
        <v>8310</v>
      </c>
      <c r="S35" s="16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hidden="1" x14ac:dyDescent="0.3">
      <c r="A36">
        <v>34</v>
      </c>
      <c r="B36" s="3" t="s">
        <v>36</v>
      </c>
      <c r="C36" s="3" t="s">
        <v>4145</v>
      </c>
      <c r="D36" s="10">
        <v>2600</v>
      </c>
      <c r="E36" s="6">
        <v>3392</v>
      </c>
      <c r="F36" t="s">
        <v>8218</v>
      </c>
      <c r="G36" t="s">
        <v>8223</v>
      </c>
      <c r="H36" t="s">
        <v>8245</v>
      </c>
      <c r="I36" s="17">
        <v>1407224601</v>
      </c>
      <c r="J36" s="17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8309</v>
      </c>
      <c r="R36" t="s">
        <v>8310</v>
      </c>
      <c r="S36" s="16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hidden="1" x14ac:dyDescent="0.3">
      <c r="A37">
        <v>35</v>
      </c>
      <c r="B37" s="3" t="s">
        <v>37</v>
      </c>
      <c r="C37" s="3" t="s">
        <v>4146</v>
      </c>
      <c r="D37" s="10">
        <v>1000</v>
      </c>
      <c r="E37" s="6">
        <v>1665</v>
      </c>
      <c r="F37" t="s">
        <v>8218</v>
      </c>
      <c r="G37" t="s">
        <v>8223</v>
      </c>
      <c r="H37" t="s">
        <v>8245</v>
      </c>
      <c r="I37" s="17">
        <v>1430179200</v>
      </c>
      <c r="J37" s="1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8309</v>
      </c>
      <c r="R37" t="s">
        <v>8310</v>
      </c>
      <c r="S37" s="16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hidden="1" x14ac:dyDescent="0.3">
      <c r="A38">
        <v>36</v>
      </c>
      <c r="B38" s="3" t="s">
        <v>38</v>
      </c>
      <c r="C38" s="3" t="s">
        <v>4147</v>
      </c>
      <c r="D38" s="10">
        <v>6000</v>
      </c>
      <c r="E38" s="6">
        <v>8529</v>
      </c>
      <c r="F38" t="s">
        <v>8218</v>
      </c>
      <c r="G38" t="s">
        <v>8223</v>
      </c>
      <c r="H38" t="s">
        <v>8245</v>
      </c>
      <c r="I38" s="17">
        <v>1428128525</v>
      </c>
      <c r="J38" s="17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8309</v>
      </c>
      <c r="R38" t="s">
        <v>8310</v>
      </c>
      <c r="S38" s="16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hidden="1" x14ac:dyDescent="0.3">
      <c r="A39">
        <v>37</v>
      </c>
      <c r="B39" s="3" t="s">
        <v>39</v>
      </c>
      <c r="C39" s="3" t="s">
        <v>4148</v>
      </c>
      <c r="D39" s="10">
        <v>22000</v>
      </c>
      <c r="E39" s="6">
        <v>40357</v>
      </c>
      <c r="F39" t="s">
        <v>8218</v>
      </c>
      <c r="G39" t="s">
        <v>8223</v>
      </c>
      <c r="H39" t="s">
        <v>8245</v>
      </c>
      <c r="I39" s="17">
        <v>1425055079</v>
      </c>
      <c r="J39" s="17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8309</v>
      </c>
      <c r="R39" t="s">
        <v>8310</v>
      </c>
      <c r="S39" s="16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hidden="1" x14ac:dyDescent="0.3">
      <c r="A40">
        <v>38</v>
      </c>
      <c r="B40" s="3" t="s">
        <v>40</v>
      </c>
      <c r="C40" s="3" t="s">
        <v>4149</v>
      </c>
      <c r="D40" s="10">
        <v>2500</v>
      </c>
      <c r="E40" s="6">
        <v>2751</v>
      </c>
      <c r="F40" t="s">
        <v>8218</v>
      </c>
      <c r="G40" t="s">
        <v>8223</v>
      </c>
      <c r="H40" t="s">
        <v>8245</v>
      </c>
      <c r="I40" s="17">
        <v>1368235344</v>
      </c>
      <c r="J40" s="17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8309</v>
      </c>
      <c r="R40" t="s">
        <v>8310</v>
      </c>
      <c r="S40" s="16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 hidden="1" x14ac:dyDescent="0.3">
      <c r="A41">
        <v>39</v>
      </c>
      <c r="B41" s="3" t="s">
        <v>41</v>
      </c>
      <c r="C41" s="3" t="s">
        <v>4150</v>
      </c>
      <c r="D41" s="10">
        <v>25000</v>
      </c>
      <c r="E41" s="6">
        <v>32745</v>
      </c>
      <c r="F41" t="s">
        <v>8218</v>
      </c>
      <c r="G41" t="s">
        <v>8224</v>
      </c>
      <c r="H41" t="s">
        <v>8246</v>
      </c>
      <c r="I41" s="17">
        <v>1401058740</v>
      </c>
      <c r="J41" s="17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8309</v>
      </c>
      <c r="R41" t="s">
        <v>8310</v>
      </c>
      <c r="S41" s="16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hidden="1" x14ac:dyDescent="0.3">
      <c r="A42">
        <v>40</v>
      </c>
      <c r="B42" s="3" t="s">
        <v>42</v>
      </c>
      <c r="C42" s="3" t="s">
        <v>4151</v>
      </c>
      <c r="D42" s="10">
        <v>2000</v>
      </c>
      <c r="E42" s="6">
        <v>2027</v>
      </c>
      <c r="F42" t="s">
        <v>8218</v>
      </c>
      <c r="G42" t="s">
        <v>8223</v>
      </c>
      <c r="H42" t="s">
        <v>8245</v>
      </c>
      <c r="I42" s="17">
        <v>1403150400</v>
      </c>
      <c r="J42" s="17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8309</v>
      </c>
      <c r="R42" t="s">
        <v>8310</v>
      </c>
      <c r="S42" s="16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hidden="1" x14ac:dyDescent="0.3">
      <c r="A43">
        <v>41</v>
      </c>
      <c r="B43" s="3" t="s">
        <v>43</v>
      </c>
      <c r="C43" s="3" t="s">
        <v>4152</v>
      </c>
      <c r="D43" s="10">
        <v>2000</v>
      </c>
      <c r="E43" s="6">
        <v>2000</v>
      </c>
      <c r="F43" t="s">
        <v>8218</v>
      </c>
      <c r="G43" t="s">
        <v>8223</v>
      </c>
      <c r="H43" t="s">
        <v>8245</v>
      </c>
      <c r="I43" s="17">
        <v>1412516354</v>
      </c>
      <c r="J43" s="17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8309</v>
      </c>
      <c r="R43" t="s">
        <v>8310</v>
      </c>
      <c r="S43" s="16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hidden="1" x14ac:dyDescent="0.3">
      <c r="A44">
        <v>42</v>
      </c>
      <c r="B44" s="3" t="s">
        <v>44</v>
      </c>
      <c r="C44" s="3" t="s">
        <v>4153</v>
      </c>
      <c r="D44" s="10">
        <v>14000</v>
      </c>
      <c r="E44" s="6">
        <v>19860</v>
      </c>
      <c r="F44" t="s">
        <v>8218</v>
      </c>
      <c r="G44" t="s">
        <v>8223</v>
      </c>
      <c r="H44" t="s">
        <v>8245</v>
      </c>
      <c r="I44" s="17">
        <v>1419780026</v>
      </c>
      <c r="J44" s="17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8309</v>
      </c>
      <c r="R44" t="s">
        <v>8310</v>
      </c>
      <c r="S44" s="16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hidden="1" x14ac:dyDescent="0.3">
      <c r="A45">
        <v>43</v>
      </c>
      <c r="B45" s="3" t="s">
        <v>45</v>
      </c>
      <c r="C45" s="3" t="s">
        <v>4154</v>
      </c>
      <c r="D45" s="10">
        <v>10000</v>
      </c>
      <c r="E45" s="6">
        <v>30866</v>
      </c>
      <c r="F45" t="s">
        <v>8218</v>
      </c>
      <c r="G45" t="s">
        <v>8223</v>
      </c>
      <c r="H45" t="s">
        <v>8245</v>
      </c>
      <c r="I45" s="17">
        <v>1405209600</v>
      </c>
      <c r="J45" s="17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8309</v>
      </c>
      <c r="R45" t="s">
        <v>8310</v>
      </c>
      <c r="S45" s="16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 hidden="1" x14ac:dyDescent="0.3">
      <c r="A46">
        <v>44</v>
      </c>
      <c r="B46" s="3" t="s">
        <v>46</v>
      </c>
      <c r="C46" s="3" t="s">
        <v>4155</v>
      </c>
      <c r="D46" s="10">
        <v>2000</v>
      </c>
      <c r="E46" s="6">
        <v>2000</v>
      </c>
      <c r="F46" t="s">
        <v>8218</v>
      </c>
      <c r="G46" t="s">
        <v>8223</v>
      </c>
      <c r="H46" t="s">
        <v>8245</v>
      </c>
      <c r="I46" s="17">
        <v>1412648537</v>
      </c>
      <c r="J46" s="17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8309</v>
      </c>
      <c r="R46" t="s">
        <v>8310</v>
      </c>
      <c r="S46" s="16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hidden="1" x14ac:dyDescent="0.3">
      <c r="A47">
        <v>45</v>
      </c>
      <c r="B47" s="3" t="s">
        <v>47</v>
      </c>
      <c r="C47" s="3" t="s">
        <v>4156</v>
      </c>
      <c r="D47" s="10">
        <v>5000</v>
      </c>
      <c r="E47" s="6">
        <v>6000</v>
      </c>
      <c r="F47" t="s">
        <v>8218</v>
      </c>
      <c r="G47" t="s">
        <v>8223</v>
      </c>
      <c r="H47" t="s">
        <v>8245</v>
      </c>
      <c r="I47" s="17">
        <v>1461769107</v>
      </c>
      <c r="J47" s="1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8309</v>
      </c>
      <c r="R47" t="s">
        <v>8310</v>
      </c>
      <c r="S47" s="16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hidden="1" x14ac:dyDescent="0.3">
      <c r="A48">
        <v>46</v>
      </c>
      <c r="B48" s="3" t="s">
        <v>48</v>
      </c>
      <c r="C48" s="3" t="s">
        <v>4157</v>
      </c>
      <c r="D48" s="10">
        <v>8400</v>
      </c>
      <c r="E48" s="6">
        <v>8750</v>
      </c>
      <c r="F48" t="s">
        <v>8218</v>
      </c>
      <c r="G48" t="s">
        <v>8225</v>
      </c>
      <c r="H48" t="s">
        <v>8247</v>
      </c>
      <c r="I48" s="17">
        <v>1450220974</v>
      </c>
      <c r="J48" s="17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8309</v>
      </c>
      <c r="R48" t="s">
        <v>8310</v>
      </c>
      <c r="S48" s="16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 hidden="1" x14ac:dyDescent="0.3">
      <c r="A49">
        <v>47</v>
      </c>
      <c r="B49" s="3" t="s">
        <v>49</v>
      </c>
      <c r="C49" s="3" t="s">
        <v>4158</v>
      </c>
      <c r="D49" s="10">
        <v>5000</v>
      </c>
      <c r="E49" s="6">
        <v>5380.55</v>
      </c>
      <c r="F49" t="s">
        <v>8218</v>
      </c>
      <c r="G49" t="s">
        <v>8223</v>
      </c>
      <c r="H49" t="s">
        <v>8245</v>
      </c>
      <c r="I49" s="17">
        <v>1419021607</v>
      </c>
      <c r="J49" s="17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8309</v>
      </c>
      <c r="R49" t="s">
        <v>8310</v>
      </c>
      <c r="S49" s="16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hidden="1" x14ac:dyDescent="0.3">
      <c r="A50">
        <v>48</v>
      </c>
      <c r="B50" s="3" t="s">
        <v>50</v>
      </c>
      <c r="C50" s="3" t="s">
        <v>4159</v>
      </c>
      <c r="D50" s="10">
        <v>2000</v>
      </c>
      <c r="E50" s="6">
        <v>2159</v>
      </c>
      <c r="F50" t="s">
        <v>8218</v>
      </c>
      <c r="G50" t="s">
        <v>8224</v>
      </c>
      <c r="H50" t="s">
        <v>8246</v>
      </c>
      <c r="I50" s="17">
        <v>1425211200</v>
      </c>
      <c r="J50" s="17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8309</v>
      </c>
      <c r="R50" t="s">
        <v>8310</v>
      </c>
      <c r="S50" s="16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idden="1" x14ac:dyDescent="0.3">
      <c r="A51">
        <v>49</v>
      </c>
      <c r="B51" s="3" t="s">
        <v>51</v>
      </c>
      <c r="C51" s="3" t="s">
        <v>4160</v>
      </c>
      <c r="D51" s="10">
        <v>12000</v>
      </c>
      <c r="E51" s="6">
        <v>12000</v>
      </c>
      <c r="F51" t="s">
        <v>8218</v>
      </c>
      <c r="G51" t="s">
        <v>8223</v>
      </c>
      <c r="H51" t="s">
        <v>8245</v>
      </c>
      <c r="I51" s="17">
        <v>1445660045</v>
      </c>
      <c r="J51" s="17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8309</v>
      </c>
      <c r="R51" t="s">
        <v>8310</v>
      </c>
      <c r="S51" s="16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hidden="1" x14ac:dyDescent="0.3">
      <c r="A52">
        <v>50</v>
      </c>
      <c r="B52" s="3" t="s">
        <v>52</v>
      </c>
      <c r="C52" s="3" t="s">
        <v>4161</v>
      </c>
      <c r="D52" s="10">
        <v>600</v>
      </c>
      <c r="E52" s="6">
        <v>600</v>
      </c>
      <c r="F52" t="s">
        <v>8218</v>
      </c>
      <c r="G52" t="s">
        <v>8224</v>
      </c>
      <c r="H52" t="s">
        <v>8246</v>
      </c>
      <c r="I52" s="17">
        <v>1422637200</v>
      </c>
      <c r="J52" s="17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8309</v>
      </c>
      <c r="R52" t="s">
        <v>8310</v>
      </c>
      <c r="S52" s="16">
        <f t="shared" si="2"/>
        <v>41995.752986111111</v>
      </c>
      <c r="T52" s="15">
        <f t="shared" si="3"/>
        <v>42034.708333333328</v>
      </c>
      <c r="U52">
        <f t="shared" si="4"/>
        <v>2015</v>
      </c>
    </row>
    <row r="53" spans="1:21" ht="43.2" hidden="1" x14ac:dyDescent="0.3">
      <c r="A53">
        <v>51</v>
      </c>
      <c r="B53" s="3" t="s">
        <v>53</v>
      </c>
      <c r="C53" s="3" t="s">
        <v>4162</v>
      </c>
      <c r="D53" s="10">
        <v>11000</v>
      </c>
      <c r="E53" s="6">
        <v>14082</v>
      </c>
      <c r="F53" t="s">
        <v>8218</v>
      </c>
      <c r="G53" t="s">
        <v>8223</v>
      </c>
      <c r="H53" t="s">
        <v>8245</v>
      </c>
      <c r="I53" s="17">
        <v>1439245037</v>
      </c>
      <c r="J53" s="17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8309</v>
      </c>
      <c r="R53" t="s">
        <v>8310</v>
      </c>
      <c r="S53" s="16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hidden="1" x14ac:dyDescent="0.3">
      <c r="A54">
        <v>52</v>
      </c>
      <c r="B54" s="3" t="s">
        <v>54</v>
      </c>
      <c r="C54" s="3" t="s">
        <v>4163</v>
      </c>
      <c r="D54" s="10">
        <v>10000</v>
      </c>
      <c r="E54" s="6">
        <v>11621</v>
      </c>
      <c r="F54" t="s">
        <v>8218</v>
      </c>
      <c r="G54" t="s">
        <v>8223</v>
      </c>
      <c r="H54" t="s">
        <v>8245</v>
      </c>
      <c r="I54" s="17">
        <v>1405615846</v>
      </c>
      <c r="J54" s="17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8309</v>
      </c>
      <c r="R54" t="s">
        <v>8310</v>
      </c>
      <c r="S54" s="16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hidden="1" x14ac:dyDescent="0.3">
      <c r="A55">
        <v>53</v>
      </c>
      <c r="B55" s="3" t="s">
        <v>55</v>
      </c>
      <c r="C55" s="3" t="s">
        <v>4164</v>
      </c>
      <c r="D55" s="10">
        <v>3000</v>
      </c>
      <c r="E55" s="6">
        <v>3289</v>
      </c>
      <c r="F55" t="s">
        <v>8218</v>
      </c>
      <c r="G55" t="s">
        <v>8223</v>
      </c>
      <c r="H55" t="s">
        <v>8245</v>
      </c>
      <c r="I55" s="17">
        <v>1396648800</v>
      </c>
      <c r="J55" s="17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8309</v>
      </c>
      <c r="R55" t="s">
        <v>8310</v>
      </c>
      <c r="S55" s="16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 hidden="1" x14ac:dyDescent="0.3">
      <c r="A56">
        <v>54</v>
      </c>
      <c r="B56" s="3" t="s">
        <v>56</v>
      </c>
      <c r="C56" s="3" t="s">
        <v>4165</v>
      </c>
      <c r="D56" s="10">
        <v>10000</v>
      </c>
      <c r="E56" s="6">
        <v>10100</v>
      </c>
      <c r="F56" t="s">
        <v>8218</v>
      </c>
      <c r="G56" t="s">
        <v>8223</v>
      </c>
      <c r="H56" t="s">
        <v>8245</v>
      </c>
      <c r="I56" s="17">
        <v>1451063221</v>
      </c>
      <c r="J56" s="17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8309</v>
      </c>
      <c r="R56" t="s">
        <v>8310</v>
      </c>
      <c r="S56" s="16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hidden="1" x14ac:dyDescent="0.3">
      <c r="A57">
        <v>55</v>
      </c>
      <c r="B57" s="3" t="s">
        <v>57</v>
      </c>
      <c r="C57" s="3" t="s">
        <v>4166</v>
      </c>
      <c r="D57" s="10">
        <v>8600</v>
      </c>
      <c r="E57" s="6">
        <v>11090</v>
      </c>
      <c r="F57" t="s">
        <v>8218</v>
      </c>
      <c r="G57" t="s">
        <v>8223</v>
      </c>
      <c r="H57" t="s">
        <v>8245</v>
      </c>
      <c r="I57" s="17">
        <v>1464390916</v>
      </c>
      <c r="J57" s="1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8309</v>
      </c>
      <c r="R57" t="s">
        <v>8310</v>
      </c>
      <c r="S57" s="16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hidden="1" x14ac:dyDescent="0.3">
      <c r="A58">
        <v>56</v>
      </c>
      <c r="B58" s="3" t="s">
        <v>58</v>
      </c>
      <c r="C58" s="3" t="s">
        <v>4167</v>
      </c>
      <c r="D58" s="10">
        <v>8000</v>
      </c>
      <c r="E58" s="6">
        <v>8581</v>
      </c>
      <c r="F58" t="s">
        <v>8218</v>
      </c>
      <c r="G58" t="s">
        <v>8224</v>
      </c>
      <c r="H58" t="s">
        <v>8246</v>
      </c>
      <c r="I58" s="17">
        <v>1433779200</v>
      </c>
      <c r="J58" s="17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8309</v>
      </c>
      <c r="R58" t="s">
        <v>8310</v>
      </c>
      <c r="S58" s="16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hidden="1" x14ac:dyDescent="0.3">
      <c r="A59">
        <v>57</v>
      </c>
      <c r="B59" s="3" t="s">
        <v>59</v>
      </c>
      <c r="C59" s="3" t="s">
        <v>4168</v>
      </c>
      <c r="D59" s="10">
        <v>15000</v>
      </c>
      <c r="E59" s="6">
        <v>15285</v>
      </c>
      <c r="F59" t="s">
        <v>8218</v>
      </c>
      <c r="G59" t="s">
        <v>8223</v>
      </c>
      <c r="H59" t="s">
        <v>8245</v>
      </c>
      <c r="I59" s="17">
        <v>1429991962</v>
      </c>
      <c r="J59" s="17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8309</v>
      </c>
      <c r="R59" t="s">
        <v>8310</v>
      </c>
      <c r="S59" s="16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hidden="1" x14ac:dyDescent="0.3">
      <c r="A60">
        <v>58</v>
      </c>
      <c r="B60" s="3" t="s">
        <v>60</v>
      </c>
      <c r="C60" s="3" t="s">
        <v>4169</v>
      </c>
      <c r="D60" s="10">
        <v>10000</v>
      </c>
      <c r="E60" s="6">
        <v>10291</v>
      </c>
      <c r="F60" t="s">
        <v>8218</v>
      </c>
      <c r="G60" t="s">
        <v>8223</v>
      </c>
      <c r="H60" t="s">
        <v>8245</v>
      </c>
      <c r="I60" s="17">
        <v>1416423172</v>
      </c>
      <c r="J60" s="17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8309</v>
      </c>
      <c r="R60" t="s">
        <v>8310</v>
      </c>
      <c r="S60" s="16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hidden="1" x14ac:dyDescent="0.3">
      <c r="A61">
        <v>59</v>
      </c>
      <c r="B61" s="3" t="s">
        <v>61</v>
      </c>
      <c r="C61" s="3" t="s">
        <v>4170</v>
      </c>
      <c r="D61" s="10">
        <v>20000</v>
      </c>
      <c r="E61" s="6">
        <v>20025.14</v>
      </c>
      <c r="F61" t="s">
        <v>8218</v>
      </c>
      <c r="G61" t="s">
        <v>8223</v>
      </c>
      <c r="H61" t="s">
        <v>8245</v>
      </c>
      <c r="I61" s="17">
        <v>1442264400</v>
      </c>
      <c r="J61" s="17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8309</v>
      </c>
      <c r="R61" t="s">
        <v>8310</v>
      </c>
      <c r="S61" s="16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hidden="1" x14ac:dyDescent="0.3">
      <c r="A62">
        <v>60</v>
      </c>
      <c r="B62" s="3" t="s">
        <v>62</v>
      </c>
      <c r="C62" s="3" t="s">
        <v>4171</v>
      </c>
      <c r="D62" s="10">
        <v>4500</v>
      </c>
      <c r="E62" s="6">
        <v>4648.33</v>
      </c>
      <c r="F62" t="s">
        <v>8218</v>
      </c>
      <c r="G62" t="s">
        <v>8224</v>
      </c>
      <c r="H62" t="s">
        <v>8246</v>
      </c>
      <c r="I62" s="17">
        <v>1395532800</v>
      </c>
      <c r="J62" s="17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8309</v>
      </c>
      <c r="R62" t="s">
        <v>8311</v>
      </c>
      <c r="S62" s="16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hidden="1" x14ac:dyDescent="0.3">
      <c r="A63">
        <v>61</v>
      </c>
      <c r="B63" s="3" t="s">
        <v>63</v>
      </c>
      <c r="C63" s="3" t="s">
        <v>4172</v>
      </c>
      <c r="D63" s="10">
        <v>5000</v>
      </c>
      <c r="E63" s="6">
        <v>7415</v>
      </c>
      <c r="F63" t="s">
        <v>8218</v>
      </c>
      <c r="G63" t="s">
        <v>8223</v>
      </c>
      <c r="H63" t="s">
        <v>8245</v>
      </c>
      <c r="I63" s="17">
        <v>1370547157</v>
      </c>
      <c r="J63" s="17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8309</v>
      </c>
      <c r="R63" t="s">
        <v>8311</v>
      </c>
      <c r="S63" s="16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hidden="1" x14ac:dyDescent="0.3">
      <c r="A64">
        <v>62</v>
      </c>
      <c r="B64" s="3" t="s">
        <v>64</v>
      </c>
      <c r="C64" s="3" t="s">
        <v>4173</v>
      </c>
      <c r="D64" s="10">
        <v>3000</v>
      </c>
      <c r="E64" s="6">
        <v>4642</v>
      </c>
      <c r="F64" t="s">
        <v>8218</v>
      </c>
      <c r="G64" t="s">
        <v>8223</v>
      </c>
      <c r="H64" t="s">
        <v>8245</v>
      </c>
      <c r="I64" s="17">
        <v>1362337878</v>
      </c>
      <c r="J64" s="17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8309</v>
      </c>
      <c r="R64" t="s">
        <v>8311</v>
      </c>
      <c r="S64" s="16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hidden="1" x14ac:dyDescent="0.3">
      <c r="A65">
        <v>63</v>
      </c>
      <c r="B65" s="3" t="s">
        <v>65</v>
      </c>
      <c r="C65" s="3" t="s">
        <v>4174</v>
      </c>
      <c r="D65" s="10">
        <v>2000</v>
      </c>
      <c r="E65" s="6">
        <v>2270.37</v>
      </c>
      <c r="F65" t="s">
        <v>8218</v>
      </c>
      <c r="G65" t="s">
        <v>8223</v>
      </c>
      <c r="H65" t="s">
        <v>8245</v>
      </c>
      <c r="I65" s="17">
        <v>1388206740</v>
      </c>
      <c r="J65" s="17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8309</v>
      </c>
      <c r="R65" t="s">
        <v>8311</v>
      </c>
      <c r="S65" s="16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hidden="1" x14ac:dyDescent="0.3">
      <c r="A66">
        <v>64</v>
      </c>
      <c r="B66" s="3" t="s">
        <v>66</v>
      </c>
      <c r="C66" s="3" t="s">
        <v>4175</v>
      </c>
      <c r="D66" s="10">
        <v>1200</v>
      </c>
      <c r="E66" s="6">
        <v>2080</v>
      </c>
      <c r="F66" t="s">
        <v>8218</v>
      </c>
      <c r="G66" t="s">
        <v>8223</v>
      </c>
      <c r="H66" t="s">
        <v>8245</v>
      </c>
      <c r="I66" s="17">
        <v>1373243181</v>
      </c>
      <c r="J66" s="17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t="s">
        <v>8309</v>
      </c>
      <c r="R66" t="s">
        <v>8311</v>
      </c>
      <c r="S66" s="16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2" hidden="1" x14ac:dyDescent="0.3">
      <c r="A67">
        <v>65</v>
      </c>
      <c r="B67" s="3" t="s">
        <v>67</v>
      </c>
      <c r="C67" s="3" t="s">
        <v>4176</v>
      </c>
      <c r="D67" s="10">
        <v>7000</v>
      </c>
      <c r="E67" s="6">
        <v>7527</v>
      </c>
      <c r="F67" t="s">
        <v>8218</v>
      </c>
      <c r="G67" t="s">
        <v>8228</v>
      </c>
      <c r="H67" t="s">
        <v>8250</v>
      </c>
      <c r="I67" s="17">
        <v>1407736740</v>
      </c>
      <c r="J67" s="1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t="s">
        <v>8309</v>
      </c>
      <c r="R67" t="s">
        <v>8311</v>
      </c>
      <c r="S67" s="16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YEAR(T67)</f>
        <v>2014</v>
      </c>
    </row>
    <row r="68" spans="1:21" ht="28.8" hidden="1" x14ac:dyDescent="0.3">
      <c r="A68">
        <v>66</v>
      </c>
      <c r="B68" s="3" t="s">
        <v>68</v>
      </c>
      <c r="C68" s="3" t="s">
        <v>4177</v>
      </c>
      <c r="D68" s="10">
        <v>2000</v>
      </c>
      <c r="E68" s="6">
        <v>2372</v>
      </c>
      <c r="F68" t="s">
        <v>8218</v>
      </c>
      <c r="G68" t="s">
        <v>8223</v>
      </c>
      <c r="H68" t="s">
        <v>8245</v>
      </c>
      <c r="I68" s="17">
        <v>1468873420</v>
      </c>
      <c r="J68" s="17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8309</v>
      </c>
      <c r="R68" t="s">
        <v>8311</v>
      </c>
      <c r="S68" s="16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hidden="1" x14ac:dyDescent="0.3">
      <c r="A69">
        <v>67</v>
      </c>
      <c r="B69" s="3" t="s">
        <v>69</v>
      </c>
      <c r="C69" s="3" t="s">
        <v>4178</v>
      </c>
      <c r="D69" s="10">
        <v>2000</v>
      </c>
      <c r="E69" s="6">
        <v>2325</v>
      </c>
      <c r="F69" t="s">
        <v>8218</v>
      </c>
      <c r="G69" t="s">
        <v>8223</v>
      </c>
      <c r="H69" t="s">
        <v>8245</v>
      </c>
      <c r="I69" s="17">
        <v>1342360804</v>
      </c>
      <c r="J69" s="17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8309</v>
      </c>
      <c r="R69" t="s">
        <v>8311</v>
      </c>
      <c r="S69" s="16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hidden="1" x14ac:dyDescent="0.3">
      <c r="A70">
        <v>68</v>
      </c>
      <c r="B70" s="3" t="s">
        <v>70</v>
      </c>
      <c r="C70" s="3" t="s">
        <v>4179</v>
      </c>
      <c r="D70" s="10">
        <v>600</v>
      </c>
      <c r="E70" s="6">
        <v>763</v>
      </c>
      <c r="F70" t="s">
        <v>8218</v>
      </c>
      <c r="G70" t="s">
        <v>8224</v>
      </c>
      <c r="H70" t="s">
        <v>8246</v>
      </c>
      <c r="I70" s="17">
        <v>1393162791</v>
      </c>
      <c r="J70" s="17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8309</v>
      </c>
      <c r="R70" t="s">
        <v>8311</v>
      </c>
      <c r="S70" s="16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hidden="1" x14ac:dyDescent="0.3">
      <c r="A71">
        <v>69</v>
      </c>
      <c r="B71" s="3" t="s">
        <v>71</v>
      </c>
      <c r="C71" s="3" t="s">
        <v>4180</v>
      </c>
      <c r="D71" s="10">
        <v>10000</v>
      </c>
      <c r="E71" s="6">
        <v>11094.23</v>
      </c>
      <c r="F71" t="s">
        <v>8218</v>
      </c>
      <c r="G71" t="s">
        <v>8223</v>
      </c>
      <c r="H71" t="s">
        <v>8245</v>
      </c>
      <c r="I71" s="17">
        <v>1317538740</v>
      </c>
      <c r="J71" s="17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8309</v>
      </c>
      <c r="R71" t="s">
        <v>8311</v>
      </c>
      <c r="S71" s="16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hidden="1" x14ac:dyDescent="0.3">
      <c r="A72">
        <v>70</v>
      </c>
      <c r="B72" s="3" t="s">
        <v>72</v>
      </c>
      <c r="C72" s="3" t="s">
        <v>4181</v>
      </c>
      <c r="D72" s="10">
        <v>500</v>
      </c>
      <c r="E72" s="6">
        <v>636</v>
      </c>
      <c r="F72" t="s">
        <v>8218</v>
      </c>
      <c r="G72" t="s">
        <v>8223</v>
      </c>
      <c r="H72" t="s">
        <v>8245</v>
      </c>
      <c r="I72" s="17">
        <v>1315171845</v>
      </c>
      <c r="J72" s="17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8309</v>
      </c>
      <c r="R72" t="s">
        <v>8311</v>
      </c>
      <c r="S72" s="16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hidden="1" x14ac:dyDescent="0.3">
      <c r="A73">
        <v>71</v>
      </c>
      <c r="B73" s="3" t="s">
        <v>73</v>
      </c>
      <c r="C73" s="3" t="s">
        <v>4182</v>
      </c>
      <c r="D73" s="10">
        <v>1800</v>
      </c>
      <c r="E73" s="6">
        <v>2231</v>
      </c>
      <c r="F73" t="s">
        <v>8218</v>
      </c>
      <c r="G73" t="s">
        <v>8223</v>
      </c>
      <c r="H73" t="s">
        <v>8245</v>
      </c>
      <c r="I73" s="17">
        <v>1338186657</v>
      </c>
      <c r="J73" s="17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8309</v>
      </c>
      <c r="R73" t="s">
        <v>8311</v>
      </c>
      <c r="S73" s="16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hidden="1" x14ac:dyDescent="0.3">
      <c r="A74">
        <v>72</v>
      </c>
      <c r="B74" s="3" t="s">
        <v>74</v>
      </c>
      <c r="C74" s="3" t="s">
        <v>4183</v>
      </c>
      <c r="D74" s="10">
        <v>2200</v>
      </c>
      <c r="E74" s="6">
        <v>2385</v>
      </c>
      <c r="F74" t="s">
        <v>8218</v>
      </c>
      <c r="G74" t="s">
        <v>8223</v>
      </c>
      <c r="H74" t="s">
        <v>8245</v>
      </c>
      <c r="I74" s="17">
        <v>1352937600</v>
      </c>
      <c r="J74" s="17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8309</v>
      </c>
      <c r="R74" t="s">
        <v>8311</v>
      </c>
      <c r="S74" s="16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hidden="1" x14ac:dyDescent="0.3">
      <c r="A75">
        <v>73</v>
      </c>
      <c r="B75" s="3" t="s">
        <v>75</v>
      </c>
      <c r="C75" s="3" t="s">
        <v>4184</v>
      </c>
      <c r="D75" s="10">
        <v>900</v>
      </c>
      <c r="E75" s="6">
        <v>900</v>
      </c>
      <c r="F75" t="s">
        <v>8218</v>
      </c>
      <c r="G75" t="s">
        <v>8223</v>
      </c>
      <c r="H75" t="s">
        <v>8245</v>
      </c>
      <c r="I75" s="17">
        <v>1304395140</v>
      </c>
      <c r="J75" s="17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8309</v>
      </c>
      <c r="R75" t="s">
        <v>8311</v>
      </c>
      <c r="S75" s="16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hidden="1" x14ac:dyDescent="0.3">
      <c r="A76">
        <v>74</v>
      </c>
      <c r="B76" s="3" t="s">
        <v>76</v>
      </c>
      <c r="C76" s="3" t="s">
        <v>4185</v>
      </c>
      <c r="D76" s="10">
        <v>500</v>
      </c>
      <c r="E76" s="6">
        <v>564.66</v>
      </c>
      <c r="F76" t="s">
        <v>8218</v>
      </c>
      <c r="G76" t="s">
        <v>8229</v>
      </c>
      <c r="H76" t="s">
        <v>8248</v>
      </c>
      <c r="I76" s="17">
        <v>1453376495</v>
      </c>
      <c r="J76" s="17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8309</v>
      </c>
      <c r="R76" t="s">
        <v>8311</v>
      </c>
      <c r="S76" s="16">
        <f t="shared" si="7"/>
        <v>42360.487210648149</v>
      </c>
      <c r="T76" s="15">
        <f t="shared" si="8"/>
        <v>42390.487210648149</v>
      </c>
      <c r="U76">
        <f t="shared" si="9"/>
        <v>2016</v>
      </c>
    </row>
    <row r="77" spans="1:21" ht="43.2" hidden="1" x14ac:dyDescent="0.3">
      <c r="A77">
        <v>75</v>
      </c>
      <c r="B77" s="3" t="s">
        <v>77</v>
      </c>
      <c r="C77" s="3" t="s">
        <v>4186</v>
      </c>
      <c r="D77" s="10">
        <v>3500</v>
      </c>
      <c r="E77" s="6">
        <v>4040</v>
      </c>
      <c r="F77" t="s">
        <v>8218</v>
      </c>
      <c r="G77" t="s">
        <v>8223</v>
      </c>
      <c r="H77" t="s">
        <v>8245</v>
      </c>
      <c r="I77" s="17">
        <v>1366693272</v>
      </c>
      <c r="J77" s="1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8309</v>
      </c>
      <c r="R77" t="s">
        <v>8311</v>
      </c>
      <c r="S77" s="16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hidden="1" x14ac:dyDescent="0.3">
      <c r="A78">
        <v>76</v>
      </c>
      <c r="B78" s="3" t="s">
        <v>78</v>
      </c>
      <c r="C78" s="3" t="s">
        <v>4187</v>
      </c>
      <c r="D78" s="10">
        <v>300</v>
      </c>
      <c r="E78" s="6">
        <v>460</v>
      </c>
      <c r="F78" t="s">
        <v>8218</v>
      </c>
      <c r="G78" t="s">
        <v>8223</v>
      </c>
      <c r="H78" t="s">
        <v>8245</v>
      </c>
      <c r="I78" s="17">
        <v>1325007358</v>
      </c>
      <c r="J78" s="17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8309</v>
      </c>
      <c r="R78" t="s">
        <v>8311</v>
      </c>
      <c r="S78" s="16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hidden="1" x14ac:dyDescent="0.3">
      <c r="A79">
        <v>77</v>
      </c>
      <c r="B79" s="3" t="s">
        <v>79</v>
      </c>
      <c r="C79" s="3" t="s">
        <v>4188</v>
      </c>
      <c r="D79" s="10">
        <v>400</v>
      </c>
      <c r="E79" s="6">
        <v>1570</v>
      </c>
      <c r="F79" t="s">
        <v>8218</v>
      </c>
      <c r="G79" t="s">
        <v>8223</v>
      </c>
      <c r="H79" t="s">
        <v>8245</v>
      </c>
      <c r="I79" s="17">
        <v>1337569140</v>
      </c>
      <c r="J79" s="17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8309</v>
      </c>
      <c r="R79" t="s">
        <v>8311</v>
      </c>
      <c r="S79" s="16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hidden="1" x14ac:dyDescent="0.3">
      <c r="A80">
        <v>78</v>
      </c>
      <c r="B80" s="3" t="s">
        <v>80</v>
      </c>
      <c r="C80" s="3" t="s">
        <v>4189</v>
      </c>
      <c r="D80" s="10">
        <v>50</v>
      </c>
      <c r="E80" s="6">
        <v>1351</v>
      </c>
      <c r="F80" t="s">
        <v>8218</v>
      </c>
      <c r="G80" t="s">
        <v>8229</v>
      </c>
      <c r="H80" t="s">
        <v>8248</v>
      </c>
      <c r="I80" s="17">
        <v>1472751121</v>
      </c>
      <c r="J80" s="17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8309</v>
      </c>
      <c r="R80" t="s">
        <v>8311</v>
      </c>
      <c r="S80" s="16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hidden="1" x14ac:dyDescent="0.3">
      <c r="A81">
        <v>79</v>
      </c>
      <c r="B81" s="3" t="s">
        <v>81</v>
      </c>
      <c r="C81" s="3" t="s">
        <v>4190</v>
      </c>
      <c r="D81" s="10">
        <v>1300</v>
      </c>
      <c r="E81" s="6">
        <v>1651</v>
      </c>
      <c r="F81" t="s">
        <v>8218</v>
      </c>
      <c r="G81" t="s">
        <v>8224</v>
      </c>
      <c r="H81" t="s">
        <v>8246</v>
      </c>
      <c r="I81" s="17">
        <v>1398451093</v>
      </c>
      <c r="J81" s="17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8309</v>
      </c>
      <c r="R81" t="s">
        <v>8311</v>
      </c>
      <c r="S81" s="16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hidden="1" x14ac:dyDescent="0.3">
      <c r="A82">
        <v>80</v>
      </c>
      <c r="B82" s="3" t="s">
        <v>82</v>
      </c>
      <c r="C82" s="3" t="s">
        <v>4191</v>
      </c>
      <c r="D82" s="10">
        <v>12000</v>
      </c>
      <c r="E82" s="6">
        <v>12870</v>
      </c>
      <c r="F82" t="s">
        <v>8218</v>
      </c>
      <c r="G82" t="s">
        <v>8223</v>
      </c>
      <c r="H82" t="s">
        <v>8245</v>
      </c>
      <c r="I82" s="17">
        <v>1386640856</v>
      </c>
      <c r="J82" s="17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8309</v>
      </c>
      <c r="R82" t="s">
        <v>8311</v>
      </c>
      <c r="S82" s="16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hidden="1" x14ac:dyDescent="0.3">
      <c r="A83">
        <v>81</v>
      </c>
      <c r="B83" s="3" t="s">
        <v>83</v>
      </c>
      <c r="C83" s="3" t="s">
        <v>4192</v>
      </c>
      <c r="D83" s="10">
        <v>750</v>
      </c>
      <c r="E83" s="6">
        <v>1485</v>
      </c>
      <c r="F83" t="s">
        <v>8218</v>
      </c>
      <c r="G83" t="s">
        <v>8223</v>
      </c>
      <c r="H83" t="s">
        <v>8245</v>
      </c>
      <c r="I83" s="17">
        <v>1342234920</v>
      </c>
      <c r="J83" s="17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8309</v>
      </c>
      <c r="R83" t="s">
        <v>8311</v>
      </c>
      <c r="S83" s="16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hidden="1" x14ac:dyDescent="0.3">
      <c r="A84">
        <v>82</v>
      </c>
      <c r="B84" s="3" t="s">
        <v>84</v>
      </c>
      <c r="C84" s="3" t="s">
        <v>4193</v>
      </c>
      <c r="D84" s="10">
        <v>4000</v>
      </c>
      <c r="E84" s="6">
        <v>4000.5</v>
      </c>
      <c r="F84" t="s">
        <v>8218</v>
      </c>
      <c r="G84" t="s">
        <v>8223</v>
      </c>
      <c r="H84" t="s">
        <v>8245</v>
      </c>
      <c r="I84" s="17">
        <v>1318189261</v>
      </c>
      <c r="J84" s="17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8309</v>
      </c>
      <c r="R84" t="s">
        <v>8311</v>
      </c>
      <c r="S84" s="16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hidden="1" x14ac:dyDescent="0.3">
      <c r="A85">
        <v>83</v>
      </c>
      <c r="B85" s="3" t="s">
        <v>85</v>
      </c>
      <c r="C85" s="3" t="s">
        <v>4194</v>
      </c>
      <c r="D85" s="10">
        <v>200</v>
      </c>
      <c r="E85" s="6">
        <v>205</v>
      </c>
      <c r="F85" t="s">
        <v>8218</v>
      </c>
      <c r="G85" t="s">
        <v>8224</v>
      </c>
      <c r="H85" t="s">
        <v>8246</v>
      </c>
      <c r="I85" s="17">
        <v>1424604600</v>
      </c>
      <c r="J85" s="17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8309</v>
      </c>
      <c r="R85" t="s">
        <v>8311</v>
      </c>
      <c r="S85" s="16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hidden="1" x14ac:dyDescent="0.3">
      <c r="A86">
        <v>84</v>
      </c>
      <c r="B86" s="3" t="s">
        <v>86</v>
      </c>
      <c r="C86" s="3" t="s">
        <v>4195</v>
      </c>
      <c r="D86" s="10">
        <v>500</v>
      </c>
      <c r="E86" s="6">
        <v>500</v>
      </c>
      <c r="F86" t="s">
        <v>8218</v>
      </c>
      <c r="G86" t="s">
        <v>8223</v>
      </c>
      <c r="H86" t="s">
        <v>8245</v>
      </c>
      <c r="I86" s="17">
        <v>1305483086</v>
      </c>
      <c r="J86" s="17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8309</v>
      </c>
      <c r="R86" t="s">
        <v>8311</v>
      </c>
      <c r="S86" s="16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hidden="1" x14ac:dyDescent="0.3">
      <c r="A87">
        <v>85</v>
      </c>
      <c r="B87" s="3" t="s">
        <v>87</v>
      </c>
      <c r="C87" s="3" t="s">
        <v>4196</v>
      </c>
      <c r="D87" s="10">
        <v>1200</v>
      </c>
      <c r="E87" s="6">
        <v>1506</v>
      </c>
      <c r="F87" t="s">
        <v>8218</v>
      </c>
      <c r="G87" t="s">
        <v>8223</v>
      </c>
      <c r="H87" t="s">
        <v>8245</v>
      </c>
      <c r="I87" s="17">
        <v>1316746837</v>
      </c>
      <c r="J87" s="1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8309</v>
      </c>
      <c r="R87" t="s">
        <v>8311</v>
      </c>
      <c r="S87" s="16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 hidden="1" x14ac:dyDescent="0.3">
      <c r="A88">
        <v>86</v>
      </c>
      <c r="B88" s="3" t="s">
        <v>88</v>
      </c>
      <c r="C88" s="3" t="s">
        <v>4197</v>
      </c>
      <c r="D88" s="10">
        <v>6000</v>
      </c>
      <c r="E88" s="6">
        <v>6388</v>
      </c>
      <c r="F88" t="s">
        <v>8218</v>
      </c>
      <c r="G88" t="s">
        <v>8229</v>
      </c>
      <c r="H88" t="s">
        <v>8248</v>
      </c>
      <c r="I88" s="17">
        <v>1451226045</v>
      </c>
      <c r="J88" s="17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8309</v>
      </c>
      <c r="R88" t="s">
        <v>8311</v>
      </c>
      <c r="S88" s="16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hidden="1" x14ac:dyDescent="0.3">
      <c r="A89">
        <v>87</v>
      </c>
      <c r="B89" s="3" t="s">
        <v>89</v>
      </c>
      <c r="C89" s="3" t="s">
        <v>4198</v>
      </c>
      <c r="D89" s="10">
        <v>2500</v>
      </c>
      <c r="E89" s="6">
        <v>2615</v>
      </c>
      <c r="F89" t="s">
        <v>8218</v>
      </c>
      <c r="G89" t="s">
        <v>8223</v>
      </c>
      <c r="H89" t="s">
        <v>8245</v>
      </c>
      <c r="I89" s="17">
        <v>1275529260</v>
      </c>
      <c r="J89" s="17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8309</v>
      </c>
      <c r="R89" t="s">
        <v>8311</v>
      </c>
      <c r="S89" s="16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hidden="1" x14ac:dyDescent="0.3">
      <c r="A90">
        <v>88</v>
      </c>
      <c r="B90" s="3" t="s">
        <v>90</v>
      </c>
      <c r="C90" s="3" t="s">
        <v>4199</v>
      </c>
      <c r="D90" s="10">
        <v>3500</v>
      </c>
      <c r="E90" s="6">
        <v>3600</v>
      </c>
      <c r="F90" t="s">
        <v>8218</v>
      </c>
      <c r="G90" t="s">
        <v>8223</v>
      </c>
      <c r="H90" t="s">
        <v>8245</v>
      </c>
      <c r="I90" s="17">
        <v>1403452131</v>
      </c>
      <c r="J90" s="17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8309</v>
      </c>
      <c r="R90" t="s">
        <v>8311</v>
      </c>
      <c r="S90" s="16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hidden="1" x14ac:dyDescent="0.3">
      <c r="A91">
        <v>89</v>
      </c>
      <c r="B91" s="3" t="s">
        <v>91</v>
      </c>
      <c r="C91" s="3" t="s">
        <v>4200</v>
      </c>
      <c r="D91" s="10">
        <v>6000</v>
      </c>
      <c r="E91" s="6">
        <v>6904</v>
      </c>
      <c r="F91" t="s">
        <v>8218</v>
      </c>
      <c r="G91" t="s">
        <v>8223</v>
      </c>
      <c r="H91" t="s">
        <v>8245</v>
      </c>
      <c r="I91" s="17">
        <v>1370196192</v>
      </c>
      <c r="J91" s="17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8309</v>
      </c>
      <c r="R91" t="s">
        <v>8311</v>
      </c>
      <c r="S91" s="16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hidden="1" x14ac:dyDescent="0.3">
      <c r="A92">
        <v>90</v>
      </c>
      <c r="B92" s="3" t="s">
        <v>92</v>
      </c>
      <c r="C92" s="3" t="s">
        <v>4201</v>
      </c>
      <c r="D92" s="10">
        <v>500</v>
      </c>
      <c r="E92" s="6">
        <v>502</v>
      </c>
      <c r="F92" t="s">
        <v>8218</v>
      </c>
      <c r="G92" t="s">
        <v>8223</v>
      </c>
      <c r="H92" t="s">
        <v>8245</v>
      </c>
      <c r="I92" s="17">
        <v>1310454499</v>
      </c>
      <c r="J92" s="17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8309</v>
      </c>
      <c r="R92" t="s">
        <v>8311</v>
      </c>
      <c r="S92" s="16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hidden="1" x14ac:dyDescent="0.3">
      <c r="A93">
        <v>91</v>
      </c>
      <c r="B93" s="3" t="s">
        <v>93</v>
      </c>
      <c r="C93" s="3" t="s">
        <v>4202</v>
      </c>
      <c r="D93" s="10">
        <v>3000</v>
      </c>
      <c r="E93" s="6">
        <v>3600</v>
      </c>
      <c r="F93" t="s">
        <v>8218</v>
      </c>
      <c r="G93" t="s">
        <v>8223</v>
      </c>
      <c r="H93" t="s">
        <v>8245</v>
      </c>
      <c r="I93" s="17">
        <v>1305625164</v>
      </c>
      <c r="J93" s="17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8309</v>
      </c>
      <c r="R93" t="s">
        <v>8311</v>
      </c>
      <c r="S93" s="16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hidden="1" x14ac:dyDescent="0.3">
      <c r="A94">
        <v>92</v>
      </c>
      <c r="B94" s="3" t="s">
        <v>94</v>
      </c>
      <c r="C94" s="3" t="s">
        <v>4203</v>
      </c>
      <c r="D94" s="10">
        <v>5000</v>
      </c>
      <c r="E94" s="6">
        <v>5260</v>
      </c>
      <c r="F94" t="s">
        <v>8218</v>
      </c>
      <c r="G94" t="s">
        <v>8228</v>
      </c>
      <c r="H94" t="s">
        <v>8250</v>
      </c>
      <c r="I94" s="17">
        <v>1485936000</v>
      </c>
      <c r="J94" s="17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8309</v>
      </c>
      <c r="R94" t="s">
        <v>8311</v>
      </c>
      <c r="S94" s="16">
        <f t="shared" si="7"/>
        <v>42721.198877314819</v>
      </c>
      <c r="T94" s="15">
        <f t="shared" si="8"/>
        <v>42767.333333333328</v>
      </c>
      <c r="U94">
        <f t="shared" si="9"/>
        <v>2017</v>
      </c>
    </row>
    <row r="95" spans="1:21" ht="57.6" hidden="1" x14ac:dyDescent="0.3">
      <c r="A95">
        <v>93</v>
      </c>
      <c r="B95" s="3" t="s">
        <v>95</v>
      </c>
      <c r="C95" s="3" t="s">
        <v>4204</v>
      </c>
      <c r="D95" s="10">
        <v>1000</v>
      </c>
      <c r="E95" s="6">
        <v>1106</v>
      </c>
      <c r="F95" t="s">
        <v>8218</v>
      </c>
      <c r="G95" t="s">
        <v>8223</v>
      </c>
      <c r="H95" t="s">
        <v>8245</v>
      </c>
      <c r="I95" s="17">
        <v>1341349200</v>
      </c>
      <c r="J95" s="17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8309</v>
      </c>
      <c r="R95" t="s">
        <v>8311</v>
      </c>
      <c r="S95" s="16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hidden="1" x14ac:dyDescent="0.3">
      <c r="A96">
        <v>94</v>
      </c>
      <c r="B96" s="3" t="s">
        <v>96</v>
      </c>
      <c r="C96" s="3" t="s">
        <v>4205</v>
      </c>
      <c r="D96" s="10">
        <v>250</v>
      </c>
      <c r="E96" s="6">
        <v>260</v>
      </c>
      <c r="F96" t="s">
        <v>8218</v>
      </c>
      <c r="G96" t="s">
        <v>8224</v>
      </c>
      <c r="H96" t="s">
        <v>8246</v>
      </c>
      <c r="I96" s="17">
        <v>1396890822</v>
      </c>
      <c r="J96" s="17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8309</v>
      </c>
      <c r="R96" t="s">
        <v>8311</v>
      </c>
      <c r="S96" s="16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hidden="1" x14ac:dyDescent="0.3">
      <c r="A97">
        <v>95</v>
      </c>
      <c r="B97" s="3" t="s">
        <v>97</v>
      </c>
      <c r="C97" s="3" t="s">
        <v>4206</v>
      </c>
      <c r="D97" s="10">
        <v>350</v>
      </c>
      <c r="E97" s="6">
        <v>460</v>
      </c>
      <c r="F97" t="s">
        <v>8218</v>
      </c>
      <c r="G97" t="s">
        <v>8223</v>
      </c>
      <c r="H97" t="s">
        <v>8245</v>
      </c>
      <c r="I97" s="17">
        <v>1330214841</v>
      </c>
      <c r="J97" s="1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8309</v>
      </c>
      <c r="R97" t="s">
        <v>8311</v>
      </c>
      <c r="S97" s="16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 hidden="1" x14ac:dyDescent="0.3">
      <c r="A98">
        <v>96</v>
      </c>
      <c r="B98" s="3" t="s">
        <v>98</v>
      </c>
      <c r="C98" s="3" t="s">
        <v>4207</v>
      </c>
      <c r="D98" s="10">
        <v>1500</v>
      </c>
      <c r="E98" s="6">
        <v>1720</v>
      </c>
      <c r="F98" t="s">
        <v>8218</v>
      </c>
      <c r="G98" t="s">
        <v>8223</v>
      </c>
      <c r="H98" t="s">
        <v>8245</v>
      </c>
      <c r="I98" s="17">
        <v>1280631600</v>
      </c>
      <c r="J98" s="17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8309</v>
      </c>
      <c r="R98" t="s">
        <v>8311</v>
      </c>
      <c r="S98" s="16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hidden="1" x14ac:dyDescent="0.3">
      <c r="A99">
        <v>97</v>
      </c>
      <c r="B99" s="3" t="s">
        <v>99</v>
      </c>
      <c r="C99" s="3" t="s">
        <v>4208</v>
      </c>
      <c r="D99" s="10">
        <v>400</v>
      </c>
      <c r="E99" s="6">
        <v>425</v>
      </c>
      <c r="F99" t="s">
        <v>8218</v>
      </c>
      <c r="G99" t="s">
        <v>8223</v>
      </c>
      <c r="H99" t="s">
        <v>8245</v>
      </c>
      <c r="I99" s="17">
        <v>1310440482</v>
      </c>
      <c r="J99" s="17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8309</v>
      </c>
      <c r="R99" t="s">
        <v>8311</v>
      </c>
      <c r="S99" s="16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hidden="1" x14ac:dyDescent="0.3">
      <c r="A100">
        <v>98</v>
      </c>
      <c r="B100" s="3" t="s">
        <v>100</v>
      </c>
      <c r="C100" s="3" t="s">
        <v>4209</v>
      </c>
      <c r="D100" s="10">
        <v>3200</v>
      </c>
      <c r="E100" s="6">
        <v>3400</v>
      </c>
      <c r="F100" t="s">
        <v>8218</v>
      </c>
      <c r="G100" t="s">
        <v>8223</v>
      </c>
      <c r="H100" t="s">
        <v>8245</v>
      </c>
      <c r="I100" s="17">
        <v>1354923000</v>
      </c>
      <c r="J100" s="17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8309</v>
      </c>
      <c r="R100" t="s">
        <v>8311</v>
      </c>
      <c r="S100" s="16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hidden="1" x14ac:dyDescent="0.3">
      <c r="A101">
        <v>99</v>
      </c>
      <c r="B101" s="3" t="s">
        <v>101</v>
      </c>
      <c r="C101" s="3" t="s">
        <v>4210</v>
      </c>
      <c r="D101" s="10">
        <v>1500</v>
      </c>
      <c r="E101" s="6">
        <v>1590.29</v>
      </c>
      <c r="F101" t="s">
        <v>8218</v>
      </c>
      <c r="G101" t="s">
        <v>8223</v>
      </c>
      <c r="H101" t="s">
        <v>8245</v>
      </c>
      <c r="I101" s="17">
        <v>1390426799</v>
      </c>
      <c r="J101" s="17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8309</v>
      </c>
      <c r="R101" t="s">
        <v>8311</v>
      </c>
      <c r="S101" s="16">
        <f t="shared" si="7"/>
        <v>41631.902766203704</v>
      </c>
      <c r="T101" s="15">
        <f t="shared" si="8"/>
        <v>41661.902766203704</v>
      </c>
      <c r="U101">
        <f t="shared" si="9"/>
        <v>2014</v>
      </c>
    </row>
    <row r="102" spans="1:21" ht="43.2" hidden="1" x14ac:dyDescent="0.3">
      <c r="A102">
        <v>100</v>
      </c>
      <c r="B102" s="3" t="s">
        <v>102</v>
      </c>
      <c r="C102" s="3" t="s">
        <v>4211</v>
      </c>
      <c r="D102" s="10">
        <v>5000</v>
      </c>
      <c r="E102" s="6">
        <v>5000</v>
      </c>
      <c r="F102" t="s">
        <v>8218</v>
      </c>
      <c r="G102" t="s">
        <v>8223</v>
      </c>
      <c r="H102" t="s">
        <v>8245</v>
      </c>
      <c r="I102" s="17">
        <v>1352055886</v>
      </c>
      <c r="J102" s="17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8309</v>
      </c>
      <c r="R102" t="s">
        <v>8311</v>
      </c>
      <c r="S102" s="16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hidden="1" x14ac:dyDescent="0.3">
      <c r="A103">
        <v>101</v>
      </c>
      <c r="B103" s="3" t="s">
        <v>103</v>
      </c>
      <c r="C103" s="3" t="s">
        <v>4212</v>
      </c>
      <c r="D103" s="10">
        <v>3500</v>
      </c>
      <c r="E103" s="6">
        <v>3500</v>
      </c>
      <c r="F103" t="s">
        <v>8218</v>
      </c>
      <c r="G103" t="s">
        <v>8223</v>
      </c>
      <c r="H103" t="s">
        <v>8245</v>
      </c>
      <c r="I103" s="17">
        <v>1359052710</v>
      </c>
      <c r="J103" s="17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8309</v>
      </c>
      <c r="R103" t="s">
        <v>8311</v>
      </c>
      <c r="S103" s="16">
        <f t="shared" si="7"/>
        <v>41274.776736111111</v>
      </c>
      <c r="T103" s="15">
        <f t="shared" si="8"/>
        <v>41298.776736111111</v>
      </c>
      <c r="U103">
        <f t="shared" si="9"/>
        <v>2013</v>
      </c>
    </row>
    <row r="104" spans="1:21" ht="43.2" hidden="1" x14ac:dyDescent="0.3">
      <c r="A104">
        <v>102</v>
      </c>
      <c r="B104" s="3" t="s">
        <v>104</v>
      </c>
      <c r="C104" s="3" t="s">
        <v>4213</v>
      </c>
      <c r="D104" s="10">
        <v>6000</v>
      </c>
      <c r="E104" s="6">
        <v>7665</v>
      </c>
      <c r="F104" t="s">
        <v>8218</v>
      </c>
      <c r="G104" t="s">
        <v>8223</v>
      </c>
      <c r="H104" t="s">
        <v>8245</v>
      </c>
      <c r="I104" s="17">
        <v>1293073733</v>
      </c>
      <c r="J104" s="17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8309</v>
      </c>
      <c r="R104" t="s">
        <v>8311</v>
      </c>
      <c r="S104" s="16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 hidden="1" x14ac:dyDescent="0.3">
      <c r="A105">
        <v>103</v>
      </c>
      <c r="B105" s="3" t="s">
        <v>105</v>
      </c>
      <c r="C105" s="3" t="s">
        <v>4214</v>
      </c>
      <c r="D105" s="10">
        <v>1300</v>
      </c>
      <c r="E105" s="6">
        <v>1367</v>
      </c>
      <c r="F105" t="s">
        <v>8218</v>
      </c>
      <c r="G105" t="s">
        <v>8224</v>
      </c>
      <c r="H105" t="s">
        <v>8246</v>
      </c>
      <c r="I105" s="17">
        <v>1394220030</v>
      </c>
      <c r="J105" s="17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8309</v>
      </c>
      <c r="R105" t="s">
        <v>8311</v>
      </c>
      <c r="S105" s="16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hidden="1" x14ac:dyDescent="0.3">
      <c r="A106">
        <v>104</v>
      </c>
      <c r="B106" s="3" t="s">
        <v>106</v>
      </c>
      <c r="C106" s="3" t="s">
        <v>4215</v>
      </c>
      <c r="D106" s="10">
        <v>500</v>
      </c>
      <c r="E106" s="6">
        <v>600</v>
      </c>
      <c r="F106" t="s">
        <v>8218</v>
      </c>
      <c r="G106" t="s">
        <v>8223</v>
      </c>
      <c r="H106" t="s">
        <v>8245</v>
      </c>
      <c r="I106" s="17">
        <v>1301792400</v>
      </c>
      <c r="J106" s="17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8309</v>
      </c>
      <c r="R106" t="s">
        <v>8311</v>
      </c>
      <c r="S106" s="16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hidden="1" x14ac:dyDescent="0.3">
      <c r="A107">
        <v>105</v>
      </c>
      <c r="B107" s="3" t="s">
        <v>107</v>
      </c>
      <c r="C107" s="3" t="s">
        <v>4216</v>
      </c>
      <c r="D107" s="10">
        <v>2200</v>
      </c>
      <c r="E107" s="6">
        <v>2363</v>
      </c>
      <c r="F107" t="s">
        <v>8218</v>
      </c>
      <c r="G107" t="s">
        <v>8223</v>
      </c>
      <c r="H107" t="s">
        <v>8245</v>
      </c>
      <c r="I107" s="17">
        <v>1463184000</v>
      </c>
      <c r="J107" s="1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8309</v>
      </c>
      <c r="R107" t="s">
        <v>8311</v>
      </c>
      <c r="S107" s="16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idden="1" x14ac:dyDescent="0.3">
      <c r="A108">
        <v>106</v>
      </c>
      <c r="B108" s="3" t="s">
        <v>108</v>
      </c>
      <c r="C108" s="3" t="s">
        <v>4217</v>
      </c>
      <c r="D108" s="10">
        <v>5000</v>
      </c>
      <c r="E108" s="6">
        <v>5025</v>
      </c>
      <c r="F108" t="s">
        <v>8218</v>
      </c>
      <c r="G108" t="s">
        <v>8223</v>
      </c>
      <c r="H108" t="s">
        <v>8245</v>
      </c>
      <c r="I108" s="17">
        <v>1333391901</v>
      </c>
      <c r="J108" s="17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8309</v>
      </c>
      <c r="R108" t="s">
        <v>8311</v>
      </c>
      <c r="S108" s="16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hidden="1" x14ac:dyDescent="0.3">
      <c r="A109">
        <v>107</v>
      </c>
      <c r="B109" s="3" t="s">
        <v>109</v>
      </c>
      <c r="C109" s="3" t="s">
        <v>4218</v>
      </c>
      <c r="D109" s="10">
        <v>7500</v>
      </c>
      <c r="E109" s="6">
        <v>7685</v>
      </c>
      <c r="F109" t="s">
        <v>8218</v>
      </c>
      <c r="G109" t="s">
        <v>8223</v>
      </c>
      <c r="H109" t="s">
        <v>8245</v>
      </c>
      <c r="I109" s="17">
        <v>1303688087</v>
      </c>
      <c r="J109" s="17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8309</v>
      </c>
      <c r="R109" t="s">
        <v>8311</v>
      </c>
      <c r="S109" s="16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hidden="1" x14ac:dyDescent="0.3">
      <c r="A110">
        <v>108</v>
      </c>
      <c r="B110" s="3" t="s">
        <v>110</v>
      </c>
      <c r="C110" s="3" t="s">
        <v>4219</v>
      </c>
      <c r="D110" s="10">
        <v>1500</v>
      </c>
      <c r="E110" s="6">
        <v>3700</v>
      </c>
      <c r="F110" t="s">
        <v>8218</v>
      </c>
      <c r="G110" t="s">
        <v>8223</v>
      </c>
      <c r="H110" t="s">
        <v>8245</v>
      </c>
      <c r="I110" s="17">
        <v>1370011370</v>
      </c>
      <c r="J110" s="17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8309</v>
      </c>
      <c r="R110" t="s">
        <v>8311</v>
      </c>
      <c r="S110" s="16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hidden="1" x14ac:dyDescent="0.3">
      <c r="A111">
        <v>109</v>
      </c>
      <c r="B111" s="3" t="s">
        <v>111</v>
      </c>
      <c r="C111" s="3" t="s">
        <v>4220</v>
      </c>
      <c r="D111" s="10">
        <v>1000</v>
      </c>
      <c r="E111" s="6">
        <v>2195</v>
      </c>
      <c r="F111" t="s">
        <v>8218</v>
      </c>
      <c r="G111" t="s">
        <v>8223</v>
      </c>
      <c r="H111" t="s">
        <v>8245</v>
      </c>
      <c r="I111" s="17">
        <v>1298680630</v>
      </c>
      <c r="J111" s="17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8309</v>
      </c>
      <c r="R111" t="s">
        <v>8311</v>
      </c>
      <c r="S111" s="16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hidden="1" x14ac:dyDescent="0.3">
      <c r="A112">
        <v>110</v>
      </c>
      <c r="B112" s="3" t="s">
        <v>112</v>
      </c>
      <c r="C112" s="3" t="s">
        <v>4221</v>
      </c>
      <c r="D112" s="10">
        <v>1300</v>
      </c>
      <c r="E112" s="6">
        <v>1700</v>
      </c>
      <c r="F112" t="s">
        <v>8218</v>
      </c>
      <c r="G112" t="s">
        <v>8223</v>
      </c>
      <c r="H112" t="s">
        <v>8245</v>
      </c>
      <c r="I112" s="17">
        <v>1384408740</v>
      </c>
      <c r="J112" s="17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8309</v>
      </c>
      <c r="R112" t="s">
        <v>8311</v>
      </c>
      <c r="S112" s="16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hidden="1" x14ac:dyDescent="0.3">
      <c r="A113">
        <v>111</v>
      </c>
      <c r="B113" s="3" t="s">
        <v>113</v>
      </c>
      <c r="C113" s="3" t="s">
        <v>4222</v>
      </c>
      <c r="D113" s="10">
        <v>3500</v>
      </c>
      <c r="E113" s="6">
        <v>5410</v>
      </c>
      <c r="F113" t="s">
        <v>8218</v>
      </c>
      <c r="G113" t="s">
        <v>8225</v>
      </c>
      <c r="H113" t="s">
        <v>8247</v>
      </c>
      <c r="I113" s="17">
        <v>1433059187</v>
      </c>
      <c r="J113" s="17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8309</v>
      </c>
      <c r="R113" t="s">
        <v>8311</v>
      </c>
      <c r="S113" s="16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hidden="1" x14ac:dyDescent="0.3">
      <c r="A114">
        <v>112</v>
      </c>
      <c r="B114" s="3" t="s">
        <v>114</v>
      </c>
      <c r="C114" s="3" t="s">
        <v>4223</v>
      </c>
      <c r="D114" s="10">
        <v>5000</v>
      </c>
      <c r="E114" s="6">
        <v>5200</v>
      </c>
      <c r="F114" t="s">
        <v>8218</v>
      </c>
      <c r="G114" t="s">
        <v>8223</v>
      </c>
      <c r="H114" t="s">
        <v>8245</v>
      </c>
      <c r="I114" s="17">
        <v>1397354400</v>
      </c>
      <c r="J114" s="17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8309</v>
      </c>
      <c r="R114" t="s">
        <v>8311</v>
      </c>
      <c r="S114" s="16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hidden="1" x14ac:dyDescent="0.3">
      <c r="A115">
        <v>113</v>
      </c>
      <c r="B115" s="3" t="s">
        <v>115</v>
      </c>
      <c r="C115" s="3" t="s">
        <v>4224</v>
      </c>
      <c r="D115" s="10">
        <v>5000</v>
      </c>
      <c r="E115" s="6">
        <v>7050</v>
      </c>
      <c r="F115" t="s">
        <v>8218</v>
      </c>
      <c r="G115" t="s">
        <v>8223</v>
      </c>
      <c r="H115" t="s">
        <v>8245</v>
      </c>
      <c r="I115" s="17">
        <v>1312642800</v>
      </c>
      <c r="J115" s="17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8309</v>
      </c>
      <c r="R115" t="s">
        <v>8311</v>
      </c>
      <c r="S115" s="16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hidden="1" x14ac:dyDescent="0.3">
      <c r="A116">
        <v>114</v>
      </c>
      <c r="B116" s="3" t="s">
        <v>116</v>
      </c>
      <c r="C116" s="3" t="s">
        <v>4225</v>
      </c>
      <c r="D116" s="10">
        <v>3000</v>
      </c>
      <c r="E116" s="6">
        <v>3100</v>
      </c>
      <c r="F116" t="s">
        <v>8218</v>
      </c>
      <c r="G116" t="s">
        <v>8223</v>
      </c>
      <c r="H116" t="s">
        <v>8245</v>
      </c>
      <c r="I116" s="17">
        <v>1326436488</v>
      </c>
      <c r="J116" s="17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8309</v>
      </c>
      <c r="R116" t="s">
        <v>8311</v>
      </c>
      <c r="S116" s="16">
        <f t="shared" si="7"/>
        <v>40861.27416666667</v>
      </c>
      <c r="T116" s="15">
        <f t="shared" si="8"/>
        <v>40921.27416666667</v>
      </c>
      <c r="U116">
        <f t="shared" si="9"/>
        <v>2012</v>
      </c>
    </row>
    <row r="117" spans="1:21" hidden="1" x14ac:dyDescent="0.3">
      <c r="A117">
        <v>115</v>
      </c>
      <c r="B117" s="3" t="s">
        <v>117</v>
      </c>
      <c r="C117" s="3" t="s">
        <v>4226</v>
      </c>
      <c r="D117" s="10">
        <v>450</v>
      </c>
      <c r="E117" s="6">
        <v>632</v>
      </c>
      <c r="F117" t="s">
        <v>8218</v>
      </c>
      <c r="G117" t="s">
        <v>8223</v>
      </c>
      <c r="H117" t="s">
        <v>8245</v>
      </c>
      <c r="I117" s="17">
        <v>1328377444</v>
      </c>
      <c r="J117" s="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8309</v>
      </c>
      <c r="R117" t="s">
        <v>8311</v>
      </c>
      <c r="S117" s="16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hidden="1" x14ac:dyDescent="0.3">
      <c r="A118">
        <v>116</v>
      </c>
      <c r="B118" s="3" t="s">
        <v>118</v>
      </c>
      <c r="C118" s="3" t="s">
        <v>4227</v>
      </c>
      <c r="D118" s="10">
        <v>3500</v>
      </c>
      <c r="E118" s="6">
        <v>3978</v>
      </c>
      <c r="F118" t="s">
        <v>8218</v>
      </c>
      <c r="G118" t="s">
        <v>8223</v>
      </c>
      <c r="H118" t="s">
        <v>8245</v>
      </c>
      <c r="I118" s="17">
        <v>1302260155</v>
      </c>
      <c r="J118" s="17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8309</v>
      </c>
      <c r="R118" t="s">
        <v>8311</v>
      </c>
      <c r="S118" s="16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 hidden="1" x14ac:dyDescent="0.3">
      <c r="A119">
        <v>117</v>
      </c>
      <c r="B119" s="3" t="s">
        <v>119</v>
      </c>
      <c r="C119" s="3" t="s">
        <v>4228</v>
      </c>
      <c r="D119" s="10">
        <v>4500</v>
      </c>
      <c r="E119" s="6">
        <v>4522.22</v>
      </c>
      <c r="F119" t="s">
        <v>8218</v>
      </c>
      <c r="G119" t="s">
        <v>8223</v>
      </c>
      <c r="H119" t="s">
        <v>8245</v>
      </c>
      <c r="I119" s="17">
        <v>1276110000</v>
      </c>
      <c r="J119" s="17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8309</v>
      </c>
      <c r="R119" t="s">
        <v>8311</v>
      </c>
      <c r="S119" s="16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hidden="1" x14ac:dyDescent="0.3">
      <c r="A120">
        <v>118</v>
      </c>
      <c r="B120" s="3" t="s">
        <v>120</v>
      </c>
      <c r="C120" s="3" t="s">
        <v>4229</v>
      </c>
      <c r="D120" s="10">
        <v>5000</v>
      </c>
      <c r="E120" s="6">
        <v>5651.58</v>
      </c>
      <c r="F120" t="s">
        <v>8218</v>
      </c>
      <c r="G120" t="s">
        <v>8223</v>
      </c>
      <c r="H120" t="s">
        <v>8245</v>
      </c>
      <c r="I120" s="17">
        <v>1311902236</v>
      </c>
      <c r="J120" s="17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8309</v>
      </c>
      <c r="R120" t="s">
        <v>8311</v>
      </c>
      <c r="S120" s="16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hidden="1" x14ac:dyDescent="0.3">
      <c r="A121">
        <v>119</v>
      </c>
      <c r="B121" s="3" t="s">
        <v>121</v>
      </c>
      <c r="C121" s="3" t="s">
        <v>4230</v>
      </c>
      <c r="D121" s="10">
        <v>3250</v>
      </c>
      <c r="E121" s="6">
        <v>3398.1</v>
      </c>
      <c r="F121" t="s">
        <v>8218</v>
      </c>
      <c r="G121" t="s">
        <v>8223</v>
      </c>
      <c r="H121" t="s">
        <v>8245</v>
      </c>
      <c r="I121" s="17">
        <v>1313276400</v>
      </c>
      <c r="J121" s="17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8309</v>
      </c>
      <c r="R121" t="s">
        <v>8311</v>
      </c>
      <c r="S121" s="16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 hidden="1" x14ac:dyDescent="0.3">
      <c r="A122">
        <v>120</v>
      </c>
      <c r="B122" s="3" t="s">
        <v>122</v>
      </c>
      <c r="C122" s="3" t="s">
        <v>4231</v>
      </c>
      <c r="D122" s="10">
        <v>70000</v>
      </c>
      <c r="E122" s="6">
        <v>10</v>
      </c>
      <c r="F122" t="s">
        <v>8219</v>
      </c>
      <c r="G122" t="s">
        <v>8230</v>
      </c>
      <c r="H122" t="s">
        <v>8251</v>
      </c>
      <c r="I122" s="17">
        <v>1475457107</v>
      </c>
      <c r="J122" s="17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8309</v>
      </c>
      <c r="R122" t="s">
        <v>8312</v>
      </c>
      <c r="S122" s="16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6" hidden="1" x14ac:dyDescent="0.3">
      <c r="A123">
        <v>121</v>
      </c>
      <c r="B123" s="3" t="s">
        <v>123</v>
      </c>
      <c r="C123" s="3" t="s">
        <v>4232</v>
      </c>
      <c r="D123" s="10">
        <v>3000</v>
      </c>
      <c r="E123" s="6">
        <v>1</v>
      </c>
      <c r="F123" t="s">
        <v>8219</v>
      </c>
      <c r="G123" t="s">
        <v>8223</v>
      </c>
      <c r="H123" t="s">
        <v>8245</v>
      </c>
      <c r="I123" s="17">
        <v>1429352160</v>
      </c>
      <c r="J123" s="17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8309</v>
      </c>
      <c r="R123" t="s">
        <v>8312</v>
      </c>
      <c r="S123" s="16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hidden="1" x14ac:dyDescent="0.3">
      <c r="A124">
        <v>122</v>
      </c>
      <c r="B124" s="3" t="s">
        <v>124</v>
      </c>
      <c r="C124" s="3" t="s">
        <v>4233</v>
      </c>
      <c r="D124" s="10">
        <v>100000000</v>
      </c>
      <c r="E124" s="6">
        <v>0</v>
      </c>
      <c r="F124" t="s">
        <v>8219</v>
      </c>
      <c r="G124" t="s">
        <v>8223</v>
      </c>
      <c r="H124" t="s">
        <v>8245</v>
      </c>
      <c r="I124" s="17">
        <v>1476094907</v>
      </c>
      <c r="J124" s="17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8309</v>
      </c>
      <c r="R124" t="s">
        <v>8312</v>
      </c>
      <c r="S124" s="16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hidden="1" x14ac:dyDescent="0.3">
      <c r="A125">
        <v>123</v>
      </c>
      <c r="B125" s="3" t="s">
        <v>125</v>
      </c>
      <c r="C125" s="3" t="s">
        <v>4234</v>
      </c>
      <c r="D125" s="10">
        <v>55000</v>
      </c>
      <c r="E125" s="6">
        <v>151</v>
      </c>
      <c r="F125" t="s">
        <v>8219</v>
      </c>
      <c r="G125" t="s">
        <v>8223</v>
      </c>
      <c r="H125" t="s">
        <v>8245</v>
      </c>
      <c r="I125" s="17">
        <v>1414533600</v>
      </c>
      <c r="J125" s="17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8309</v>
      </c>
      <c r="R125" t="s">
        <v>8312</v>
      </c>
      <c r="S125" s="16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hidden="1" x14ac:dyDescent="0.3">
      <c r="A126">
        <v>124</v>
      </c>
      <c r="B126" s="3" t="s">
        <v>126</v>
      </c>
      <c r="C126" s="3" t="s">
        <v>4235</v>
      </c>
      <c r="D126" s="10">
        <v>4000</v>
      </c>
      <c r="E126" s="6">
        <v>0</v>
      </c>
      <c r="F126" t="s">
        <v>8219</v>
      </c>
      <c r="G126" t="s">
        <v>8223</v>
      </c>
      <c r="H126" t="s">
        <v>8245</v>
      </c>
      <c r="I126" s="17">
        <v>1431728242</v>
      </c>
      <c r="J126" s="17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8309</v>
      </c>
      <c r="R126" t="s">
        <v>8312</v>
      </c>
      <c r="S126" s="16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hidden="1" x14ac:dyDescent="0.3">
      <c r="A127">
        <v>125</v>
      </c>
      <c r="B127" s="3" t="s">
        <v>127</v>
      </c>
      <c r="C127" s="3" t="s">
        <v>4236</v>
      </c>
      <c r="D127" s="10">
        <v>500</v>
      </c>
      <c r="E127" s="6">
        <v>70</v>
      </c>
      <c r="F127" t="s">
        <v>8219</v>
      </c>
      <c r="G127" t="s">
        <v>8228</v>
      </c>
      <c r="H127" t="s">
        <v>8250</v>
      </c>
      <c r="I127" s="17">
        <v>1486165880</v>
      </c>
      <c r="J127" s="1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8309</v>
      </c>
      <c r="R127" t="s">
        <v>8312</v>
      </c>
      <c r="S127" s="16">
        <f t="shared" si="7"/>
        <v>42709.993981481486</v>
      </c>
      <c r="T127" s="15">
        <f t="shared" si="8"/>
        <v>42769.993981481486</v>
      </c>
      <c r="U127">
        <f t="shared" si="9"/>
        <v>2017</v>
      </c>
    </row>
    <row r="128" spans="1:21" ht="43.2" hidden="1" x14ac:dyDescent="0.3">
      <c r="A128">
        <v>126</v>
      </c>
      <c r="B128" s="3" t="s">
        <v>128</v>
      </c>
      <c r="C128" s="3" t="s">
        <v>4237</v>
      </c>
      <c r="D128" s="10">
        <v>25000</v>
      </c>
      <c r="E128" s="6">
        <v>1387</v>
      </c>
      <c r="F128" t="s">
        <v>8219</v>
      </c>
      <c r="G128" t="s">
        <v>8223</v>
      </c>
      <c r="H128" t="s">
        <v>8245</v>
      </c>
      <c r="I128" s="17">
        <v>1433988000</v>
      </c>
      <c r="J128" s="17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8309</v>
      </c>
      <c r="R128" t="s">
        <v>8312</v>
      </c>
      <c r="S128" s="16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hidden="1" x14ac:dyDescent="0.3">
      <c r="A129">
        <v>127</v>
      </c>
      <c r="B129" s="3" t="s">
        <v>129</v>
      </c>
      <c r="C129" s="3" t="s">
        <v>4238</v>
      </c>
      <c r="D129" s="10">
        <v>8000</v>
      </c>
      <c r="E129" s="6">
        <v>190</v>
      </c>
      <c r="F129" t="s">
        <v>8219</v>
      </c>
      <c r="G129" t="s">
        <v>8223</v>
      </c>
      <c r="H129" t="s">
        <v>8245</v>
      </c>
      <c r="I129" s="17">
        <v>1428069541</v>
      </c>
      <c r="J129" s="17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8309</v>
      </c>
      <c r="R129" t="s">
        <v>8312</v>
      </c>
      <c r="S129" s="16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hidden="1" x14ac:dyDescent="0.3">
      <c r="A130">
        <v>128</v>
      </c>
      <c r="B130" s="3" t="s">
        <v>130</v>
      </c>
      <c r="C130" s="3" t="s">
        <v>4239</v>
      </c>
      <c r="D130" s="10">
        <v>100000</v>
      </c>
      <c r="E130" s="6">
        <v>1867</v>
      </c>
      <c r="F130" t="s">
        <v>8219</v>
      </c>
      <c r="G130" t="s">
        <v>8223</v>
      </c>
      <c r="H130" t="s">
        <v>8245</v>
      </c>
      <c r="I130" s="17">
        <v>1476941293</v>
      </c>
      <c r="J130" s="17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t="s">
        <v>8309</v>
      </c>
      <c r="R130" t="s">
        <v>8312</v>
      </c>
      <c r="S130" s="16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7.6" hidden="1" x14ac:dyDescent="0.3">
      <c r="A131">
        <v>129</v>
      </c>
      <c r="B131" s="3" t="s">
        <v>131</v>
      </c>
      <c r="C131" s="3" t="s">
        <v>4240</v>
      </c>
      <c r="D131" s="10">
        <v>20000</v>
      </c>
      <c r="E131" s="6">
        <v>0</v>
      </c>
      <c r="F131" t="s">
        <v>8219</v>
      </c>
      <c r="G131" t="s">
        <v>8223</v>
      </c>
      <c r="H131" t="s">
        <v>8245</v>
      </c>
      <c r="I131" s="17">
        <v>1414708183</v>
      </c>
      <c r="J131" s="17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t="s">
        <v>8309</v>
      </c>
      <c r="R131" t="s">
        <v>8312</v>
      </c>
      <c r="S131" s="16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YEAR(T131)</f>
        <v>2014</v>
      </c>
    </row>
    <row r="132" spans="1:21" ht="43.2" hidden="1" x14ac:dyDescent="0.3">
      <c r="A132">
        <v>130</v>
      </c>
      <c r="B132" s="3" t="s">
        <v>132</v>
      </c>
      <c r="C132" s="3" t="s">
        <v>4241</v>
      </c>
      <c r="D132" s="10">
        <v>600</v>
      </c>
      <c r="E132" s="6">
        <v>0</v>
      </c>
      <c r="F132" t="s">
        <v>8219</v>
      </c>
      <c r="G132" t="s">
        <v>8224</v>
      </c>
      <c r="H132" t="s">
        <v>8246</v>
      </c>
      <c r="I132" s="17">
        <v>1402949760</v>
      </c>
      <c r="J132" s="17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8309</v>
      </c>
      <c r="R132" t="s">
        <v>8312</v>
      </c>
      <c r="S132" s="16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idden="1" x14ac:dyDescent="0.3">
      <c r="A133">
        <v>131</v>
      </c>
      <c r="B133" s="3" t="s">
        <v>133</v>
      </c>
      <c r="C133" s="3" t="s">
        <v>4242</v>
      </c>
      <c r="D133" s="10">
        <v>1200</v>
      </c>
      <c r="E133" s="6">
        <v>0</v>
      </c>
      <c r="F133" t="s">
        <v>8219</v>
      </c>
      <c r="G133" t="s">
        <v>8223</v>
      </c>
      <c r="H133" t="s">
        <v>8245</v>
      </c>
      <c r="I133" s="17">
        <v>1467763200</v>
      </c>
      <c r="J133" s="17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8309</v>
      </c>
      <c r="R133" t="s">
        <v>8312</v>
      </c>
      <c r="S133" s="16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hidden="1" x14ac:dyDescent="0.3">
      <c r="A134">
        <v>132</v>
      </c>
      <c r="B134" s="3" t="s">
        <v>134</v>
      </c>
      <c r="C134" s="3" t="s">
        <v>4243</v>
      </c>
      <c r="D134" s="10">
        <v>80000</v>
      </c>
      <c r="E134" s="6">
        <v>7655</v>
      </c>
      <c r="F134" t="s">
        <v>8219</v>
      </c>
      <c r="G134" t="s">
        <v>8223</v>
      </c>
      <c r="H134" t="s">
        <v>8245</v>
      </c>
      <c r="I134" s="17">
        <v>1415392207</v>
      </c>
      <c r="J134" s="17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8309</v>
      </c>
      <c r="R134" t="s">
        <v>8312</v>
      </c>
      <c r="S134" s="16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hidden="1" x14ac:dyDescent="0.3">
      <c r="A135">
        <v>133</v>
      </c>
      <c r="B135" s="3" t="s">
        <v>135</v>
      </c>
      <c r="C135" s="3" t="s">
        <v>4244</v>
      </c>
      <c r="D135" s="10">
        <v>71764</v>
      </c>
      <c r="E135" s="6">
        <v>0</v>
      </c>
      <c r="F135" t="s">
        <v>8219</v>
      </c>
      <c r="G135" t="s">
        <v>8223</v>
      </c>
      <c r="H135" t="s">
        <v>8245</v>
      </c>
      <c r="I135" s="17">
        <v>1464715860</v>
      </c>
      <c r="J135" s="17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8309</v>
      </c>
      <c r="R135" t="s">
        <v>8312</v>
      </c>
      <c r="S135" s="16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hidden="1" x14ac:dyDescent="0.3">
      <c r="A136">
        <v>134</v>
      </c>
      <c r="B136" s="3" t="s">
        <v>136</v>
      </c>
      <c r="C136" s="3" t="s">
        <v>4245</v>
      </c>
      <c r="D136" s="10">
        <v>5000</v>
      </c>
      <c r="E136" s="6">
        <v>0</v>
      </c>
      <c r="F136" t="s">
        <v>8219</v>
      </c>
      <c r="G136" t="s">
        <v>8223</v>
      </c>
      <c r="H136" t="s">
        <v>8245</v>
      </c>
      <c r="I136" s="17">
        <v>1441386000</v>
      </c>
      <c r="J136" s="17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8309</v>
      </c>
      <c r="R136" t="s">
        <v>8312</v>
      </c>
      <c r="S136" s="16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hidden="1" x14ac:dyDescent="0.3">
      <c r="A137">
        <v>135</v>
      </c>
      <c r="B137" s="3" t="s">
        <v>137</v>
      </c>
      <c r="C137" s="3" t="s">
        <v>4246</v>
      </c>
      <c r="D137" s="10">
        <v>3000</v>
      </c>
      <c r="E137" s="6">
        <v>403</v>
      </c>
      <c r="F137" t="s">
        <v>8219</v>
      </c>
      <c r="G137" t="s">
        <v>8223</v>
      </c>
      <c r="H137" t="s">
        <v>8245</v>
      </c>
      <c r="I137" s="17">
        <v>1404241200</v>
      </c>
      <c r="J137" s="1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8309</v>
      </c>
      <c r="R137" t="s">
        <v>8312</v>
      </c>
      <c r="S137" s="16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6" hidden="1" x14ac:dyDescent="0.3">
      <c r="A138">
        <v>136</v>
      </c>
      <c r="B138" s="3" t="s">
        <v>138</v>
      </c>
      <c r="C138" s="3" t="s">
        <v>4232</v>
      </c>
      <c r="D138" s="10">
        <v>3000</v>
      </c>
      <c r="E138" s="6">
        <v>0</v>
      </c>
      <c r="F138" t="s">
        <v>8219</v>
      </c>
      <c r="G138" t="s">
        <v>8223</v>
      </c>
      <c r="H138" t="s">
        <v>8245</v>
      </c>
      <c r="I138" s="17">
        <v>1431771360</v>
      </c>
      <c r="J138" s="17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8309</v>
      </c>
      <c r="R138" t="s">
        <v>8312</v>
      </c>
      <c r="S138" s="16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hidden="1" x14ac:dyDescent="0.3">
      <c r="A139">
        <v>137</v>
      </c>
      <c r="B139" s="3" t="s">
        <v>139</v>
      </c>
      <c r="C139" s="3" t="s">
        <v>4247</v>
      </c>
      <c r="D139" s="10">
        <v>55000</v>
      </c>
      <c r="E139" s="6">
        <v>0</v>
      </c>
      <c r="F139" t="s">
        <v>8219</v>
      </c>
      <c r="G139" t="s">
        <v>8231</v>
      </c>
      <c r="H139" t="s">
        <v>8252</v>
      </c>
      <c r="I139" s="17">
        <v>1444657593</v>
      </c>
      <c r="J139" s="17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8309</v>
      </c>
      <c r="R139" t="s">
        <v>8312</v>
      </c>
      <c r="S139" s="16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hidden="1" x14ac:dyDescent="0.3">
      <c r="A140">
        <v>138</v>
      </c>
      <c r="B140" s="3" t="s">
        <v>140</v>
      </c>
      <c r="C140" s="3" t="s">
        <v>4248</v>
      </c>
      <c r="D140" s="10">
        <v>150000</v>
      </c>
      <c r="E140" s="6">
        <v>4712</v>
      </c>
      <c r="F140" t="s">
        <v>8219</v>
      </c>
      <c r="G140" t="s">
        <v>8223</v>
      </c>
      <c r="H140" t="s">
        <v>8245</v>
      </c>
      <c r="I140" s="17">
        <v>1438405140</v>
      </c>
      <c r="J140" s="17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8309</v>
      </c>
      <c r="R140" t="s">
        <v>8312</v>
      </c>
      <c r="S140" s="16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hidden="1" x14ac:dyDescent="0.3">
      <c r="A141">
        <v>139</v>
      </c>
      <c r="B141" s="3" t="s">
        <v>141</v>
      </c>
      <c r="C141" s="3" t="s">
        <v>4249</v>
      </c>
      <c r="D141" s="10">
        <v>500</v>
      </c>
      <c r="E141" s="6">
        <v>500</v>
      </c>
      <c r="F141" t="s">
        <v>8219</v>
      </c>
      <c r="G141" t="s">
        <v>8223</v>
      </c>
      <c r="H141" t="s">
        <v>8245</v>
      </c>
      <c r="I141" s="17">
        <v>1436738772</v>
      </c>
      <c r="J141" s="17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8309</v>
      </c>
      <c r="R141" t="s">
        <v>8312</v>
      </c>
      <c r="S141" s="16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hidden="1" x14ac:dyDescent="0.3">
      <c r="A142">
        <v>140</v>
      </c>
      <c r="B142" s="3" t="s">
        <v>142</v>
      </c>
      <c r="C142" s="3" t="s">
        <v>4250</v>
      </c>
      <c r="D142" s="10">
        <v>200000</v>
      </c>
      <c r="E142" s="6">
        <v>0</v>
      </c>
      <c r="F142" t="s">
        <v>8219</v>
      </c>
      <c r="G142" t="s">
        <v>8223</v>
      </c>
      <c r="H142" t="s">
        <v>8245</v>
      </c>
      <c r="I142" s="17">
        <v>1426823132</v>
      </c>
      <c r="J142" s="17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8309</v>
      </c>
      <c r="R142" t="s">
        <v>8312</v>
      </c>
      <c r="S142" s="16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hidden="1" x14ac:dyDescent="0.3">
      <c r="A143">
        <v>141</v>
      </c>
      <c r="B143" s="3" t="s">
        <v>143</v>
      </c>
      <c r="C143" s="3" t="s">
        <v>4251</v>
      </c>
      <c r="D143" s="10">
        <v>12000</v>
      </c>
      <c r="E143" s="6">
        <v>1293</v>
      </c>
      <c r="F143" t="s">
        <v>8219</v>
      </c>
      <c r="G143" t="s">
        <v>8223</v>
      </c>
      <c r="H143" t="s">
        <v>8245</v>
      </c>
      <c r="I143" s="17">
        <v>1433043623</v>
      </c>
      <c r="J143" s="17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8309</v>
      </c>
      <c r="R143" t="s">
        <v>8312</v>
      </c>
      <c r="S143" s="16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hidden="1" x14ac:dyDescent="0.3">
      <c r="A144">
        <v>142</v>
      </c>
      <c r="B144" s="3" t="s">
        <v>144</v>
      </c>
      <c r="C144" s="3" t="s">
        <v>4252</v>
      </c>
      <c r="D144" s="10">
        <v>3000</v>
      </c>
      <c r="E144" s="6">
        <v>10</v>
      </c>
      <c r="F144" t="s">
        <v>8219</v>
      </c>
      <c r="G144" t="s">
        <v>8223</v>
      </c>
      <c r="H144" t="s">
        <v>8245</v>
      </c>
      <c r="I144" s="17">
        <v>1416176778</v>
      </c>
      <c r="J144" s="17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8309</v>
      </c>
      <c r="R144" t="s">
        <v>8312</v>
      </c>
      <c r="S144" s="16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hidden="1" x14ac:dyDescent="0.3">
      <c r="A145">
        <v>143</v>
      </c>
      <c r="B145" s="3" t="s">
        <v>145</v>
      </c>
      <c r="C145" s="3" t="s">
        <v>4253</v>
      </c>
      <c r="D145" s="10">
        <v>5500</v>
      </c>
      <c r="E145" s="6">
        <v>0</v>
      </c>
      <c r="F145" t="s">
        <v>8219</v>
      </c>
      <c r="G145" t="s">
        <v>8225</v>
      </c>
      <c r="H145" t="s">
        <v>8247</v>
      </c>
      <c r="I145" s="17">
        <v>1472882100</v>
      </c>
      <c r="J145" s="17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8309</v>
      </c>
      <c r="R145" t="s">
        <v>8312</v>
      </c>
      <c r="S145" s="16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hidden="1" x14ac:dyDescent="0.3">
      <c r="A146">
        <v>144</v>
      </c>
      <c r="B146" s="3" t="s">
        <v>146</v>
      </c>
      <c r="C146" s="3" t="s">
        <v>4254</v>
      </c>
      <c r="D146" s="10">
        <v>7500</v>
      </c>
      <c r="E146" s="6">
        <v>2070</v>
      </c>
      <c r="F146" t="s">
        <v>8219</v>
      </c>
      <c r="G146" t="s">
        <v>8228</v>
      </c>
      <c r="H146" t="s">
        <v>8250</v>
      </c>
      <c r="I146" s="17">
        <v>1428945472</v>
      </c>
      <c r="J146" s="17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8309</v>
      </c>
      <c r="R146" t="s">
        <v>8312</v>
      </c>
      <c r="S146" s="16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hidden="1" x14ac:dyDescent="0.3">
      <c r="A147">
        <v>145</v>
      </c>
      <c r="B147" s="3" t="s">
        <v>147</v>
      </c>
      <c r="C147" s="3" t="s">
        <v>4255</v>
      </c>
      <c r="D147" s="10">
        <v>4500</v>
      </c>
      <c r="E147" s="6">
        <v>338</v>
      </c>
      <c r="F147" t="s">
        <v>8219</v>
      </c>
      <c r="G147" t="s">
        <v>8223</v>
      </c>
      <c r="H147" t="s">
        <v>8245</v>
      </c>
      <c r="I147" s="17">
        <v>1439298052</v>
      </c>
      <c r="J147" s="1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8309</v>
      </c>
      <c r="R147" t="s">
        <v>8312</v>
      </c>
      <c r="S147" s="16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hidden="1" x14ac:dyDescent="0.3">
      <c r="A148">
        <v>146</v>
      </c>
      <c r="B148" s="3" t="s">
        <v>148</v>
      </c>
      <c r="C148" s="3" t="s">
        <v>4256</v>
      </c>
      <c r="D148" s="10">
        <v>20000</v>
      </c>
      <c r="E148" s="6">
        <v>115</v>
      </c>
      <c r="F148" t="s">
        <v>8219</v>
      </c>
      <c r="G148" t="s">
        <v>8223</v>
      </c>
      <c r="H148" t="s">
        <v>8245</v>
      </c>
      <c r="I148" s="17">
        <v>1484698998</v>
      </c>
      <c r="J148" s="17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8309</v>
      </c>
      <c r="R148" t="s">
        <v>8312</v>
      </c>
      <c r="S148" s="16">
        <f t="shared" si="12"/>
        <v>42693.016180555554</v>
      </c>
      <c r="T148" s="15">
        <f t="shared" si="13"/>
        <v>42753.016180555554</v>
      </c>
      <c r="U148">
        <f t="shared" si="14"/>
        <v>2017</v>
      </c>
    </row>
    <row r="149" spans="1:21" ht="28.8" hidden="1" x14ac:dyDescent="0.3">
      <c r="A149">
        <v>147</v>
      </c>
      <c r="B149" s="3" t="s">
        <v>149</v>
      </c>
      <c r="C149" s="3" t="s">
        <v>4257</v>
      </c>
      <c r="D149" s="10">
        <v>7000</v>
      </c>
      <c r="E149" s="6">
        <v>0</v>
      </c>
      <c r="F149" t="s">
        <v>8219</v>
      </c>
      <c r="G149" t="s">
        <v>8224</v>
      </c>
      <c r="H149" t="s">
        <v>8246</v>
      </c>
      <c r="I149" s="17">
        <v>1420741080</v>
      </c>
      <c r="J149" s="17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8309</v>
      </c>
      <c r="R149" t="s">
        <v>8312</v>
      </c>
      <c r="S149" s="16">
        <f t="shared" si="12"/>
        <v>41969.767824074079</v>
      </c>
      <c r="T149" s="15">
        <f t="shared" si="13"/>
        <v>42012.762499999997</v>
      </c>
      <c r="U149">
        <f t="shared" si="14"/>
        <v>2015</v>
      </c>
    </row>
    <row r="150" spans="1:21" ht="43.2" hidden="1" x14ac:dyDescent="0.3">
      <c r="A150">
        <v>148</v>
      </c>
      <c r="B150" s="3" t="s">
        <v>150</v>
      </c>
      <c r="C150" s="3" t="s">
        <v>4258</v>
      </c>
      <c r="D150" s="10">
        <v>50000</v>
      </c>
      <c r="E150" s="6">
        <v>40</v>
      </c>
      <c r="F150" t="s">
        <v>8219</v>
      </c>
      <c r="G150" t="s">
        <v>8223</v>
      </c>
      <c r="H150" t="s">
        <v>8245</v>
      </c>
      <c r="I150" s="17">
        <v>1456555536</v>
      </c>
      <c r="J150" s="17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8309</v>
      </c>
      <c r="R150" t="s">
        <v>8312</v>
      </c>
      <c r="S150" s="16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hidden="1" x14ac:dyDescent="0.3">
      <c r="A151">
        <v>149</v>
      </c>
      <c r="B151" s="3" t="s">
        <v>151</v>
      </c>
      <c r="C151" s="3" t="s">
        <v>4259</v>
      </c>
      <c r="D151" s="10">
        <v>10000</v>
      </c>
      <c r="E151" s="6">
        <v>92</v>
      </c>
      <c r="F151" t="s">
        <v>8219</v>
      </c>
      <c r="G151" t="s">
        <v>8223</v>
      </c>
      <c r="H151" t="s">
        <v>8245</v>
      </c>
      <c r="I151" s="17">
        <v>1419494400</v>
      </c>
      <c r="J151" s="17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8309</v>
      </c>
      <c r="R151" t="s">
        <v>8312</v>
      </c>
      <c r="S151" s="16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hidden="1" x14ac:dyDescent="0.3">
      <c r="A152">
        <v>150</v>
      </c>
      <c r="B152" s="3" t="s">
        <v>152</v>
      </c>
      <c r="C152" s="3" t="s">
        <v>4260</v>
      </c>
      <c r="D152" s="10">
        <v>130000</v>
      </c>
      <c r="E152" s="6">
        <v>30112</v>
      </c>
      <c r="F152" t="s">
        <v>8219</v>
      </c>
      <c r="G152" t="s">
        <v>8223</v>
      </c>
      <c r="H152" t="s">
        <v>8245</v>
      </c>
      <c r="I152" s="17">
        <v>1432612382</v>
      </c>
      <c r="J152" s="17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8309</v>
      </c>
      <c r="R152" t="s">
        <v>8312</v>
      </c>
      <c r="S152" s="16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hidden="1" x14ac:dyDescent="0.3">
      <c r="A153">
        <v>151</v>
      </c>
      <c r="B153" s="3" t="s">
        <v>153</v>
      </c>
      <c r="C153" s="3" t="s">
        <v>4261</v>
      </c>
      <c r="D153" s="10">
        <v>250000</v>
      </c>
      <c r="E153" s="6">
        <v>140</v>
      </c>
      <c r="F153" t="s">
        <v>8219</v>
      </c>
      <c r="G153" t="s">
        <v>8225</v>
      </c>
      <c r="H153" t="s">
        <v>8247</v>
      </c>
      <c r="I153" s="17">
        <v>1434633191</v>
      </c>
      <c r="J153" s="17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8309</v>
      </c>
      <c r="R153" t="s">
        <v>8312</v>
      </c>
      <c r="S153" s="16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hidden="1" x14ac:dyDescent="0.3">
      <c r="A154">
        <v>152</v>
      </c>
      <c r="B154" s="3" t="s">
        <v>154</v>
      </c>
      <c r="C154" s="3" t="s">
        <v>4262</v>
      </c>
      <c r="D154" s="10">
        <v>380000</v>
      </c>
      <c r="E154" s="6">
        <v>30</v>
      </c>
      <c r="F154" t="s">
        <v>8219</v>
      </c>
      <c r="G154" t="s">
        <v>8223</v>
      </c>
      <c r="H154" t="s">
        <v>8245</v>
      </c>
      <c r="I154" s="17">
        <v>1411437100</v>
      </c>
      <c r="J154" s="17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8309</v>
      </c>
      <c r="R154" t="s">
        <v>8312</v>
      </c>
      <c r="S154" s="16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hidden="1" x14ac:dyDescent="0.3">
      <c r="A155">
        <v>153</v>
      </c>
      <c r="B155" s="3" t="s">
        <v>155</v>
      </c>
      <c r="C155" s="3" t="s">
        <v>4263</v>
      </c>
      <c r="D155" s="10">
        <v>50000</v>
      </c>
      <c r="E155" s="6">
        <v>359</v>
      </c>
      <c r="F155" t="s">
        <v>8219</v>
      </c>
      <c r="G155" t="s">
        <v>8223</v>
      </c>
      <c r="H155" t="s">
        <v>8245</v>
      </c>
      <c r="I155" s="17">
        <v>1417532644</v>
      </c>
      <c r="J155" s="17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8309</v>
      </c>
      <c r="R155" t="s">
        <v>8312</v>
      </c>
      <c r="S155" s="16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2" hidden="1" x14ac:dyDescent="0.3">
      <c r="A156">
        <v>154</v>
      </c>
      <c r="B156" s="3" t="s">
        <v>156</v>
      </c>
      <c r="C156" s="3" t="s">
        <v>4264</v>
      </c>
      <c r="D156" s="10">
        <v>1500</v>
      </c>
      <c r="E156" s="6">
        <v>40</v>
      </c>
      <c r="F156" t="s">
        <v>8219</v>
      </c>
      <c r="G156" t="s">
        <v>8223</v>
      </c>
      <c r="H156" t="s">
        <v>8245</v>
      </c>
      <c r="I156" s="17">
        <v>1433336895</v>
      </c>
      <c r="J156" s="17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8309</v>
      </c>
      <c r="R156" t="s">
        <v>8312</v>
      </c>
      <c r="S156" s="16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hidden="1" x14ac:dyDescent="0.3">
      <c r="A157">
        <v>155</v>
      </c>
      <c r="B157" s="3" t="s">
        <v>157</v>
      </c>
      <c r="C157" s="3" t="s">
        <v>4265</v>
      </c>
      <c r="D157" s="10">
        <v>1350000</v>
      </c>
      <c r="E157" s="6">
        <v>81</v>
      </c>
      <c r="F157" t="s">
        <v>8219</v>
      </c>
      <c r="G157" t="s">
        <v>8223</v>
      </c>
      <c r="H157" t="s">
        <v>8245</v>
      </c>
      <c r="I157" s="17">
        <v>1437657935</v>
      </c>
      <c r="J157" s="1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8309</v>
      </c>
      <c r="R157" t="s">
        <v>8312</v>
      </c>
      <c r="S157" s="16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6" hidden="1" x14ac:dyDescent="0.3">
      <c r="A158">
        <v>156</v>
      </c>
      <c r="B158" s="3" t="s">
        <v>158</v>
      </c>
      <c r="C158" s="3" t="s">
        <v>4266</v>
      </c>
      <c r="D158" s="10">
        <v>35000</v>
      </c>
      <c r="E158" s="6">
        <v>1785</v>
      </c>
      <c r="F158" t="s">
        <v>8219</v>
      </c>
      <c r="G158" t="s">
        <v>8228</v>
      </c>
      <c r="H158" t="s">
        <v>8250</v>
      </c>
      <c r="I158" s="17">
        <v>1407034796</v>
      </c>
      <c r="J158" s="17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8309</v>
      </c>
      <c r="R158" t="s">
        <v>8312</v>
      </c>
      <c r="S158" s="16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hidden="1" x14ac:dyDescent="0.3">
      <c r="A159">
        <v>157</v>
      </c>
      <c r="B159" s="3" t="s">
        <v>159</v>
      </c>
      <c r="C159" s="3" t="s">
        <v>4267</v>
      </c>
      <c r="D159" s="10">
        <v>2995</v>
      </c>
      <c r="E159" s="6">
        <v>8</v>
      </c>
      <c r="F159" t="s">
        <v>8219</v>
      </c>
      <c r="G159" t="s">
        <v>8223</v>
      </c>
      <c r="H159" t="s">
        <v>8245</v>
      </c>
      <c r="I159" s="17">
        <v>1456523572</v>
      </c>
      <c r="J159" s="17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8309</v>
      </c>
      <c r="R159" t="s">
        <v>8312</v>
      </c>
      <c r="S159" s="16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hidden="1" x14ac:dyDescent="0.3">
      <c r="A160">
        <v>158</v>
      </c>
      <c r="B160" s="3" t="s">
        <v>160</v>
      </c>
      <c r="C160" s="3" t="s">
        <v>4268</v>
      </c>
      <c r="D160" s="10">
        <v>5000</v>
      </c>
      <c r="E160" s="6">
        <v>0</v>
      </c>
      <c r="F160" t="s">
        <v>8219</v>
      </c>
      <c r="G160" t="s">
        <v>8223</v>
      </c>
      <c r="H160" t="s">
        <v>8245</v>
      </c>
      <c r="I160" s="17">
        <v>1413942628</v>
      </c>
      <c r="J160" s="17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8309</v>
      </c>
      <c r="R160" t="s">
        <v>8312</v>
      </c>
      <c r="S160" s="16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hidden="1" x14ac:dyDescent="0.3">
      <c r="A161">
        <v>159</v>
      </c>
      <c r="B161" s="3" t="s">
        <v>161</v>
      </c>
      <c r="C161" s="3" t="s">
        <v>4269</v>
      </c>
      <c r="D161" s="10">
        <v>500000</v>
      </c>
      <c r="E161" s="6">
        <v>10</v>
      </c>
      <c r="F161" t="s">
        <v>8219</v>
      </c>
      <c r="G161" t="s">
        <v>8223</v>
      </c>
      <c r="H161" t="s">
        <v>8245</v>
      </c>
      <c r="I161" s="17">
        <v>1467541545</v>
      </c>
      <c r="J161" s="17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8309</v>
      </c>
      <c r="R161" t="s">
        <v>8312</v>
      </c>
      <c r="S161" s="16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hidden="1" x14ac:dyDescent="0.3">
      <c r="A162">
        <v>160</v>
      </c>
      <c r="B162" s="3" t="s">
        <v>162</v>
      </c>
      <c r="C162" s="3" t="s">
        <v>4270</v>
      </c>
      <c r="D162" s="10">
        <v>5000</v>
      </c>
      <c r="E162" s="6">
        <v>0</v>
      </c>
      <c r="F162" t="s">
        <v>8220</v>
      </c>
      <c r="G162" t="s">
        <v>8223</v>
      </c>
      <c r="H162" t="s">
        <v>8245</v>
      </c>
      <c r="I162" s="17">
        <v>1439675691</v>
      </c>
      <c r="J162" s="17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8309</v>
      </c>
      <c r="R162" t="s">
        <v>8313</v>
      </c>
      <c r="S162" s="16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hidden="1" x14ac:dyDescent="0.3">
      <c r="A163">
        <v>161</v>
      </c>
      <c r="B163" s="3" t="s">
        <v>163</v>
      </c>
      <c r="C163" s="3" t="s">
        <v>4271</v>
      </c>
      <c r="D163" s="10">
        <v>50000</v>
      </c>
      <c r="E163" s="6">
        <v>5</v>
      </c>
      <c r="F163" t="s">
        <v>8220</v>
      </c>
      <c r="G163" t="s">
        <v>8223</v>
      </c>
      <c r="H163" t="s">
        <v>8245</v>
      </c>
      <c r="I163" s="17">
        <v>1404318595</v>
      </c>
      <c r="J163" s="17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8309</v>
      </c>
      <c r="R163" t="s">
        <v>8313</v>
      </c>
      <c r="S163" s="16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hidden="1" x14ac:dyDescent="0.3">
      <c r="A164">
        <v>162</v>
      </c>
      <c r="B164" s="3" t="s">
        <v>164</v>
      </c>
      <c r="C164" s="3" t="s">
        <v>4272</v>
      </c>
      <c r="D164" s="10">
        <v>2800</v>
      </c>
      <c r="E164" s="6">
        <v>435</v>
      </c>
      <c r="F164" t="s">
        <v>8220</v>
      </c>
      <c r="G164" t="s">
        <v>8223</v>
      </c>
      <c r="H164" t="s">
        <v>8245</v>
      </c>
      <c r="I164" s="17">
        <v>1408232520</v>
      </c>
      <c r="J164" s="17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8309</v>
      </c>
      <c r="R164" t="s">
        <v>8313</v>
      </c>
      <c r="S164" s="16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hidden="1" x14ac:dyDescent="0.3">
      <c r="A165">
        <v>163</v>
      </c>
      <c r="B165" s="3" t="s">
        <v>165</v>
      </c>
      <c r="C165" s="3" t="s">
        <v>4273</v>
      </c>
      <c r="D165" s="10">
        <v>2000000</v>
      </c>
      <c r="E165" s="6">
        <v>0</v>
      </c>
      <c r="F165" t="s">
        <v>8220</v>
      </c>
      <c r="G165" t="s">
        <v>8223</v>
      </c>
      <c r="H165" t="s">
        <v>8245</v>
      </c>
      <c r="I165" s="17">
        <v>1443657600</v>
      </c>
      <c r="J165" s="17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8309</v>
      </c>
      <c r="R165" t="s">
        <v>8313</v>
      </c>
      <c r="S165" s="16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hidden="1" x14ac:dyDescent="0.3">
      <c r="A166">
        <v>164</v>
      </c>
      <c r="B166" s="3" t="s">
        <v>166</v>
      </c>
      <c r="C166" s="3" t="s">
        <v>4274</v>
      </c>
      <c r="D166" s="10">
        <v>120000</v>
      </c>
      <c r="E166" s="6">
        <v>640</v>
      </c>
      <c r="F166" t="s">
        <v>8220</v>
      </c>
      <c r="G166" t="s">
        <v>8223</v>
      </c>
      <c r="H166" t="s">
        <v>8245</v>
      </c>
      <c r="I166" s="17">
        <v>1411150701</v>
      </c>
      <c r="J166" s="17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8309</v>
      </c>
      <c r="R166" t="s">
        <v>8313</v>
      </c>
      <c r="S166" s="16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hidden="1" x14ac:dyDescent="0.3">
      <c r="A167">
        <v>165</v>
      </c>
      <c r="B167" s="3" t="s">
        <v>167</v>
      </c>
      <c r="C167" s="3" t="s">
        <v>4275</v>
      </c>
      <c r="D167" s="10">
        <v>17000</v>
      </c>
      <c r="E167" s="6">
        <v>0</v>
      </c>
      <c r="F167" t="s">
        <v>8220</v>
      </c>
      <c r="G167" t="s">
        <v>8224</v>
      </c>
      <c r="H167" t="s">
        <v>8246</v>
      </c>
      <c r="I167" s="17">
        <v>1452613724</v>
      </c>
      <c r="J167" s="1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8309</v>
      </c>
      <c r="R167" t="s">
        <v>8313</v>
      </c>
      <c r="S167" s="16">
        <f t="shared" si="12"/>
        <v>42351.658842592587</v>
      </c>
      <c r="T167" s="15">
        <f t="shared" si="13"/>
        <v>42381.658842592587</v>
      </c>
      <c r="U167">
        <f t="shared" si="14"/>
        <v>2016</v>
      </c>
    </row>
    <row r="168" spans="1:21" ht="43.2" hidden="1" x14ac:dyDescent="0.3">
      <c r="A168">
        <v>166</v>
      </c>
      <c r="B168" s="3" t="s">
        <v>168</v>
      </c>
      <c r="C168" s="3" t="s">
        <v>4276</v>
      </c>
      <c r="D168" s="10">
        <v>5000</v>
      </c>
      <c r="E168" s="6">
        <v>3000</v>
      </c>
      <c r="F168" t="s">
        <v>8220</v>
      </c>
      <c r="G168" t="s">
        <v>8223</v>
      </c>
      <c r="H168" t="s">
        <v>8245</v>
      </c>
      <c r="I168" s="17">
        <v>1484531362</v>
      </c>
      <c r="J168" s="17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8309</v>
      </c>
      <c r="R168" t="s">
        <v>8313</v>
      </c>
      <c r="S168" s="16">
        <f t="shared" si="12"/>
        <v>42721.075949074075</v>
      </c>
      <c r="T168" s="15">
        <f t="shared" si="13"/>
        <v>42751.075949074075</v>
      </c>
      <c r="U168">
        <f t="shared" si="14"/>
        <v>2017</v>
      </c>
    </row>
    <row r="169" spans="1:21" ht="43.2" hidden="1" x14ac:dyDescent="0.3">
      <c r="A169">
        <v>167</v>
      </c>
      <c r="B169" s="3" t="s">
        <v>169</v>
      </c>
      <c r="C169" s="3" t="s">
        <v>4277</v>
      </c>
      <c r="D169" s="10">
        <v>110000</v>
      </c>
      <c r="E169" s="6">
        <v>11</v>
      </c>
      <c r="F169" t="s">
        <v>8220</v>
      </c>
      <c r="G169" t="s">
        <v>8223</v>
      </c>
      <c r="H169" t="s">
        <v>8245</v>
      </c>
      <c r="I169" s="17">
        <v>1438726535</v>
      </c>
      <c r="J169" s="17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8309</v>
      </c>
      <c r="R169" t="s">
        <v>8313</v>
      </c>
      <c r="S169" s="16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hidden="1" x14ac:dyDescent="0.3">
      <c r="A170">
        <v>168</v>
      </c>
      <c r="B170" s="3" t="s">
        <v>170</v>
      </c>
      <c r="C170" s="3" t="s">
        <v>4278</v>
      </c>
      <c r="D170" s="10">
        <v>8000</v>
      </c>
      <c r="E170" s="6">
        <v>325</v>
      </c>
      <c r="F170" t="s">
        <v>8220</v>
      </c>
      <c r="G170" t="s">
        <v>8223</v>
      </c>
      <c r="H170" t="s">
        <v>8245</v>
      </c>
      <c r="I170" s="17">
        <v>1426791770</v>
      </c>
      <c r="J170" s="17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8309</v>
      </c>
      <c r="R170" t="s">
        <v>8313</v>
      </c>
      <c r="S170" s="16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hidden="1" x14ac:dyDescent="0.3">
      <c r="A171">
        <v>169</v>
      </c>
      <c r="B171" s="3" t="s">
        <v>171</v>
      </c>
      <c r="C171" s="3" t="s">
        <v>4279</v>
      </c>
      <c r="D171" s="10">
        <v>2500</v>
      </c>
      <c r="E171" s="6">
        <v>560</v>
      </c>
      <c r="F171" t="s">
        <v>8220</v>
      </c>
      <c r="G171" t="s">
        <v>8224</v>
      </c>
      <c r="H171" t="s">
        <v>8246</v>
      </c>
      <c r="I171" s="17">
        <v>1413634059</v>
      </c>
      <c r="J171" s="17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8309</v>
      </c>
      <c r="R171" t="s">
        <v>8313</v>
      </c>
      <c r="S171" s="16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hidden="1" x14ac:dyDescent="0.3">
      <c r="A172">
        <v>170</v>
      </c>
      <c r="B172" s="3" t="s">
        <v>172</v>
      </c>
      <c r="C172" s="3" t="s">
        <v>4280</v>
      </c>
      <c r="D172" s="10">
        <v>10000</v>
      </c>
      <c r="E172" s="6">
        <v>325</v>
      </c>
      <c r="F172" t="s">
        <v>8220</v>
      </c>
      <c r="G172" t="s">
        <v>8223</v>
      </c>
      <c r="H172" t="s">
        <v>8245</v>
      </c>
      <c r="I172" s="17">
        <v>1440912480</v>
      </c>
      <c r="J172" s="17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8309</v>
      </c>
      <c r="R172" t="s">
        <v>8313</v>
      </c>
      <c r="S172" s="16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hidden="1" x14ac:dyDescent="0.3">
      <c r="A173">
        <v>171</v>
      </c>
      <c r="B173" s="3" t="s">
        <v>173</v>
      </c>
      <c r="C173" s="3" t="s">
        <v>4281</v>
      </c>
      <c r="D173" s="10">
        <v>50000</v>
      </c>
      <c r="E173" s="6">
        <v>1</v>
      </c>
      <c r="F173" t="s">
        <v>8220</v>
      </c>
      <c r="G173" t="s">
        <v>8223</v>
      </c>
      <c r="H173" t="s">
        <v>8245</v>
      </c>
      <c r="I173" s="17">
        <v>1470975614</v>
      </c>
      <c r="J173" s="17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8309</v>
      </c>
      <c r="R173" t="s">
        <v>8313</v>
      </c>
      <c r="S173" s="16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hidden="1" x14ac:dyDescent="0.3">
      <c r="A174">
        <v>172</v>
      </c>
      <c r="B174" s="3" t="s">
        <v>174</v>
      </c>
      <c r="C174" s="3" t="s">
        <v>4282</v>
      </c>
      <c r="D174" s="10">
        <v>95000</v>
      </c>
      <c r="E174" s="6">
        <v>0</v>
      </c>
      <c r="F174" t="s">
        <v>8220</v>
      </c>
      <c r="G174" t="s">
        <v>8223</v>
      </c>
      <c r="H174" t="s">
        <v>8245</v>
      </c>
      <c r="I174" s="17">
        <v>1426753723</v>
      </c>
      <c r="J174" s="17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8309</v>
      </c>
      <c r="R174" t="s">
        <v>8313</v>
      </c>
      <c r="S174" s="16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hidden="1" x14ac:dyDescent="0.3">
      <c r="A175">
        <v>173</v>
      </c>
      <c r="B175" s="3" t="s">
        <v>175</v>
      </c>
      <c r="C175" s="3" t="s">
        <v>4283</v>
      </c>
      <c r="D175" s="10">
        <v>1110</v>
      </c>
      <c r="E175" s="6">
        <v>0</v>
      </c>
      <c r="F175" t="s">
        <v>8220</v>
      </c>
      <c r="G175" t="s">
        <v>8224</v>
      </c>
      <c r="H175" t="s">
        <v>8246</v>
      </c>
      <c r="I175" s="17">
        <v>1425131108</v>
      </c>
      <c r="J175" s="17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8309</v>
      </c>
      <c r="R175" t="s">
        <v>8313</v>
      </c>
      <c r="S175" s="16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hidden="1" x14ac:dyDescent="0.3">
      <c r="A176">
        <v>174</v>
      </c>
      <c r="B176" s="3" t="s">
        <v>176</v>
      </c>
      <c r="C176" s="3" t="s">
        <v>4284</v>
      </c>
      <c r="D176" s="10">
        <v>6000</v>
      </c>
      <c r="E176" s="6">
        <v>0</v>
      </c>
      <c r="F176" t="s">
        <v>8220</v>
      </c>
      <c r="G176" t="s">
        <v>8232</v>
      </c>
      <c r="H176" t="s">
        <v>8248</v>
      </c>
      <c r="I176" s="17">
        <v>1431108776</v>
      </c>
      <c r="J176" s="17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8309</v>
      </c>
      <c r="R176" t="s">
        <v>8313</v>
      </c>
      <c r="S176" s="16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hidden="1" x14ac:dyDescent="0.3">
      <c r="A177">
        <v>175</v>
      </c>
      <c r="B177" s="3" t="s">
        <v>177</v>
      </c>
      <c r="C177" s="3" t="s">
        <v>4285</v>
      </c>
      <c r="D177" s="10">
        <v>20000</v>
      </c>
      <c r="E177" s="6">
        <v>1297</v>
      </c>
      <c r="F177" t="s">
        <v>8220</v>
      </c>
      <c r="G177" t="s">
        <v>8224</v>
      </c>
      <c r="H177" t="s">
        <v>8246</v>
      </c>
      <c r="I177" s="17">
        <v>1409337611</v>
      </c>
      <c r="J177" s="1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8309</v>
      </c>
      <c r="R177" t="s">
        <v>8313</v>
      </c>
      <c r="S177" s="16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hidden="1" x14ac:dyDescent="0.3">
      <c r="A178">
        <v>176</v>
      </c>
      <c r="B178" s="3" t="s">
        <v>178</v>
      </c>
      <c r="C178" s="3" t="s">
        <v>4286</v>
      </c>
      <c r="D178" s="10">
        <v>1500</v>
      </c>
      <c r="E178" s="6">
        <v>0</v>
      </c>
      <c r="F178" t="s">
        <v>8220</v>
      </c>
      <c r="G178" t="s">
        <v>8223</v>
      </c>
      <c r="H178" t="s">
        <v>8245</v>
      </c>
      <c r="I178" s="17">
        <v>1438803999</v>
      </c>
      <c r="J178" s="17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8309</v>
      </c>
      <c r="R178" t="s">
        <v>8313</v>
      </c>
      <c r="S178" s="16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hidden="1" x14ac:dyDescent="0.3">
      <c r="A179">
        <v>177</v>
      </c>
      <c r="B179" s="3" t="s">
        <v>179</v>
      </c>
      <c r="C179" s="3" t="s">
        <v>4287</v>
      </c>
      <c r="D179" s="10">
        <v>450</v>
      </c>
      <c r="E179" s="6">
        <v>180</v>
      </c>
      <c r="F179" t="s">
        <v>8220</v>
      </c>
      <c r="G179" t="s">
        <v>8223</v>
      </c>
      <c r="H179" t="s">
        <v>8245</v>
      </c>
      <c r="I179" s="17">
        <v>1427155726</v>
      </c>
      <c r="J179" s="17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8309</v>
      </c>
      <c r="R179" t="s">
        <v>8313</v>
      </c>
      <c r="S179" s="16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hidden="1" x14ac:dyDescent="0.3">
      <c r="A180">
        <v>178</v>
      </c>
      <c r="B180" s="3" t="s">
        <v>180</v>
      </c>
      <c r="C180" s="3" t="s">
        <v>4288</v>
      </c>
      <c r="D180" s="10">
        <v>500000</v>
      </c>
      <c r="E180" s="6">
        <v>0</v>
      </c>
      <c r="F180" t="s">
        <v>8220</v>
      </c>
      <c r="G180" t="s">
        <v>8226</v>
      </c>
      <c r="H180" t="s">
        <v>8248</v>
      </c>
      <c r="I180" s="17">
        <v>1448582145</v>
      </c>
      <c r="J180" s="17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8309</v>
      </c>
      <c r="R180" t="s">
        <v>8313</v>
      </c>
      <c r="S180" s="16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hidden="1" x14ac:dyDescent="0.3">
      <c r="A181">
        <v>179</v>
      </c>
      <c r="B181" s="3" t="s">
        <v>181</v>
      </c>
      <c r="C181" s="3" t="s">
        <v>4289</v>
      </c>
      <c r="D181" s="10">
        <v>1000</v>
      </c>
      <c r="E181" s="6">
        <v>200</v>
      </c>
      <c r="F181" t="s">
        <v>8220</v>
      </c>
      <c r="G181" t="s">
        <v>8223</v>
      </c>
      <c r="H181" t="s">
        <v>8245</v>
      </c>
      <c r="I181" s="17">
        <v>1457056555</v>
      </c>
      <c r="J181" s="17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8309</v>
      </c>
      <c r="R181" t="s">
        <v>8313</v>
      </c>
      <c r="S181" s="16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hidden="1" x14ac:dyDescent="0.3">
      <c r="A182">
        <v>180</v>
      </c>
      <c r="B182" s="3" t="s">
        <v>182</v>
      </c>
      <c r="C182" s="3" t="s">
        <v>4290</v>
      </c>
      <c r="D182" s="10">
        <v>1200</v>
      </c>
      <c r="E182" s="6">
        <v>401</v>
      </c>
      <c r="F182" t="s">
        <v>8220</v>
      </c>
      <c r="G182" t="s">
        <v>8224</v>
      </c>
      <c r="H182" t="s">
        <v>8246</v>
      </c>
      <c r="I182" s="17">
        <v>1428951600</v>
      </c>
      <c r="J182" s="17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8309</v>
      </c>
      <c r="R182" t="s">
        <v>8313</v>
      </c>
      <c r="S182" s="16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hidden="1" x14ac:dyDescent="0.3">
      <c r="A183">
        <v>181</v>
      </c>
      <c r="B183" s="3" t="s">
        <v>183</v>
      </c>
      <c r="C183" s="3" t="s">
        <v>4291</v>
      </c>
      <c r="D183" s="10">
        <v>3423</v>
      </c>
      <c r="E183" s="6">
        <v>722</v>
      </c>
      <c r="F183" t="s">
        <v>8220</v>
      </c>
      <c r="G183" t="s">
        <v>8224</v>
      </c>
      <c r="H183" t="s">
        <v>8246</v>
      </c>
      <c r="I183" s="17">
        <v>1434995295</v>
      </c>
      <c r="J183" s="17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8309</v>
      </c>
      <c r="R183" t="s">
        <v>8313</v>
      </c>
      <c r="S183" s="16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hidden="1" x14ac:dyDescent="0.3">
      <c r="A184">
        <v>182</v>
      </c>
      <c r="B184" s="3" t="s">
        <v>184</v>
      </c>
      <c r="C184" s="3" t="s">
        <v>4292</v>
      </c>
      <c r="D184" s="10">
        <v>1000</v>
      </c>
      <c r="E184" s="6">
        <v>0</v>
      </c>
      <c r="F184" t="s">
        <v>8220</v>
      </c>
      <c r="G184" t="s">
        <v>8223</v>
      </c>
      <c r="H184" t="s">
        <v>8245</v>
      </c>
      <c r="I184" s="17">
        <v>1483748232</v>
      </c>
      <c r="J184" s="17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8309</v>
      </c>
      <c r="R184" t="s">
        <v>8313</v>
      </c>
      <c r="S184" s="16">
        <f t="shared" si="12"/>
        <v>42712.011944444443</v>
      </c>
      <c r="T184" s="15">
        <f t="shared" si="13"/>
        <v>42742.011944444443</v>
      </c>
      <c r="U184">
        <f t="shared" si="14"/>
        <v>2017</v>
      </c>
    </row>
    <row r="185" spans="1:21" hidden="1" x14ac:dyDescent="0.3">
      <c r="A185">
        <v>183</v>
      </c>
      <c r="B185" s="3" t="s">
        <v>185</v>
      </c>
      <c r="C185" s="3" t="s">
        <v>4293</v>
      </c>
      <c r="D185" s="10">
        <v>12500</v>
      </c>
      <c r="E185" s="6">
        <v>4482</v>
      </c>
      <c r="F185" t="s">
        <v>8220</v>
      </c>
      <c r="G185" t="s">
        <v>8224</v>
      </c>
      <c r="H185" t="s">
        <v>8246</v>
      </c>
      <c r="I185" s="17">
        <v>1417033610</v>
      </c>
      <c r="J185" s="17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8309</v>
      </c>
      <c r="R185" t="s">
        <v>8313</v>
      </c>
      <c r="S185" s="16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hidden="1" x14ac:dyDescent="0.3">
      <c r="A186">
        <v>184</v>
      </c>
      <c r="B186" s="3" t="s">
        <v>186</v>
      </c>
      <c r="C186" s="3" t="s">
        <v>4294</v>
      </c>
      <c r="D186" s="10">
        <v>1500</v>
      </c>
      <c r="E186" s="6">
        <v>51</v>
      </c>
      <c r="F186" t="s">
        <v>8220</v>
      </c>
      <c r="G186" t="s">
        <v>8228</v>
      </c>
      <c r="H186" t="s">
        <v>8250</v>
      </c>
      <c r="I186" s="17">
        <v>1409543940</v>
      </c>
      <c r="J186" s="17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8309</v>
      </c>
      <c r="R186" t="s">
        <v>8313</v>
      </c>
      <c r="S186" s="16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idden="1" x14ac:dyDescent="0.3">
      <c r="A187">
        <v>185</v>
      </c>
      <c r="B187" s="3" t="s">
        <v>187</v>
      </c>
      <c r="C187" s="3" t="s">
        <v>4295</v>
      </c>
      <c r="D187" s="10">
        <v>40000</v>
      </c>
      <c r="E187" s="6">
        <v>2200</v>
      </c>
      <c r="F187" t="s">
        <v>8220</v>
      </c>
      <c r="G187" t="s">
        <v>8233</v>
      </c>
      <c r="H187" t="s">
        <v>8253</v>
      </c>
      <c r="I187" s="17">
        <v>1471557139</v>
      </c>
      <c r="J187" s="1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8309</v>
      </c>
      <c r="R187" t="s">
        <v>8313</v>
      </c>
      <c r="S187" s="16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hidden="1" x14ac:dyDescent="0.3">
      <c r="A188">
        <v>186</v>
      </c>
      <c r="B188" s="3" t="s">
        <v>188</v>
      </c>
      <c r="C188" s="3" t="s">
        <v>4296</v>
      </c>
      <c r="D188" s="10">
        <v>5000</v>
      </c>
      <c r="E188" s="6">
        <v>0</v>
      </c>
      <c r="F188" t="s">
        <v>8220</v>
      </c>
      <c r="G188" t="s">
        <v>8223</v>
      </c>
      <c r="H188" t="s">
        <v>8245</v>
      </c>
      <c r="I188" s="17">
        <v>1488571200</v>
      </c>
      <c r="J188" s="17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8309</v>
      </c>
      <c r="R188" t="s">
        <v>8313</v>
      </c>
      <c r="S188" s="16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2" hidden="1" x14ac:dyDescent="0.3">
      <c r="A189">
        <v>187</v>
      </c>
      <c r="B189" s="3" t="s">
        <v>189</v>
      </c>
      <c r="C189" s="3" t="s">
        <v>4297</v>
      </c>
      <c r="D189" s="10">
        <v>5000</v>
      </c>
      <c r="E189" s="6">
        <v>800</v>
      </c>
      <c r="F189" t="s">
        <v>8220</v>
      </c>
      <c r="G189" t="s">
        <v>8223</v>
      </c>
      <c r="H189" t="s">
        <v>8245</v>
      </c>
      <c r="I189" s="17">
        <v>1437461940</v>
      </c>
      <c r="J189" s="17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8309</v>
      </c>
      <c r="R189" t="s">
        <v>8313</v>
      </c>
      <c r="S189" s="16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hidden="1" x14ac:dyDescent="0.3">
      <c r="A190">
        <v>188</v>
      </c>
      <c r="B190" s="3" t="s">
        <v>190</v>
      </c>
      <c r="C190" s="3" t="s">
        <v>4298</v>
      </c>
      <c r="D190" s="10">
        <v>1500</v>
      </c>
      <c r="E190" s="6">
        <v>0</v>
      </c>
      <c r="F190" t="s">
        <v>8220</v>
      </c>
      <c r="G190" t="s">
        <v>8223</v>
      </c>
      <c r="H190" t="s">
        <v>8245</v>
      </c>
      <c r="I190" s="17">
        <v>1409891015</v>
      </c>
      <c r="J190" s="17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8309</v>
      </c>
      <c r="R190" t="s">
        <v>8313</v>
      </c>
      <c r="S190" s="16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hidden="1" x14ac:dyDescent="0.3">
      <c r="A191">
        <v>189</v>
      </c>
      <c r="B191" s="3" t="s">
        <v>191</v>
      </c>
      <c r="C191" s="3" t="s">
        <v>4299</v>
      </c>
      <c r="D191" s="10">
        <v>500000</v>
      </c>
      <c r="E191" s="6">
        <v>345</v>
      </c>
      <c r="F191" t="s">
        <v>8220</v>
      </c>
      <c r="G191" t="s">
        <v>8223</v>
      </c>
      <c r="H191" t="s">
        <v>8245</v>
      </c>
      <c r="I191" s="17">
        <v>1472920477</v>
      </c>
      <c r="J191" s="17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8309</v>
      </c>
      <c r="R191" t="s">
        <v>8313</v>
      </c>
      <c r="S191" s="16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idden="1" x14ac:dyDescent="0.3">
      <c r="A192">
        <v>190</v>
      </c>
      <c r="B192" s="3" t="s">
        <v>192</v>
      </c>
      <c r="C192" s="3" t="s">
        <v>4300</v>
      </c>
      <c r="D192" s="10">
        <v>12000</v>
      </c>
      <c r="E192" s="6">
        <v>50</v>
      </c>
      <c r="F192" t="s">
        <v>8220</v>
      </c>
      <c r="G192" t="s">
        <v>8223</v>
      </c>
      <c r="H192" t="s">
        <v>8245</v>
      </c>
      <c r="I192" s="17">
        <v>1466091446</v>
      </c>
      <c r="J192" s="17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8309</v>
      </c>
      <c r="R192" t="s">
        <v>8313</v>
      </c>
      <c r="S192" s="16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hidden="1" x14ac:dyDescent="0.3">
      <c r="A193">
        <v>191</v>
      </c>
      <c r="B193" s="3" t="s">
        <v>193</v>
      </c>
      <c r="C193" s="3" t="s">
        <v>4301</v>
      </c>
      <c r="D193" s="10">
        <v>5000</v>
      </c>
      <c r="E193" s="6">
        <v>250</v>
      </c>
      <c r="F193" t="s">
        <v>8220</v>
      </c>
      <c r="G193" t="s">
        <v>8225</v>
      </c>
      <c r="H193" t="s">
        <v>8247</v>
      </c>
      <c r="I193" s="17">
        <v>1443782138</v>
      </c>
      <c r="J193" s="17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8309</v>
      </c>
      <c r="R193" t="s">
        <v>8313</v>
      </c>
      <c r="S193" s="16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6" hidden="1" x14ac:dyDescent="0.3">
      <c r="A194">
        <v>192</v>
      </c>
      <c r="B194" s="3" t="s">
        <v>194</v>
      </c>
      <c r="C194" s="3" t="s">
        <v>4302</v>
      </c>
      <c r="D194" s="10">
        <v>1000000</v>
      </c>
      <c r="E194" s="6">
        <v>17</v>
      </c>
      <c r="F194" t="s">
        <v>8220</v>
      </c>
      <c r="G194" t="s">
        <v>8223</v>
      </c>
      <c r="H194" t="s">
        <v>8245</v>
      </c>
      <c r="I194" s="17">
        <v>1413572432</v>
      </c>
      <c r="J194" s="17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t="s">
        <v>8309</v>
      </c>
      <c r="R194" t="s">
        <v>8313</v>
      </c>
      <c r="S194" s="16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7.6" hidden="1" x14ac:dyDescent="0.3">
      <c r="A195">
        <v>193</v>
      </c>
      <c r="B195" s="3" t="s">
        <v>195</v>
      </c>
      <c r="C195" s="3" t="s">
        <v>4303</v>
      </c>
      <c r="D195" s="10">
        <v>1000</v>
      </c>
      <c r="E195" s="6">
        <v>0</v>
      </c>
      <c r="F195" t="s">
        <v>8220</v>
      </c>
      <c r="G195" t="s">
        <v>8224</v>
      </c>
      <c r="H195" t="s">
        <v>8246</v>
      </c>
      <c r="I195" s="17">
        <v>1417217166</v>
      </c>
      <c r="J195" s="17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t="s">
        <v>8309</v>
      </c>
      <c r="R195" t="s">
        <v>8313</v>
      </c>
      <c r="S195" s="16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YEAR(T195)</f>
        <v>2014</v>
      </c>
    </row>
    <row r="196" spans="1:21" ht="43.2" hidden="1" x14ac:dyDescent="0.3">
      <c r="A196">
        <v>194</v>
      </c>
      <c r="B196" s="3" t="s">
        <v>196</v>
      </c>
      <c r="C196" s="3" t="s">
        <v>4304</v>
      </c>
      <c r="D196" s="10">
        <v>2500</v>
      </c>
      <c r="E196" s="6">
        <v>3</v>
      </c>
      <c r="F196" t="s">
        <v>8220</v>
      </c>
      <c r="G196" t="s">
        <v>8224</v>
      </c>
      <c r="H196" t="s">
        <v>8246</v>
      </c>
      <c r="I196" s="17">
        <v>1457308531</v>
      </c>
      <c r="J196" s="17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8309</v>
      </c>
      <c r="R196" t="s">
        <v>8313</v>
      </c>
      <c r="S196" s="16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hidden="1" x14ac:dyDescent="0.3">
      <c r="A197">
        <v>195</v>
      </c>
      <c r="B197" s="3" t="s">
        <v>197</v>
      </c>
      <c r="C197" s="3" t="s">
        <v>4305</v>
      </c>
      <c r="D197" s="10">
        <v>2000000</v>
      </c>
      <c r="E197" s="6">
        <v>0</v>
      </c>
      <c r="F197" t="s">
        <v>8220</v>
      </c>
      <c r="G197" t="s">
        <v>8223</v>
      </c>
      <c r="H197" t="s">
        <v>8245</v>
      </c>
      <c r="I197" s="17">
        <v>1436544332</v>
      </c>
      <c r="J197" s="1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8309</v>
      </c>
      <c r="R197" t="s">
        <v>8313</v>
      </c>
      <c r="S197" s="16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hidden="1" x14ac:dyDescent="0.3">
      <c r="A198">
        <v>196</v>
      </c>
      <c r="B198" s="3" t="s">
        <v>198</v>
      </c>
      <c r="C198" s="3" t="s">
        <v>4306</v>
      </c>
      <c r="D198" s="10">
        <v>3500</v>
      </c>
      <c r="E198" s="6">
        <v>1465</v>
      </c>
      <c r="F198" t="s">
        <v>8220</v>
      </c>
      <c r="G198" t="s">
        <v>8224</v>
      </c>
      <c r="H198" t="s">
        <v>8246</v>
      </c>
      <c r="I198" s="17">
        <v>1444510800</v>
      </c>
      <c r="J198" s="17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8309</v>
      </c>
      <c r="R198" t="s">
        <v>8313</v>
      </c>
      <c r="S198" s="16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hidden="1" x14ac:dyDescent="0.3">
      <c r="A199">
        <v>197</v>
      </c>
      <c r="B199" s="3" t="s">
        <v>199</v>
      </c>
      <c r="C199" s="3" t="s">
        <v>4307</v>
      </c>
      <c r="D199" s="10">
        <v>2500</v>
      </c>
      <c r="E199" s="6">
        <v>262</v>
      </c>
      <c r="F199" t="s">
        <v>8220</v>
      </c>
      <c r="G199" t="s">
        <v>8224</v>
      </c>
      <c r="H199" t="s">
        <v>8246</v>
      </c>
      <c r="I199" s="17">
        <v>1487365200</v>
      </c>
      <c r="J199" s="17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8309</v>
      </c>
      <c r="R199" t="s">
        <v>8313</v>
      </c>
      <c r="S199" s="16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hidden="1" x14ac:dyDescent="0.3">
      <c r="A200">
        <v>198</v>
      </c>
      <c r="B200" s="3" t="s">
        <v>200</v>
      </c>
      <c r="C200" s="3" t="s">
        <v>4308</v>
      </c>
      <c r="D200" s="10">
        <v>25000</v>
      </c>
      <c r="E200" s="6">
        <v>279</v>
      </c>
      <c r="F200" t="s">
        <v>8220</v>
      </c>
      <c r="G200" t="s">
        <v>8223</v>
      </c>
      <c r="H200" t="s">
        <v>8245</v>
      </c>
      <c r="I200" s="17">
        <v>1412500322</v>
      </c>
      <c r="J200" s="17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8309</v>
      </c>
      <c r="R200" t="s">
        <v>8313</v>
      </c>
      <c r="S200" s="16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hidden="1" x14ac:dyDescent="0.3">
      <c r="A201">
        <v>199</v>
      </c>
      <c r="B201" s="3" t="s">
        <v>201</v>
      </c>
      <c r="C201" s="3" t="s">
        <v>4309</v>
      </c>
      <c r="D201" s="10">
        <v>10000</v>
      </c>
      <c r="E201" s="6">
        <v>0</v>
      </c>
      <c r="F201" t="s">
        <v>8220</v>
      </c>
      <c r="G201" t="s">
        <v>8223</v>
      </c>
      <c r="H201" t="s">
        <v>8245</v>
      </c>
      <c r="I201" s="17">
        <v>1472698702</v>
      </c>
      <c r="J201" s="17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8309</v>
      </c>
      <c r="R201" t="s">
        <v>8313</v>
      </c>
      <c r="S201" s="16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hidden="1" x14ac:dyDescent="0.3">
      <c r="A202">
        <v>200</v>
      </c>
      <c r="B202" s="3" t="s">
        <v>202</v>
      </c>
      <c r="C202" s="3" t="s">
        <v>4310</v>
      </c>
      <c r="D202" s="10">
        <v>6000</v>
      </c>
      <c r="E202" s="6">
        <v>1571.55</v>
      </c>
      <c r="F202" t="s">
        <v>8220</v>
      </c>
      <c r="G202" t="s">
        <v>8223</v>
      </c>
      <c r="H202" t="s">
        <v>8245</v>
      </c>
      <c r="I202" s="17">
        <v>1410746403</v>
      </c>
      <c r="J202" s="17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8309</v>
      </c>
      <c r="R202" t="s">
        <v>8313</v>
      </c>
      <c r="S202" s="16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hidden="1" x14ac:dyDescent="0.3">
      <c r="A203">
        <v>201</v>
      </c>
      <c r="B203" s="3" t="s">
        <v>203</v>
      </c>
      <c r="C203" s="3" t="s">
        <v>4311</v>
      </c>
      <c r="D203" s="10">
        <v>650</v>
      </c>
      <c r="E203" s="6">
        <v>380</v>
      </c>
      <c r="F203" t="s">
        <v>8220</v>
      </c>
      <c r="G203" t="s">
        <v>8223</v>
      </c>
      <c r="H203" t="s">
        <v>8245</v>
      </c>
      <c r="I203" s="17">
        <v>1423424329</v>
      </c>
      <c r="J203" s="17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8309</v>
      </c>
      <c r="R203" t="s">
        <v>8313</v>
      </c>
      <c r="S203" s="16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idden="1" x14ac:dyDescent="0.3">
      <c r="A204">
        <v>202</v>
      </c>
      <c r="B204" s="3" t="s">
        <v>204</v>
      </c>
      <c r="C204" s="3" t="s">
        <v>4312</v>
      </c>
      <c r="D204" s="10">
        <v>6000</v>
      </c>
      <c r="E204" s="6">
        <v>0</v>
      </c>
      <c r="F204" t="s">
        <v>8220</v>
      </c>
      <c r="G204" t="s">
        <v>8223</v>
      </c>
      <c r="H204" t="s">
        <v>8245</v>
      </c>
      <c r="I204" s="17">
        <v>1444337940</v>
      </c>
      <c r="J204" s="17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8309</v>
      </c>
      <c r="R204" t="s">
        <v>8313</v>
      </c>
      <c r="S204" s="16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hidden="1" x14ac:dyDescent="0.3">
      <c r="A205">
        <v>203</v>
      </c>
      <c r="B205" s="3" t="s">
        <v>205</v>
      </c>
      <c r="C205" s="3" t="s">
        <v>4313</v>
      </c>
      <c r="D205" s="10">
        <v>2500</v>
      </c>
      <c r="E205" s="6">
        <v>746</v>
      </c>
      <c r="F205" t="s">
        <v>8220</v>
      </c>
      <c r="G205" t="s">
        <v>8224</v>
      </c>
      <c r="H205" t="s">
        <v>8246</v>
      </c>
      <c r="I205" s="17">
        <v>1422562864</v>
      </c>
      <c r="J205" s="17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8309</v>
      </c>
      <c r="R205" t="s">
        <v>8313</v>
      </c>
      <c r="S205" s="16">
        <f t="shared" si="17"/>
        <v>41973.847962962958</v>
      </c>
      <c r="T205" s="15">
        <f t="shared" si="18"/>
        <v>42033.847962962958</v>
      </c>
      <c r="U205">
        <f t="shared" si="19"/>
        <v>2015</v>
      </c>
    </row>
    <row r="206" spans="1:21" ht="43.2" hidden="1" x14ac:dyDescent="0.3">
      <c r="A206">
        <v>204</v>
      </c>
      <c r="B206" s="3" t="s">
        <v>206</v>
      </c>
      <c r="C206" s="3" t="s">
        <v>4314</v>
      </c>
      <c r="D206" s="10">
        <v>300000</v>
      </c>
      <c r="E206" s="6">
        <v>152165</v>
      </c>
      <c r="F206" t="s">
        <v>8220</v>
      </c>
      <c r="G206" t="s">
        <v>8225</v>
      </c>
      <c r="H206" t="s">
        <v>8247</v>
      </c>
      <c r="I206" s="17">
        <v>1470319203</v>
      </c>
      <c r="J206" s="17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8309</v>
      </c>
      <c r="R206" t="s">
        <v>8313</v>
      </c>
      <c r="S206" s="16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hidden="1" x14ac:dyDescent="0.3">
      <c r="A207">
        <v>205</v>
      </c>
      <c r="B207" s="3" t="s">
        <v>207</v>
      </c>
      <c r="C207" s="3" t="s">
        <v>4315</v>
      </c>
      <c r="D207" s="10">
        <v>8000</v>
      </c>
      <c r="E207" s="6">
        <v>1300</v>
      </c>
      <c r="F207" t="s">
        <v>8220</v>
      </c>
      <c r="G207" t="s">
        <v>8223</v>
      </c>
      <c r="H207" t="s">
        <v>8245</v>
      </c>
      <c r="I207" s="17">
        <v>1444144222</v>
      </c>
      <c r="J207" s="1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8309</v>
      </c>
      <c r="R207" t="s">
        <v>8313</v>
      </c>
      <c r="S207" s="16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hidden="1" x14ac:dyDescent="0.3">
      <c r="A208">
        <v>206</v>
      </c>
      <c r="B208" s="3" t="s">
        <v>208</v>
      </c>
      <c r="C208" s="3" t="s">
        <v>4316</v>
      </c>
      <c r="D208" s="10">
        <v>12700</v>
      </c>
      <c r="E208" s="6">
        <v>0</v>
      </c>
      <c r="F208" t="s">
        <v>8220</v>
      </c>
      <c r="G208" t="s">
        <v>8223</v>
      </c>
      <c r="H208" t="s">
        <v>8245</v>
      </c>
      <c r="I208" s="17">
        <v>1470441983</v>
      </c>
      <c r="J208" s="17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8309</v>
      </c>
      <c r="R208" t="s">
        <v>8313</v>
      </c>
      <c r="S208" s="16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hidden="1" x14ac:dyDescent="0.3">
      <c r="A209">
        <v>207</v>
      </c>
      <c r="B209" s="3" t="s">
        <v>209</v>
      </c>
      <c r="C209" s="3" t="s">
        <v>4317</v>
      </c>
      <c r="D209" s="10">
        <v>14000</v>
      </c>
      <c r="E209" s="6">
        <v>2130</v>
      </c>
      <c r="F209" t="s">
        <v>8220</v>
      </c>
      <c r="G209" t="s">
        <v>8228</v>
      </c>
      <c r="H209" t="s">
        <v>8250</v>
      </c>
      <c r="I209" s="17">
        <v>1420346638</v>
      </c>
      <c r="J209" s="17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8309</v>
      </c>
      <c r="R209" t="s">
        <v>8313</v>
      </c>
      <c r="S209" s="16">
        <f t="shared" si="17"/>
        <v>41978.197199074071</v>
      </c>
      <c r="T209" s="15">
        <f t="shared" si="18"/>
        <v>42008.197199074071</v>
      </c>
      <c r="U209">
        <f t="shared" si="19"/>
        <v>2015</v>
      </c>
    </row>
    <row r="210" spans="1:21" ht="43.2" hidden="1" x14ac:dyDescent="0.3">
      <c r="A210">
        <v>208</v>
      </c>
      <c r="B210" s="3" t="s">
        <v>210</v>
      </c>
      <c r="C210" s="3" t="s">
        <v>4318</v>
      </c>
      <c r="D210" s="10">
        <v>50000</v>
      </c>
      <c r="E210" s="6">
        <v>0</v>
      </c>
      <c r="F210" t="s">
        <v>8220</v>
      </c>
      <c r="G210" t="s">
        <v>8225</v>
      </c>
      <c r="H210" t="s">
        <v>8247</v>
      </c>
      <c r="I210" s="17">
        <v>1418719967</v>
      </c>
      <c r="J210" s="17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8309</v>
      </c>
      <c r="R210" t="s">
        <v>8313</v>
      </c>
      <c r="S210" s="16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hidden="1" x14ac:dyDescent="0.3">
      <c r="A211">
        <v>209</v>
      </c>
      <c r="B211" s="3" t="s">
        <v>211</v>
      </c>
      <c r="C211" s="3" t="s">
        <v>4319</v>
      </c>
      <c r="D211" s="10">
        <v>25000</v>
      </c>
      <c r="E211" s="6">
        <v>0</v>
      </c>
      <c r="F211" t="s">
        <v>8220</v>
      </c>
      <c r="G211" t="s">
        <v>8223</v>
      </c>
      <c r="H211" t="s">
        <v>8245</v>
      </c>
      <c r="I211" s="17">
        <v>1436566135</v>
      </c>
      <c r="J211" s="17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8309</v>
      </c>
      <c r="R211" t="s">
        <v>8313</v>
      </c>
      <c r="S211" s="16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hidden="1" x14ac:dyDescent="0.3">
      <c r="A212">
        <v>210</v>
      </c>
      <c r="B212" s="3" t="s">
        <v>212</v>
      </c>
      <c r="C212" s="3" t="s">
        <v>4320</v>
      </c>
      <c r="D212" s="10">
        <v>12000</v>
      </c>
      <c r="E212" s="6">
        <v>3030</v>
      </c>
      <c r="F212" t="s">
        <v>8220</v>
      </c>
      <c r="G212" t="s">
        <v>8223</v>
      </c>
      <c r="H212" t="s">
        <v>8245</v>
      </c>
      <c r="I212" s="17">
        <v>1443675600</v>
      </c>
      <c r="J212" s="17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8309</v>
      </c>
      <c r="R212" t="s">
        <v>8313</v>
      </c>
      <c r="S212" s="16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hidden="1" x14ac:dyDescent="0.3">
      <c r="A213">
        <v>211</v>
      </c>
      <c r="B213" s="3" t="s">
        <v>213</v>
      </c>
      <c r="C213" s="3" t="s">
        <v>4321</v>
      </c>
      <c r="D213" s="10">
        <v>5000</v>
      </c>
      <c r="E213" s="6">
        <v>2230</v>
      </c>
      <c r="F213" t="s">
        <v>8220</v>
      </c>
      <c r="G213" t="s">
        <v>8223</v>
      </c>
      <c r="H213" t="s">
        <v>8245</v>
      </c>
      <c r="I213" s="17">
        <v>1442634617</v>
      </c>
      <c r="J213" s="17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8309</v>
      </c>
      <c r="R213" t="s">
        <v>8313</v>
      </c>
      <c r="S213" s="16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hidden="1" x14ac:dyDescent="0.3">
      <c r="A214">
        <v>212</v>
      </c>
      <c r="B214" s="3" t="s">
        <v>214</v>
      </c>
      <c r="C214" s="3" t="s">
        <v>4322</v>
      </c>
      <c r="D214" s="10">
        <v>6300</v>
      </c>
      <c r="E214" s="6">
        <v>1</v>
      </c>
      <c r="F214" t="s">
        <v>8220</v>
      </c>
      <c r="G214" t="s">
        <v>8223</v>
      </c>
      <c r="H214" t="s">
        <v>8245</v>
      </c>
      <c r="I214" s="17">
        <v>1460837320</v>
      </c>
      <c r="J214" s="17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8309</v>
      </c>
      <c r="R214" t="s">
        <v>8313</v>
      </c>
      <c r="S214" s="16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hidden="1" x14ac:dyDescent="0.3">
      <c r="A215">
        <v>213</v>
      </c>
      <c r="B215" s="3" t="s">
        <v>215</v>
      </c>
      <c r="C215" s="3" t="s">
        <v>4323</v>
      </c>
      <c r="D215" s="10">
        <v>50000</v>
      </c>
      <c r="E215" s="6">
        <v>20</v>
      </c>
      <c r="F215" t="s">
        <v>8220</v>
      </c>
      <c r="G215" t="s">
        <v>8223</v>
      </c>
      <c r="H215" t="s">
        <v>8245</v>
      </c>
      <c r="I215" s="17">
        <v>1439734001</v>
      </c>
      <c r="J215" s="17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8309</v>
      </c>
      <c r="R215" t="s">
        <v>8313</v>
      </c>
      <c r="S215" s="16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hidden="1" x14ac:dyDescent="0.3">
      <c r="A216">
        <v>214</v>
      </c>
      <c r="B216" s="3" t="s">
        <v>216</v>
      </c>
      <c r="C216" s="3" t="s">
        <v>4324</v>
      </c>
      <c r="D216" s="10">
        <v>12500</v>
      </c>
      <c r="E216" s="6">
        <v>1</v>
      </c>
      <c r="F216" t="s">
        <v>8220</v>
      </c>
      <c r="G216" t="s">
        <v>8223</v>
      </c>
      <c r="H216" t="s">
        <v>8245</v>
      </c>
      <c r="I216" s="17">
        <v>1425655349</v>
      </c>
      <c r="J216" s="17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8309</v>
      </c>
      <c r="R216" t="s">
        <v>8313</v>
      </c>
      <c r="S216" s="16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hidden="1" x14ac:dyDescent="0.3">
      <c r="A217">
        <v>215</v>
      </c>
      <c r="B217" s="3" t="s">
        <v>217</v>
      </c>
      <c r="C217" s="3" t="s">
        <v>4325</v>
      </c>
      <c r="D217" s="10">
        <v>4400</v>
      </c>
      <c r="E217" s="6">
        <v>10</v>
      </c>
      <c r="F217" t="s">
        <v>8220</v>
      </c>
      <c r="G217" t="s">
        <v>8224</v>
      </c>
      <c r="H217" t="s">
        <v>8246</v>
      </c>
      <c r="I217" s="17">
        <v>1455753540</v>
      </c>
      <c r="J217" s="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8309</v>
      </c>
      <c r="R217" t="s">
        <v>8313</v>
      </c>
      <c r="S217" s="16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hidden="1" x14ac:dyDescent="0.3">
      <c r="A218">
        <v>216</v>
      </c>
      <c r="B218" s="3" t="s">
        <v>218</v>
      </c>
      <c r="C218" s="3" t="s">
        <v>4326</v>
      </c>
      <c r="D218" s="10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 s="17">
        <v>1429740037</v>
      </c>
      <c r="J218" s="17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8309</v>
      </c>
      <c r="R218" t="s">
        <v>8313</v>
      </c>
      <c r="S218" s="16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idden="1" x14ac:dyDescent="0.3">
      <c r="A219">
        <v>217</v>
      </c>
      <c r="B219" s="3" t="s">
        <v>219</v>
      </c>
      <c r="C219" s="3" t="s">
        <v>4327</v>
      </c>
      <c r="D219" s="10">
        <v>100000</v>
      </c>
      <c r="E219" s="6">
        <v>11943</v>
      </c>
      <c r="F219" t="s">
        <v>8220</v>
      </c>
      <c r="G219" t="s">
        <v>8234</v>
      </c>
      <c r="H219" t="s">
        <v>8254</v>
      </c>
      <c r="I219" s="17">
        <v>1419780149</v>
      </c>
      <c r="J219" s="17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8309</v>
      </c>
      <c r="R219" t="s">
        <v>8313</v>
      </c>
      <c r="S219" s="16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hidden="1" x14ac:dyDescent="0.3">
      <c r="A220">
        <v>218</v>
      </c>
      <c r="B220" s="3" t="s">
        <v>220</v>
      </c>
      <c r="C220" s="3" t="s">
        <v>4328</v>
      </c>
      <c r="D220" s="10">
        <v>5000</v>
      </c>
      <c r="E220" s="6">
        <v>100</v>
      </c>
      <c r="F220" t="s">
        <v>8220</v>
      </c>
      <c r="G220" t="s">
        <v>8223</v>
      </c>
      <c r="H220" t="s">
        <v>8245</v>
      </c>
      <c r="I220" s="17">
        <v>1431702289</v>
      </c>
      <c r="J220" s="17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8309</v>
      </c>
      <c r="R220" t="s">
        <v>8313</v>
      </c>
      <c r="S220" s="16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hidden="1" x14ac:dyDescent="0.3">
      <c r="A221">
        <v>219</v>
      </c>
      <c r="B221" s="3" t="s">
        <v>221</v>
      </c>
      <c r="C221" s="3" t="s">
        <v>4329</v>
      </c>
      <c r="D221" s="10">
        <v>50000</v>
      </c>
      <c r="E221" s="6">
        <v>8815</v>
      </c>
      <c r="F221" t="s">
        <v>8220</v>
      </c>
      <c r="G221" t="s">
        <v>8223</v>
      </c>
      <c r="H221" t="s">
        <v>8245</v>
      </c>
      <c r="I221" s="17">
        <v>1459493940</v>
      </c>
      <c r="J221" s="17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8309</v>
      </c>
      <c r="R221" t="s">
        <v>8313</v>
      </c>
      <c r="S221" s="16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hidden="1" x14ac:dyDescent="0.3">
      <c r="A222">
        <v>220</v>
      </c>
      <c r="B222" s="3" t="s">
        <v>222</v>
      </c>
      <c r="C222" s="3" t="s">
        <v>4330</v>
      </c>
      <c r="D222" s="10">
        <v>50000</v>
      </c>
      <c r="E222" s="6">
        <v>360</v>
      </c>
      <c r="F222" t="s">
        <v>8220</v>
      </c>
      <c r="G222" t="s">
        <v>8223</v>
      </c>
      <c r="H222" t="s">
        <v>8245</v>
      </c>
      <c r="I222" s="17">
        <v>1440101160</v>
      </c>
      <c r="J222" s="17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8309</v>
      </c>
      <c r="R222" t="s">
        <v>8313</v>
      </c>
      <c r="S222" s="16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idden="1" x14ac:dyDescent="0.3">
      <c r="A223">
        <v>221</v>
      </c>
      <c r="B223" s="3" t="s">
        <v>223</v>
      </c>
      <c r="C223" s="3" t="s">
        <v>4331</v>
      </c>
      <c r="D223" s="10">
        <v>50000</v>
      </c>
      <c r="E223" s="6">
        <v>0</v>
      </c>
      <c r="F223" t="s">
        <v>8220</v>
      </c>
      <c r="G223" t="s">
        <v>8223</v>
      </c>
      <c r="H223" t="s">
        <v>8245</v>
      </c>
      <c r="I223" s="17">
        <v>1427569564</v>
      </c>
      <c r="J223" s="17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8309</v>
      </c>
      <c r="R223" t="s">
        <v>8313</v>
      </c>
      <c r="S223" s="16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hidden="1" x14ac:dyDescent="0.3">
      <c r="A224">
        <v>222</v>
      </c>
      <c r="B224" s="3" t="s">
        <v>224</v>
      </c>
      <c r="C224" s="3" t="s">
        <v>4332</v>
      </c>
      <c r="D224" s="10">
        <v>1000</v>
      </c>
      <c r="E224" s="6">
        <v>130</v>
      </c>
      <c r="F224" t="s">
        <v>8220</v>
      </c>
      <c r="G224" t="s">
        <v>8223</v>
      </c>
      <c r="H224" t="s">
        <v>8245</v>
      </c>
      <c r="I224" s="17">
        <v>1427423940</v>
      </c>
      <c r="J224" s="17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8309</v>
      </c>
      <c r="R224" t="s">
        <v>8313</v>
      </c>
      <c r="S224" s="16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hidden="1" x14ac:dyDescent="0.3">
      <c r="A225">
        <v>223</v>
      </c>
      <c r="B225" s="3" t="s">
        <v>225</v>
      </c>
      <c r="C225" s="3" t="s">
        <v>4333</v>
      </c>
      <c r="D225" s="10">
        <v>1500000</v>
      </c>
      <c r="E225" s="6">
        <v>0</v>
      </c>
      <c r="F225" t="s">
        <v>8220</v>
      </c>
      <c r="G225" t="s">
        <v>8223</v>
      </c>
      <c r="H225" t="s">
        <v>8245</v>
      </c>
      <c r="I225" s="17">
        <v>1463879100</v>
      </c>
      <c r="J225" s="17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8309</v>
      </c>
      <c r="R225" t="s">
        <v>8313</v>
      </c>
      <c r="S225" s="16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hidden="1" x14ac:dyDescent="0.3">
      <c r="A226">
        <v>224</v>
      </c>
      <c r="B226" s="3" t="s">
        <v>226</v>
      </c>
      <c r="C226" s="3" t="s">
        <v>4334</v>
      </c>
      <c r="D226" s="10">
        <v>6000000</v>
      </c>
      <c r="E226" s="6">
        <v>0</v>
      </c>
      <c r="F226" t="s">
        <v>8220</v>
      </c>
      <c r="G226" t="s">
        <v>8225</v>
      </c>
      <c r="H226" t="s">
        <v>8247</v>
      </c>
      <c r="I226" s="17">
        <v>1436506726</v>
      </c>
      <c r="J226" s="17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8309</v>
      </c>
      <c r="R226" t="s">
        <v>8313</v>
      </c>
      <c r="S226" s="16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hidden="1" x14ac:dyDescent="0.3">
      <c r="A227">
        <v>225</v>
      </c>
      <c r="B227" s="3" t="s">
        <v>227</v>
      </c>
      <c r="C227" s="3" t="s">
        <v>4335</v>
      </c>
      <c r="D227" s="10">
        <v>200</v>
      </c>
      <c r="E227" s="6">
        <v>0</v>
      </c>
      <c r="F227" t="s">
        <v>8220</v>
      </c>
      <c r="G227" t="s">
        <v>8223</v>
      </c>
      <c r="H227" t="s">
        <v>8245</v>
      </c>
      <c r="I227" s="17">
        <v>1460153054</v>
      </c>
      <c r="J227" s="1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8309</v>
      </c>
      <c r="R227" t="s">
        <v>8313</v>
      </c>
      <c r="S227" s="16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hidden="1" x14ac:dyDescent="0.3">
      <c r="A228">
        <v>226</v>
      </c>
      <c r="B228" s="3" t="s">
        <v>228</v>
      </c>
      <c r="C228" s="3" t="s">
        <v>4336</v>
      </c>
      <c r="D228" s="10">
        <v>29000</v>
      </c>
      <c r="E228" s="6">
        <v>250</v>
      </c>
      <c r="F228" t="s">
        <v>8220</v>
      </c>
      <c r="G228" t="s">
        <v>8224</v>
      </c>
      <c r="H228" t="s">
        <v>8246</v>
      </c>
      <c r="I228" s="17">
        <v>1433064540</v>
      </c>
      <c r="J228" s="17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8309</v>
      </c>
      <c r="R228" t="s">
        <v>8313</v>
      </c>
      <c r="S228" s="16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hidden="1" x14ac:dyDescent="0.3">
      <c r="A229">
        <v>227</v>
      </c>
      <c r="B229" s="3" t="s">
        <v>229</v>
      </c>
      <c r="C229" s="3" t="s">
        <v>4337</v>
      </c>
      <c r="D229" s="10">
        <v>28000</v>
      </c>
      <c r="E229" s="6">
        <v>0</v>
      </c>
      <c r="F229" t="s">
        <v>8220</v>
      </c>
      <c r="G229" t="s">
        <v>8223</v>
      </c>
      <c r="H229" t="s">
        <v>8245</v>
      </c>
      <c r="I229" s="17">
        <v>1436477241</v>
      </c>
      <c r="J229" s="17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8309</v>
      </c>
      <c r="R229" t="s">
        <v>8313</v>
      </c>
      <c r="S229" s="16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hidden="1" x14ac:dyDescent="0.3">
      <c r="A230">
        <v>228</v>
      </c>
      <c r="B230" s="3" t="s">
        <v>230</v>
      </c>
      <c r="C230" s="3" t="s">
        <v>4338</v>
      </c>
      <c r="D230" s="10">
        <v>8000</v>
      </c>
      <c r="E230" s="6">
        <v>0</v>
      </c>
      <c r="F230" t="s">
        <v>8220</v>
      </c>
      <c r="G230" t="s">
        <v>8224</v>
      </c>
      <c r="H230" t="s">
        <v>8246</v>
      </c>
      <c r="I230" s="17">
        <v>1433176105</v>
      </c>
      <c r="J230" s="17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8309</v>
      </c>
      <c r="R230" t="s">
        <v>8313</v>
      </c>
      <c r="S230" s="16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hidden="1" x14ac:dyDescent="0.3">
      <c r="A231">
        <v>229</v>
      </c>
      <c r="B231" s="3" t="s">
        <v>231</v>
      </c>
      <c r="C231" s="3" t="s">
        <v>4339</v>
      </c>
      <c r="D231" s="10">
        <v>3000</v>
      </c>
      <c r="E231" s="6">
        <v>0</v>
      </c>
      <c r="F231" t="s">
        <v>8220</v>
      </c>
      <c r="G231" t="s">
        <v>8235</v>
      </c>
      <c r="H231" t="s">
        <v>8248</v>
      </c>
      <c r="I231" s="17">
        <v>1455402297</v>
      </c>
      <c r="J231" s="17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8309</v>
      </c>
      <c r="R231" t="s">
        <v>8313</v>
      </c>
      <c r="S231" s="16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hidden="1" x14ac:dyDescent="0.3">
      <c r="A232">
        <v>230</v>
      </c>
      <c r="B232" s="3" t="s">
        <v>232</v>
      </c>
      <c r="C232" s="3" t="s">
        <v>4340</v>
      </c>
      <c r="D232" s="10">
        <v>15000</v>
      </c>
      <c r="E232" s="6">
        <v>60</v>
      </c>
      <c r="F232" t="s">
        <v>8220</v>
      </c>
      <c r="G232" t="s">
        <v>8223</v>
      </c>
      <c r="H232" t="s">
        <v>8245</v>
      </c>
      <c r="I232" s="17">
        <v>1433443151</v>
      </c>
      <c r="J232" s="17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8309</v>
      </c>
      <c r="R232" t="s">
        <v>8313</v>
      </c>
      <c r="S232" s="16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hidden="1" x14ac:dyDescent="0.3">
      <c r="A233">
        <v>231</v>
      </c>
      <c r="B233" s="3" t="s">
        <v>233</v>
      </c>
      <c r="C233" s="3" t="s">
        <v>4341</v>
      </c>
      <c r="D233" s="10">
        <v>1500000</v>
      </c>
      <c r="E233" s="6">
        <v>0</v>
      </c>
      <c r="F233" t="s">
        <v>8220</v>
      </c>
      <c r="G233" t="s">
        <v>8223</v>
      </c>
      <c r="H233" t="s">
        <v>8245</v>
      </c>
      <c r="I233" s="17">
        <v>1451775651</v>
      </c>
      <c r="J233" s="17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8309</v>
      </c>
      <c r="R233" t="s">
        <v>8313</v>
      </c>
      <c r="S233" s="16">
        <f t="shared" si="17"/>
        <v>42341.958923611113</v>
      </c>
      <c r="T233" s="15">
        <f t="shared" si="18"/>
        <v>42371.958923611113</v>
      </c>
      <c r="U233">
        <f t="shared" si="19"/>
        <v>2016</v>
      </c>
    </row>
    <row r="234" spans="1:21" ht="43.2" hidden="1" x14ac:dyDescent="0.3">
      <c r="A234">
        <v>232</v>
      </c>
      <c r="B234" s="3" t="s">
        <v>234</v>
      </c>
      <c r="C234" s="3" t="s">
        <v>4342</v>
      </c>
      <c r="D234" s="10">
        <v>4000</v>
      </c>
      <c r="E234" s="6">
        <v>110</v>
      </c>
      <c r="F234" t="s">
        <v>8220</v>
      </c>
      <c r="G234" t="s">
        <v>8224</v>
      </c>
      <c r="H234" t="s">
        <v>8246</v>
      </c>
      <c r="I234" s="17">
        <v>1425066546</v>
      </c>
      <c r="J234" s="17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8309</v>
      </c>
      <c r="R234" t="s">
        <v>8313</v>
      </c>
      <c r="S234" s="16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hidden="1" x14ac:dyDescent="0.3">
      <c r="A235">
        <v>233</v>
      </c>
      <c r="B235" s="3" t="s">
        <v>235</v>
      </c>
      <c r="C235" s="3" t="s">
        <v>4343</v>
      </c>
      <c r="D235" s="10">
        <v>350000</v>
      </c>
      <c r="E235" s="6">
        <v>0</v>
      </c>
      <c r="F235" t="s">
        <v>8220</v>
      </c>
      <c r="G235" t="s">
        <v>8223</v>
      </c>
      <c r="H235" t="s">
        <v>8245</v>
      </c>
      <c r="I235" s="17">
        <v>1475185972</v>
      </c>
      <c r="J235" s="17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8309</v>
      </c>
      <c r="R235" t="s">
        <v>8313</v>
      </c>
      <c r="S235" s="16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hidden="1" x14ac:dyDescent="0.3">
      <c r="A236">
        <v>234</v>
      </c>
      <c r="B236" s="3" t="s">
        <v>236</v>
      </c>
      <c r="C236" s="3" t="s">
        <v>4344</v>
      </c>
      <c r="D236" s="10">
        <v>1000</v>
      </c>
      <c r="E236" s="6">
        <v>401</v>
      </c>
      <c r="F236" t="s">
        <v>8220</v>
      </c>
      <c r="G236" t="s">
        <v>8223</v>
      </c>
      <c r="H236" t="s">
        <v>8245</v>
      </c>
      <c r="I236" s="17">
        <v>1434847859</v>
      </c>
      <c r="J236" s="17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8309</v>
      </c>
      <c r="R236" t="s">
        <v>8313</v>
      </c>
      <c r="S236" s="16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hidden="1" x14ac:dyDescent="0.3">
      <c r="A237">
        <v>235</v>
      </c>
      <c r="B237" s="3" t="s">
        <v>237</v>
      </c>
      <c r="C237" s="3" t="s">
        <v>4345</v>
      </c>
      <c r="D237" s="10">
        <v>10000</v>
      </c>
      <c r="E237" s="6">
        <v>0</v>
      </c>
      <c r="F237" t="s">
        <v>8220</v>
      </c>
      <c r="G237" t="s">
        <v>8223</v>
      </c>
      <c r="H237" t="s">
        <v>8245</v>
      </c>
      <c r="I237" s="17">
        <v>1436478497</v>
      </c>
      <c r="J237" s="1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8309</v>
      </c>
      <c r="R237" t="s">
        <v>8313</v>
      </c>
      <c r="S237" s="16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hidden="1" x14ac:dyDescent="0.3">
      <c r="A238">
        <v>236</v>
      </c>
      <c r="B238" s="3" t="s">
        <v>238</v>
      </c>
      <c r="C238" s="3" t="s">
        <v>4346</v>
      </c>
      <c r="D238" s="10">
        <v>150000</v>
      </c>
      <c r="E238" s="6">
        <v>0</v>
      </c>
      <c r="F238" t="s">
        <v>8220</v>
      </c>
      <c r="G238" t="s">
        <v>8223</v>
      </c>
      <c r="H238" t="s">
        <v>8245</v>
      </c>
      <c r="I238" s="17">
        <v>1451952000</v>
      </c>
      <c r="J238" s="17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8309</v>
      </c>
      <c r="R238" t="s">
        <v>8313</v>
      </c>
      <c r="S238" s="16">
        <f t="shared" si="17"/>
        <v>42321.08447916666</v>
      </c>
      <c r="T238" s="15">
        <f t="shared" si="18"/>
        <v>42374</v>
      </c>
      <c r="U238">
        <f t="shared" si="19"/>
        <v>2016</v>
      </c>
    </row>
    <row r="239" spans="1:21" ht="28.8" hidden="1" x14ac:dyDescent="0.3">
      <c r="A239">
        <v>237</v>
      </c>
      <c r="B239" s="3" t="s">
        <v>239</v>
      </c>
      <c r="C239" s="3" t="s">
        <v>4347</v>
      </c>
      <c r="D239" s="10">
        <v>15000</v>
      </c>
      <c r="E239" s="6">
        <v>50</v>
      </c>
      <c r="F239" t="s">
        <v>8220</v>
      </c>
      <c r="G239" t="s">
        <v>8223</v>
      </c>
      <c r="H239" t="s">
        <v>8245</v>
      </c>
      <c r="I239" s="17">
        <v>1457445069</v>
      </c>
      <c r="J239" s="17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8309</v>
      </c>
      <c r="R239" t="s">
        <v>8313</v>
      </c>
      <c r="S239" s="16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hidden="1" x14ac:dyDescent="0.3">
      <c r="A240">
        <v>238</v>
      </c>
      <c r="B240" s="3" t="s">
        <v>240</v>
      </c>
      <c r="C240" s="3" t="s">
        <v>4348</v>
      </c>
      <c r="D240" s="10">
        <v>26000</v>
      </c>
      <c r="E240" s="6">
        <v>0</v>
      </c>
      <c r="F240" t="s">
        <v>8220</v>
      </c>
      <c r="G240" t="s">
        <v>8223</v>
      </c>
      <c r="H240" t="s">
        <v>8245</v>
      </c>
      <c r="I240" s="17">
        <v>1483088400</v>
      </c>
      <c r="J240" s="17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8309</v>
      </c>
      <c r="R240" t="s">
        <v>8313</v>
      </c>
      <c r="S240" s="16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hidden="1" x14ac:dyDescent="0.3">
      <c r="A241">
        <v>239</v>
      </c>
      <c r="B241" s="3" t="s">
        <v>241</v>
      </c>
      <c r="C241" s="3" t="s">
        <v>4349</v>
      </c>
      <c r="D241" s="10">
        <v>1000</v>
      </c>
      <c r="E241" s="6">
        <v>250</v>
      </c>
      <c r="F241" t="s">
        <v>8220</v>
      </c>
      <c r="G241" t="s">
        <v>8225</v>
      </c>
      <c r="H241" t="s">
        <v>8247</v>
      </c>
      <c r="I241" s="17">
        <v>1446984000</v>
      </c>
      <c r="J241" s="17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8309</v>
      </c>
      <c r="R241" t="s">
        <v>8313</v>
      </c>
      <c r="S241" s="16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6" hidden="1" x14ac:dyDescent="0.3">
      <c r="A242">
        <v>240</v>
      </c>
      <c r="B242" s="3" t="s">
        <v>242</v>
      </c>
      <c r="C242" s="3" t="s">
        <v>4350</v>
      </c>
      <c r="D242" s="10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 s="17">
        <v>1367773211</v>
      </c>
      <c r="J242" s="17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8309</v>
      </c>
      <c r="R242" t="s">
        <v>8314</v>
      </c>
      <c r="S242" s="16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hidden="1" x14ac:dyDescent="0.3">
      <c r="A243">
        <v>241</v>
      </c>
      <c r="B243" s="3" t="s">
        <v>243</v>
      </c>
      <c r="C243" s="3" t="s">
        <v>4351</v>
      </c>
      <c r="D243" s="10">
        <v>36400</v>
      </c>
      <c r="E243" s="6">
        <v>41000</v>
      </c>
      <c r="F243" t="s">
        <v>8218</v>
      </c>
      <c r="G243" t="s">
        <v>8223</v>
      </c>
      <c r="H243" t="s">
        <v>8245</v>
      </c>
      <c r="I243" s="17">
        <v>1419180304</v>
      </c>
      <c r="J243" s="17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8309</v>
      </c>
      <c r="R243" t="s">
        <v>8314</v>
      </c>
      <c r="S243" s="16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hidden="1" x14ac:dyDescent="0.3">
      <c r="A244">
        <v>242</v>
      </c>
      <c r="B244" s="3" t="s">
        <v>244</v>
      </c>
      <c r="C244" s="3" t="s">
        <v>4352</v>
      </c>
      <c r="D244" s="10">
        <v>13000</v>
      </c>
      <c r="E244" s="6">
        <v>14750</v>
      </c>
      <c r="F244" t="s">
        <v>8218</v>
      </c>
      <c r="G244" t="s">
        <v>8223</v>
      </c>
      <c r="H244" t="s">
        <v>8245</v>
      </c>
      <c r="I244" s="17">
        <v>1324381790</v>
      </c>
      <c r="J244" s="17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8309</v>
      </c>
      <c r="R244" t="s">
        <v>8314</v>
      </c>
      <c r="S244" s="16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hidden="1" x14ac:dyDescent="0.3">
      <c r="A245">
        <v>243</v>
      </c>
      <c r="B245" s="3" t="s">
        <v>245</v>
      </c>
      <c r="C245" s="3" t="s">
        <v>4353</v>
      </c>
      <c r="D245" s="10">
        <v>25000</v>
      </c>
      <c r="E245" s="6">
        <v>25648</v>
      </c>
      <c r="F245" t="s">
        <v>8218</v>
      </c>
      <c r="G245" t="s">
        <v>8223</v>
      </c>
      <c r="H245" t="s">
        <v>8245</v>
      </c>
      <c r="I245" s="17">
        <v>1393031304</v>
      </c>
      <c r="J245" s="17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8309</v>
      </c>
      <c r="R245" t="s">
        <v>8314</v>
      </c>
      <c r="S245" s="16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hidden="1" x14ac:dyDescent="0.3">
      <c r="A246">
        <v>244</v>
      </c>
      <c r="B246" s="4">
        <v>39756</v>
      </c>
      <c r="C246" s="3" t="s">
        <v>4354</v>
      </c>
      <c r="D246" s="10">
        <v>3500</v>
      </c>
      <c r="E246" s="6">
        <v>3981.5</v>
      </c>
      <c r="F246" t="s">
        <v>8218</v>
      </c>
      <c r="G246" t="s">
        <v>8223</v>
      </c>
      <c r="H246" t="s">
        <v>8245</v>
      </c>
      <c r="I246" s="17">
        <v>1268723160</v>
      </c>
      <c r="J246" s="17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8309</v>
      </c>
      <c r="R246" t="s">
        <v>8314</v>
      </c>
      <c r="S246" s="16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hidden="1" x14ac:dyDescent="0.3">
      <c r="A247">
        <v>245</v>
      </c>
      <c r="B247" s="3" t="s">
        <v>246</v>
      </c>
      <c r="C247" s="3" t="s">
        <v>4355</v>
      </c>
      <c r="D247" s="10">
        <v>5000</v>
      </c>
      <c r="E247" s="6">
        <v>5186</v>
      </c>
      <c r="F247" t="s">
        <v>8218</v>
      </c>
      <c r="G247" t="s">
        <v>8223</v>
      </c>
      <c r="H247" t="s">
        <v>8245</v>
      </c>
      <c r="I247" s="17">
        <v>1345079785</v>
      </c>
      <c r="J247" s="1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8309</v>
      </c>
      <c r="R247" t="s">
        <v>8314</v>
      </c>
      <c r="S247" s="16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hidden="1" x14ac:dyDescent="0.3">
      <c r="A248">
        <v>246</v>
      </c>
      <c r="B248" s="3" t="s">
        <v>247</v>
      </c>
      <c r="C248" s="3" t="s">
        <v>4356</v>
      </c>
      <c r="D248" s="10">
        <v>5000</v>
      </c>
      <c r="E248" s="6">
        <v>15273</v>
      </c>
      <c r="F248" t="s">
        <v>8218</v>
      </c>
      <c r="G248" t="s">
        <v>8223</v>
      </c>
      <c r="H248" t="s">
        <v>8245</v>
      </c>
      <c r="I248" s="17">
        <v>1292665405</v>
      </c>
      <c r="J248" s="17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8309</v>
      </c>
      <c r="R248" t="s">
        <v>8314</v>
      </c>
      <c r="S248" s="16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hidden="1" x14ac:dyDescent="0.3">
      <c r="A249">
        <v>247</v>
      </c>
      <c r="B249" s="3" t="s">
        <v>248</v>
      </c>
      <c r="C249" s="3" t="s">
        <v>4357</v>
      </c>
      <c r="D249" s="10">
        <v>5000</v>
      </c>
      <c r="E249" s="6">
        <v>6705</v>
      </c>
      <c r="F249" t="s">
        <v>8218</v>
      </c>
      <c r="G249" t="s">
        <v>8223</v>
      </c>
      <c r="H249" t="s">
        <v>8245</v>
      </c>
      <c r="I249" s="17">
        <v>1287200340</v>
      </c>
      <c r="J249" s="17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8309</v>
      </c>
      <c r="R249" t="s">
        <v>8314</v>
      </c>
      <c r="S249" s="16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hidden="1" x14ac:dyDescent="0.3">
      <c r="A250">
        <v>248</v>
      </c>
      <c r="B250" s="3" t="s">
        <v>249</v>
      </c>
      <c r="C250" s="3" t="s">
        <v>4358</v>
      </c>
      <c r="D250" s="10">
        <v>85000</v>
      </c>
      <c r="E250" s="6">
        <v>86133</v>
      </c>
      <c r="F250" t="s">
        <v>8218</v>
      </c>
      <c r="G250" t="s">
        <v>8223</v>
      </c>
      <c r="H250" t="s">
        <v>8245</v>
      </c>
      <c r="I250" s="17">
        <v>1325961309</v>
      </c>
      <c r="J250" s="17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8309</v>
      </c>
      <c r="R250" t="s">
        <v>8314</v>
      </c>
      <c r="S250" s="16">
        <f t="shared" si="17"/>
        <v>40870.774409722224</v>
      </c>
      <c r="T250" s="15">
        <f t="shared" si="18"/>
        <v>40915.774409722224</v>
      </c>
      <c r="U250">
        <f t="shared" si="19"/>
        <v>2012</v>
      </c>
    </row>
    <row r="251" spans="1:21" ht="57.6" hidden="1" x14ac:dyDescent="0.3">
      <c r="A251">
        <v>249</v>
      </c>
      <c r="B251" s="3" t="s">
        <v>250</v>
      </c>
      <c r="C251" s="3" t="s">
        <v>4359</v>
      </c>
      <c r="D251" s="10">
        <v>10000</v>
      </c>
      <c r="E251" s="6">
        <v>11292</v>
      </c>
      <c r="F251" t="s">
        <v>8218</v>
      </c>
      <c r="G251" t="s">
        <v>8223</v>
      </c>
      <c r="H251" t="s">
        <v>8245</v>
      </c>
      <c r="I251" s="17">
        <v>1282498800</v>
      </c>
      <c r="J251" s="17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8309</v>
      </c>
      <c r="R251" t="s">
        <v>8314</v>
      </c>
      <c r="S251" s="16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hidden="1" x14ac:dyDescent="0.3">
      <c r="A252">
        <v>250</v>
      </c>
      <c r="B252" s="3" t="s">
        <v>251</v>
      </c>
      <c r="C252" s="3" t="s">
        <v>4360</v>
      </c>
      <c r="D252" s="10">
        <v>30000</v>
      </c>
      <c r="E252" s="6">
        <v>31675</v>
      </c>
      <c r="F252" t="s">
        <v>8218</v>
      </c>
      <c r="G252" t="s">
        <v>8223</v>
      </c>
      <c r="H252" t="s">
        <v>8245</v>
      </c>
      <c r="I252" s="17">
        <v>1370525691</v>
      </c>
      <c r="J252" s="17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8309</v>
      </c>
      <c r="R252" t="s">
        <v>8314</v>
      </c>
      <c r="S252" s="16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hidden="1" x14ac:dyDescent="0.3">
      <c r="A253">
        <v>251</v>
      </c>
      <c r="B253" s="3" t="s">
        <v>252</v>
      </c>
      <c r="C253" s="3" t="s">
        <v>4361</v>
      </c>
      <c r="D253" s="10">
        <v>3500</v>
      </c>
      <c r="E253" s="6">
        <v>4395</v>
      </c>
      <c r="F253" t="s">
        <v>8218</v>
      </c>
      <c r="G253" t="s">
        <v>8223</v>
      </c>
      <c r="H253" t="s">
        <v>8245</v>
      </c>
      <c r="I253" s="17">
        <v>1337194800</v>
      </c>
      <c r="J253" s="17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8309</v>
      </c>
      <c r="R253" t="s">
        <v>8314</v>
      </c>
      <c r="S253" s="16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hidden="1" x14ac:dyDescent="0.3">
      <c r="A254">
        <v>252</v>
      </c>
      <c r="B254" s="3" t="s">
        <v>253</v>
      </c>
      <c r="C254" s="3" t="s">
        <v>4362</v>
      </c>
      <c r="D254" s="10">
        <v>5000</v>
      </c>
      <c r="E254" s="6">
        <v>9228</v>
      </c>
      <c r="F254" t="s">
        <v>8218</v>
      </c>
      <c r="G254" t="s">
        <v>8223</v>
      </c>
      <c r="H254" t="s">
        <v>8245</v>
      </c>
      <c r="I254" s="17">
        <v>1275364740</v>
      </c>
      <c r="J254" s="17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8309</v>
      </c>
      <c r="R254" t="s">
        <v>8314</v>
      </c>
      <c r="S254" s="16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6" hidden="1" x14ac:dyDescent="0.3">
      <c r="A255">
        <v>253</v>
      </c>
      <c r="B255" s="3" t="s">
        <v>254</v>
      </c>
      <c r="C255" s="3" t="s">
        <v>4363</v>
      </c>
      <c r="D255" s="10">
        <v>1500</v>
      </c>
      <c r="E255" s="6">
        <v>1511</v>
      </c>
      <c r="F255" t="s">
        <v>8218</v>
      </c>
      <c r="G255" t="s">
        <v>8223</v>
      </c>
      <c r="H255" t="s">
        <v>8245</v>
      </c>
      <c r="I255" s="17">
        <v>1329320235</v>
      </c>
      <c r="J255" s="17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8309</v>
      </c>
      <c r="R255" t="s">
        <v>8314</v>
      </c>
      <c r="S255" s="16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hidden="1" x14ac:dyDescent="0.3">
      <c r="A256">
        <v>254</v>
      </c>
      <c r="B256" s="3" t="s">
        <v>255</v>
      </c>
      <c r="C256" s="3" t="s">
        <v>4364</v>
      </c>
      <c r="D256" s="10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 s="17">
        <v>1445047200</v>
      </c>
      <c r="J256" s="17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8309</v>
      </c>
      <c r="R256" t="s">
        <v>8314</v>
      </c>
      <c r="S256" s="16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hidden="1" x14ac:dyDescent="0.3">
      <c r="A257">
        <v>255</v>
      </c>
      <c r="B257" s="3" t="s">
        <v>256</v>
      </c>
      <c r="C257" s="3" t="s">
        <v>4365</v>
      </c>
      <c r="D257" s="10">
        <v>8000</v>
      </c>
      <c r="E257" s="6">
        <v>8538.66</v>
      </c>
      <c r="F257" t="s">
        <v>8218</v>
      </c>
      <c r="G257" t="s">
        <v>8223</v>
      </c>
      <c r="H257" t="s">
        <v>8245</v>
      </c>
      <c r="I257" s="17">
        <v>1300275482</v>
      </c>
      <c r="J257" s="1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8309</v>
      </c>
      <c r="R257" t="s">
        <v>8314</v>
      </c>
      <c r="S257" s="16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hidden="1" x14ac:dyDescent="0.3">
      <c r="A258">
        <v>256</v>
      </c>
      <c r="B258" s="3" t="s">
        <v>257</v>
      </c>
      <c r="C258" s="3" t="s">
        <v>4366</v>
      </c>
      <c r="D258" s="10">
        <v>13000</v>
      </c>
      <c r="E258" s="6">
        <v>18083</v>
      </c>
      <c r="F258" t="s">
        <v>8218</v>
      </c>
      <c r="G258" t="s">
        <v>8223</v>
      </c>
      <c r="H258" t="s">
        <v>8245</v>
      </c>
      <c r="I258" s="17">
        <v>1363458467</v>
      </c>
      <c r="J258" s="17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t="s">
        <v>8309</v>
      </c>
      <c r="R258" t="s">
        <v>8314</v>
      </c>
      <c r="S258" s="16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hidden="1" x14ac:dyDescent="0.3">
      <c r="A259">
        <v>257</v>
      </c>
      <c r="B259" s="3" t="s">
        <v>258</v>
      </c>
      <c r="C259" s="3" t="s">
        <v>4367</v>
      </c>
      <c r="D259" s="10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 s="17">
        <v>1463670162</v>
      </c>
      <c r="J259" s="17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t="s">
        <v>8309</v>
      </c>
      <c r="R259" t="s">
        <v>8314</v>
      </c>
      <c r="S259" s="16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YEAR(T259)</f>
        <v>2016</v>
      </c>
    </row>
    <row r="260" spans="1:21" ht="43.2" hidden="1" x14ac:dyDescent="0.3">
      <c r="A260">
        <v>258</v>
      </c>
      <c r="B260" s="3" t="s">
        <v>259</v>
      </c>
      <c r="C260" s="3" t="s">
        <v>4368</v>
      </c>
      <c r="D260" s="10">
        <v>30000</v>
      </c>
      <c r="E260" s="6">
        <v>57342</v>
      </c>
      <c r="F260" t="s">
        <v>8218</v>
      </c>
      <c r="G260" t="s">
        <v>8223</v>
      </c>
      <c r="H260" t="s">
        <v>8245</v>
      </c>
      <c r="I260" s="17">
        <v>1308359666</v>
      </c>
      <c r="J260" s="17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8309</v>
      </c>
      <c r="R260" t="s">
        <v>8314</v>
      </c>
      <c r="S260" s="16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6" hidden="1" x14ac:dyDescent="0.3">
      <c r="A261">
        <v>259</v>
      </c>
      <c r="B261" s="3" t="s">
        <v>260</v>
      </c>
      <c r="C261" s="3" t="s">
        <v>4369</v>
      </c>
      <c r="D261" s="10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 s="17">
        <v>1428514969</v>
      </c>
      <c r="J261" s="17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8309</v>
      </c>
      <c r="R261" t="s">
        <v>8314</v>
      </c>
      <c r="S261" s="16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hidden="1" x14ac:dyDescent="0.3">
      <c r="A262">
        <v>260</v>
      </c>
      <c r="B262" s="3" t="s">
        <v>261</v>
      </c>
      <c r="C262" s="3" t="s">
        <v>4370</v>
      </c>
      <c r="D262" s="10">
        <v>10000</v>
      </c>
      <c r="E262" s="6">
        <v>10640</v>
      </c>
      <c r="F262" t="s">
        <v>8218</v>
      </c>
      <c r="G262" t="s">
        <v>8223</v>
      </c>
      <c r="H262" t="s">
        <v>8245</v>
      </c>
      <c r="I262" s="17">
        <v>1279360740</v>
      </c>
      <c r="J262" s="17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8309</v>
      </c>
      <c r="R262" t="s">
        <v>8314</v>
      </c>
      <c r="S262" s="16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hidden="1" x14ac:dyDescent="0.3">
      <c r="A263">
        <v>261</v>
      </c>
      <c r="B263" s="3" t="s">
        <v>262</v>
      </c>
      <c r="C263" s="3" t="s">
        <v>4371</v>
      </c>
      <c r="D263" s="10">
        <v>20000</v>
      </c>
      <c r="E263" s="6">
        <v>21480</v>
      </c>
      <c r="F263" t="s">
        <v>8218</v>
      </c>
      <c r="G263" t="s">
        <v>8223</v>
      </c>
      <c r="H263" t="s">
        <v>8245</v>
      </c>
      <c r="I263" s="17">
        <v>1339080900</v>
      </c>
      <c r="J263" s="17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8309</v>
      </c>
      <c r="R263" t="s">
        <v>8314</v>
      </c>
      <c r="S263" s="16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hidden="1" x14ac:dyDescent="0.3">
      <c r="A264">
        <v>262</v>
      </c>
      <c r="B264" s="3" t="s">
        <v>263</v>
      </c>
      <c r="C264" s="3" t="s">
        <v>4372</v>
      </c>
      <c r="D264" s="10">
        <v>2500</v>
      </c>
      <c r="E264" s="6">
        <v>6000</v>
      </c>
      <c r="F264" t="s">
        <v>8218</v>
      </c>
      <c r="G264" t="s">
        <v>8223</v>
      </c>
      <c r="H264" t="s">
        <v>8245</v>
      </c>
      <c r="I264" s="17">
        <v>1298699828</v>
      </c>
      <c r="J264" s="17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8309</v>
      </c>
      <c r="R264" t="s">
        <v>8314</v>
      </c>
      <c r="S264" s="16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hidden="1" x14ac:dyDescent="0.3">
      <c r="A265">
        <v>263</v>
      </c>
      <c r="B265" s="3" t="s">
        <v>264</v>
      </c>
      <c r="C265" s="3" t="s">
        <v>4373</v>
      </c>
      <c r="D265" s="10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 s="17">
        <v>1348786494</v>
      </c>
      <c r="J265" s="17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8309</v>
      </c>
      <c r="R265" t="s">
        <v>8314</v>
      </c>
      <c r="S265" s="16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hidden="1" x14ac:dyDescent="0.3">
      <c r="A266">
        <v>264</v>
      </c>
      <c r="B266" s="3" t="s">
        <v>265</v>
      </c>
      <c r="C266" s="3" t="s">
        <v>4374</v>
      </c>
      <c r="D266" s="10">
        <v>5000</v>
      </c>
      <c r="E266" s="6">
        <v>5910</v>
      </c>
      <c r="F266" t="s">
        <v>8218</v>
      </c>
      <c r="G266" t="s">
        <v>8223</v>
      </c>
      <c r="H266" t="s">
        <v>8245</v>
      </c>
      <c r="I266" s="17">
        <v>1336747995</v>
      </c>
      <c r="J266" s="17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8309</v>
      </c>
      <c r="R266" t="s">
        <v>8314</v>
      </c>
      <c r="S266" s="16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hidden="1" x14ac:dyDescent="0.3">
      <c r="A267">
        <v>265</v>
      </c>
      <c r="B267" s="3" t="s">
        <v>266</v>
      </c>
      <c r="C267" s="3" t="s">
        <v>4375</v>
      </c>
      <c r="D267" s="10">
        <v>5000</v>
      </c>
      <c r="E267" s="6">
        <v>5555</v>
      </c>
      <c r="F267" t="s">
        <v>8218</v>
      </c>
      <c r="G267" t="s">
        <v>8223</v>
      </c>
      <c r="H267" t="s">
        <v>8245</v>
      </c>
      <c r="I267" s="17">
        <v>1273522560</v>
      </c>
      <c r="J267" s="1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8309</v>
      </c>
      <c r="R267" t="s">
        <v>8314</v>
      </c>
      <c r="S267" s="16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hidden="1" x14ac:dyDescent="0.3">
      <c r="A268">
        <v>266</v>
      </c>
      <c r="B268" s="3" t="s">
        <v>267</v>
      </c>
      <c r="C268" s="3" t="s">
        <v>4376</v>
      </c>
      <c r="D268" s="10">
        <v>1000</v>
      </c>
      <c r="E268" s="6">
        <v>1455</v>
      </c>
      <c r="F268" t="s">
        <v>8218</v>
      </c>
      <c r="G268" t="s">
        <v>8223</v>
      </c>
      <c r="H268" t="s">
        <v>8245</v>
      </c>
      <c r="I268" s="17">
        <v>1271994660</v>
      </c>
      <c r="J268" s="17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8309</v>
      </c>
      <c r="R268" t="s">
        <v>8314</v>
      </c>
      <c r="S268" s="16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hidden="1" x14ac:dyDescent="0.3">
      <c r="A269">
        <v>267</v>
      </c>
      <c r="B269" s="3" t="s">
        <v>268</v>
      </c>
      <c r="C269" s="3" t="s">
        <v>4377</v>
      </c>
      <c r="D269" s="10">
        <v>9850</v>
      </c>
      <c r="E269" s="6">
        <v>12965.44</v>
      </c>
      <c r="F269" t="s">
        <v>8218</v>
      </c>
      <c r="G269" t="s">
        <v>8224</v>
      </c>
      <c r="H269" t="s">
        <v>8246</v>
      </c>
      <c r="I269" s="17">
        <v>1403693499</v>
      </c>
      <c r="J269" s="17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8309</v>
      </c>
      <c r="R269" t="s">
        <v>8314</v>
      </c>
      <c r="S269" s="16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hidden="1" x14ac:dyDescent="0.3">
      <c r="A270">
        <v>268</v>
      </c>
      <c r="B270" s="3" t="s">
        <v>269</v>
      </c>
      <c r="C270" s="3" t="s">
        <v>4378</v>
      </c>
      <c r="D270" s="10">
        <v>5000</v>
      </c>
      <c r="E270" s="6">
        <v>5570</v>
      </c>
      <c r="F270" t="s">
        <v>8218</v>
      </c>
      <c r="G270" t="s">
        <v>8223</v>
      </c>
      <c r="H270" t="s">
        <v>8245</v>
      </c>
      <c r="I270" s="17">
        <v>1320640778</v>
      </c>
      <c r="J270" s="17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8309</v>
      </c>
      <c r="R270" t="s">
        <v>8314</v>
      </c>
      <c r="S270" s="16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hidden="1" x14ac:dyDescent="0.3">
      <c r="A271">
        <v>269</v>
      </c>
      <c r="B271" s="3" t="s">
        <v>270</v>
      </c>
      <c r="C271" s="3" t="s">
        <v>4379</v>
      </c>
      <c r="D271" s="10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 s="17">
        <v>1487738622</v>
      </c>
      <c r="J271" s="17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8309</v>
      </c>
      <c r="R271" t="s">
        <v>8314</v>
      </c>
      <c r="S271" s="16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hidden="1" x14ac:dyDescent="0.3">
      <c r="A272">
        <v>270</v>
      </c>
      <c r="B272" s="3" t="s">
        <v>271</v>
      </c>
      <c r="C272" s="3" t="s">
        <v>4380</v>
      </c>
      <c r="D272" s="10">
        <v>2300</v>
      </c>
      <c r="E272" s="6">
        <v>3510</v>
      </c>
      <c r="F272" t="s">
        <v>8218</v>
      </c>
      <c r="G272" t="s">
        <v>8223</v>
      </c>
      <c r="H272" t="s">
        <v>8245</v>
      </c>
      <c r="I272" s="17">
        <v>1306296000</v>
      </c>
      <c r="J272" s="17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8309</v>
      </c>
      <c r="R272" t="s">
        <v>8314</v>
      </c>
      <c r="S272" s="16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hidden="1" x14ac:dyDescent="0.3">
      <c r="A273">
        <v>271</v>
      </c>
      <c r="B273" s="3" t="s">
        <v>272</v>
      </c>
      <c r="C273" s="3" t="s">
        <v>4381</v>
      </c>
      <c r="D273" s="10">
        <v>30000</v>
      </c>
      <c r="E273" s="6">
        <v>31404</v>
      </c>
      <c r="F273" t="s">
        <v>8218</v>
      </c>
      <c r="G273" t="s">
        <v>8223</v>
      </c>
      <c r="H273" t="s">
        <v>8245</v>
      </c>
      <c r="I273" s="17">
        <v>1388649600</v>
      </c>
      <c r="J273" s="17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8309</v>
      </c>
      <c r="R273" t="s">
        <v>8314</v>
      </c>
      <c r="S273" s="16">
        <f t="shared" si="22"/>
        <v>41612.10024305556</v>
      </c>
      <c r="T273" s="15">
        <f t="shared" si="23"/>
        <v>41641.333333333336</v>
      </c>
      <c r="U273">
        <f t="shared" si="24"/>
        <v>2014</v>
      </c>
    </row>
    <row r="274" spans="1:21" ht="43.2" hidden="1" x14ac:dyDescent="0.3">
      <c r="A274">
        <v>272</v>
      </c>
      <c r="B274" s="3" t="s">
        <v>273</v>
      </c>
      <c r="C274" s="3" t="s">
        <v>4382</v>
      </c>
      <c r="D274" s="10">
        <v>3000</v>
      </c>
      <c r="E274" s="6">
        <v>5323.01</v>
      </c>
      <c r="F274" t="s">
        <v>8218</v>
      </c>
      <c r="G274" t="s">
        <v>8223</v>
      </c>
      <c r="H274" t="s">
        <v>8245</v>
      </c>
      <c r="I274" s="17">
        <v>1272480540</v>
      </c>
      <c r="J274" s="17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8309</v>
      </c>
      <c r="R274" t="s">
        <v>8314</v>
      </c>
      <c r="S274" s="16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hidden="1" x14ac:dyDescent="0.3">
      <c r="A275">
        <v>273</v>
      </c>
      <c r="B275" s="3" t="s">
        <v>274</v>
      </c>
      <c r="C275" s="3" t="s">
        <v>4383</v>
      </c>
      <c r="D275" s="10">
        <v>5000</v>
      </c>
      <c r="E275" s="6">
        <v>5388.79</v>
      </c>
      <c r="F275" t="s">
        <v>8218</v>
      </c>
      <c r="G275" t="s">
        <v>8223</v>
      </c>
      <c r="H275" t="s">
        <v>8245</v>
      </c>
      <c r="I275" s="17">
        <v>1309694266</v>
      </c>
      <c r="J275" s="17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8309</v>
      </c>
      <c r="R275" t="s">
        <v>8314</v>
      </c>
      <c r="S275" s="16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hidden="1" x14ac:dyDescent="0.3">
      <c r="A276">
        <v>274</v>
      </c>
      <c r="B276" s="3" t="s">
        <v>275</v>
      </c>
      <c r="C276" s="3" t="s">
        <v>4384</v>
      </c>
      <c r="D276" s="10">
        <v>4000</v>
      </c>
      <c r="E276" s="6">
        <v>6240</v>
      </c>
      <c r="F276" t="s">
        <v>8218</v>
      </c>
      <c r="G276" t="s">
        <v>8223</v>
      </c>
      <c r="H276" t="s">
        <v>8245</v>
      </c>
      <c r="I276" s="17">
        <v>1333609140</v>
      </c>
      <c r="J276" s="17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8309</v>
      </c>
      <c r="R276" t="s">
        <v>8314</v>
      </c>
      <c r="S276" s="16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hidden="1" x14ac:dyDescent="0.3">
      <c r="A277">
        <v>275</v>
      </c>
      <c r="B277" s="3" t="s">
        <v>276</v>
      </c>
      <c r="C277" s="3" t="s">
        <v>4385</v>
      </c>
      <c r="D277" s="10">
        <v>20000</v>
      </c>
      <c r="E277" s="6">
        <v>21679</v>
      </c>
      <c r="F277" t="s">
        <v>8218</v>
      </c>
      <c r="G277" t="s">
        <v>8223</v>
      </c>
      <c r="H277" t="s">
        <v>8245</v>
      </c>
      <c r="I277" s="17">
        <v>1352511966</v>
      </c>
      <c r="J277" s="1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8309</v>
      </c>
      <c r="R277" t="s">
        <v>8314</v>
      </c>
      <c r="S277" s="16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hidden="1" x14ac:dyDescent="0.3">
      <c r="A278">
        <v>276</v>
      </c>
      <c r="B278" s="3" t="s">
        <v>277</v>
      </c>
      <c r="C278" s="3" t="s">
        <v>4386</v>
      </c>
      <c r="D278" s="10">
        <v>4000</v>
      </c>
      <c r="E278" s="6">
        <v>5904</v>
      </c>
      <c r="F278" t="s">
        <v>8218</v>
      </c>
      <c r="G278" t="s">
        <v>8223</v>
      </c>
      <c r="H278" t="s">
        <v>8245</v>
      </c>
      <c r="I278" s="17">
        <v>1335574674</v>
      </c>
      <c r="J278" s="17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8309</v>
      </c>
      <c r="R278" t="s">
        <v>8314</v>
      </c>
      <c r="S278" s="16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hidden="1" x14ac:dyDescent="0.3">
      <c r="A279">
        <v>277</v>
      </c>
      <c r="B279" s="3" t="s">
        <v>278</v>
      </c>
      <c r="C279" s="3" t="s">
        <v>4387</v>
      </c>
      <c r="D279" s="10">
        <v>65000</v>
      </c>
      <c r="E279" s="6">
        <v>71748</v>
      </c>
      <c r="F279" t="s">
        <v>8218</v>
      </c>
      <c r="G279" t="s">
        <v>8223</v>
      </c>
      <c r="H279" t="s">
        <v>8245</v>
      </c>
      <c r="I279" s="17">
        <v>1432416219</v>
      </c>
      <c r="J279" s="17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8309</v>
      </c>
      <c r="R279" t="s">
        <v>8314</v>
      </c>
      <c r="S279" s="16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hidden="1" x14ac:dyDescent="0.3">
      <c r="A280">
        <v>278</v>
      </c>
      <c r="B280" s="3" t="s">
        <v>279</v>
      </c>
      <c r="C280" s="3" t="s">
        <v>4388</v>
      </c>
      <c r="D280" s="10">
        <v>27000</v>
      </c>
      <c r="E280" s="6">
        <v>40594</v>
      </c>
      <c r="F280" t="s">
        <v>8218</v>
      </c>
      <c r="G280" t="s">
        <v>8223</v>
      </c>
      <c r="H280" t="s">
        <v>8245</v>
      </c>
      <c r="I280" s="17">
        <v>1350003539</v>
      </c>
      <c r="J280" s="17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8309</v>
      </c>
      <c r="R280" t="s">
        <v>8314</v>
      </c>
      <c r="S280" s="16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hidden="1" x14ac:dyDescent="0.3">
      <c r="A281">
        <v>279</v>
      </c>
      <c r="B281" s="3" t="s">
        <v>280</v>
      </c>
      <c r="C281" s="3" t="s">
        <v>4389</v>
      </c>
      <c r="D281" s="10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 s="17">
        <v>1488160860</v>
      </c>
      <c r="J281" s="17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8309</v>
      </c>
      <c r="R281" t="s">
        <v>8314</v>
      </c>
      <c r="S281" s="16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hidden="1" x14ac:dyDescent="0.3">
      <c r="A282">
        <v>280</v>
      </c>
      <c r="B282" s="3" t="s">
        <v>281</v>
      </c>
      <c r="C282" s="3" t="s">
        <v>4390</v>
      </c>
      <c r="D282" s="10">
        <v>75000</v>
      </c>
      <c r="E282" s="6">
        <v>117108</v>
      </c>
      <c r="F282" t="s">
        <v>8218</v>
      </c>
      <c r="G282" t="s">
        <v>8223</v>
      </c>
      <c r="H282" t="s">
        <v>8245</v>
      </c>
      <c r="I282" s="17">
        <v>1401459035</v>
      </c>
      <c r="J282" s="17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8309</v>
      </c>
      <c r="R282" t="s">
        <v>8314</v>
      </c>
      <c r="S282" s="16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hidden="1" x14ac:dyDescent="0.3">
      <c r="A283">
        <v>281</v>
      </c>
      <c r="B283" s="3" t="s">
        <v>282</v>
      </c>
      <c r="C283" s="3" t="s">
        <v>4391</v>
      </c>
      <c r="D283" s="10">
        <v>5500</v>
      </c>
      <c r="E283" s="6">
        <v>6632.32</v>
      </c>
      <c r="F283" t="s">
        <v>8218</v>
      </c>
      <c r="G283" t="s">
        <v>8223</v>
      </c>
      <c r="H283" t="s">
        <v>8245</v>
      </c>
      <c r="I283" s="17">
        <v>1249932360</v>
      </c>
      <c r="J283" s="17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8309</v>
      </c>
      <c r="R283" t="s">
        <v>8314</v>
      </c>
      <c r="S283" s="16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hidden="1" x14ac:dyDescent="0.3">
      <c r="A284">
        <v>282</v>
      </c>
      <c r="B284" s="3" t="s">
        <v>283</v>
      </c>
      <c r="C284" s="3" t="s">
        <v>4392</v>
      </c>
      <c r="D284" s="10">
        <v>45000</v>
      </c>
      <c r="E284" s="6">
        <v>45535</v>
      </c>
      <c r="F284" t="s">
        <v>8218</v>
      </c>
      <c r="G284" t="s">
        <v>8223</v>
      </c>
      <c r="H284" t="s">
        <v>8245</v>
      </c>
      <c r="I284" s="17">
        <v>1266876000</v>
      </c>
      <c r="J284" s="17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8309</v>
      </c>
      <c r="R284" t="s">
        <v>8314</v>
      </c>
      <c r="S284" s="16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hidden="1" x14ac:dyDescent="0.3">
      <c r="A285">
        <v>283</v>
      </c>
      <c r="B285" s="3" t="s">
        <v>284</v>
      </c>
      <c r="C285" s="3" t="s">
        <v>4393</v>
      </c>
      <c r="D285" s="10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 s="17">
        <v>1306904340</v>
      </c>
      <c r="J285" s="17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8309</v>
      </c>
      <c r="R285" t="s">
        <v>8314</v>
      </c>
      <c r="S285" s="16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hidden="1" x14ac:dyDescent="0.3">
      <c r="A286">
        <v>284</v>
      </c>
      <c r="B286" s="3" t="s">
        <v>285</v>
      </c>
      <c r="C286" s="3" t="s">
        <v>4394</v>
      </c>
      <c r="D286" s="10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 s="17">
        <v>1327167780</v>
      </c>
      <c r="J286" s="17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8309</v>
      </c>
      <c r="R286" t="s">
        <v>8314</v>
      </c>
      <c r="S286" s="16">
        <f t="shared" si="22"/>
        <v>40904.738194444442</v>
      </c>
      <c r="T286" s="15">
        <f t="shared" si="23"/>
        <v>40929.738194444442</v>
      </c>
      <c r="U286">
        <f t="shared" si="24"/>
        <v>2012</v>
      </c>
    </row>
    <row r="287" spans="1:21" ht="43.2" hidden="1" x14ac:dyDescent="0.3">
      <c r="A287">
        <v>285</v>
      </c>
      <c r="B287" s="3" t="s">
        <v>286</v>
      </c>
      <c r="C287" s="3" t="s">
        <v>4395</v>
      </c>
      <c r="D287" s="10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 s="17">
        <v>1379614128</v>
      </c>
      <c r="J287" s="1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8309</v>
      </c>
      <c r="R287" t="s">
        <v>8314</v>
      </c>
      <c r="S287" s="16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hidden="1" x14ac:dyDescent="0.3">
      <c r="A288">
        <v>286</v>
      </c>
      <c r="B288" s="3" t="s">
        <v>287</v>
      </c>
      <c r="C288" s="3" t="s">
        <v>4396</v>
      </c>
      <c r="D288" s="10">
        <v>15000</v>
      </c>
      <c r="E288" s="6">
        <v>16373</v>
      </c>
      <c r="F288" t="s">
        <v>8218</v>
      </c>
      <c r="G288" t="s">
        <v>8223</v>
      </c>
      <c r="H288" t="s">
        <v>8245</v>
      </c>
      <c r="I288" s="17">
        <v>1364236524</v>
      </c>
      <c r="J288" s="17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8309</v>
      </c>
      <c r="R288" t="s">
        <v>8314</v>
      </c>
      <c r="S288" s="16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hidden="1" x14ac:dyDescent="0.3">
      <c r="A289">
        <v>287</v>
      </c>
      <c r="B289" s="3" t="s">
        <v>288</v>
      </c>
      <c r="C289" s="3" t="s">
        <v>4397</v>
      </c>
      <c r="D289" s="10">
        <v>15000</v>
      </c>
      <c r="E289" s="6">
        <v>26445</v>
      </c>
      <c r="F289" t="s">
        <v>8218</v>
      </c>
      <c r="G289" t="s">
        <v>8223</v>
      </c>
      <c r="H289" t="s">
        <v>8245</v>
      </c>
      <c r="I289" s="17">
        <v>1351828800</v>
      </c>
      <c r="J289" s="17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8309</v>
      </c>
      <c r="R289" t="s">
        <v>8314</v>
      </c>
      <c r="S289" s="16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hidden="1" x14ac:dyDescent="0.3">
      <c r="A290">
        <v>288</v>
      </c>
      <c r="B290" s="3" t="s">
        <v>289</v>
      </c>
      <c r="C290" s="3" t="s">
        <v>4398</v>
      </c>
      <c r="D290" s="10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 s="17">
        <v>1340683393</v>
      </c>
      <c r="J290" s="17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8309</v>
      </c>
      <c r="R290" t="s">
        <v>8314</v>
      </c>
      <c r="S290" s="16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hidden="1" x14ac:dyDescent="0.3">
      <c r="A291">
        <v>289</v>
      </c>
      <c r="B291" s="3" t="s">
        <v>290</v>
      </c>
      <c r="C291" s="3" t="s">
        <v>4399</v>
      </c>
      <c r="D291" s="10">
        <v>15000</v>
      </c>
      <c r="E291" s="6">
        <v>15723</v>
      </c>
      <c r="F291" t="s">
        <v>8218</v>
      </c>
      <c r="G291" t="s">
        <v>8224</v>
      </c>
      <c r="H291" t="s">
        <v>8246</v>
      </c>
      <c r="I291" s="17">
        <v>1383389834</v>
      </c>
      <c r="J291" s="17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8309</v>
      </c>
      <c r="R291" t="s">
        <v>8314</v>
      </c>
      <c r="S291" s="16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hidden="1" x14ac:dyDescent="0.3">
      <c r="A292">
        <v>290</v>
      </c>
      <c r="B292" s="3" t="s">
        <v>291</v>
      </c>
      <c r="C292" s="3" t="s">
        <v>4400</v>
      </c>
      <c r="D292" s="10">
        <v>4500</v>
      </c>
      <c r="E292" s="6">
        <v>4800.8</v>
      </c>
      <c r="F292" t="s">
        <v>8218</v>
      </c>
      <c r="G292" t="s">
        <v>8223</v>
      </c>
      <c r="H292" t="s">
        <v>8245</v>
      </c>
      <c r="I292" s="17">
        <v>1296633540</v>
      </c>
      <c r="J292" s="17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8309</v>
      </c>
      <c r="R292" t="s">
        <v>8314</v>
      </c>
      <c r="S292" s="16">
        <f t="shared" si="22"/>
        <v>40526.36917824074</v>
      </c>
      <c r="T292" s="15">
        <f t="shared" si="23"/>
        <v>40576.332638888889</v>
      </c>
      <c r="U292">
        <f t="shared" si="24"/>
        <v>2011</v>
      </c>
    </row>
    <row r="293" spans="1:21" ht="43.2" hidden="1" x14ac:dyDescent="0.3">
      <c r="A293">
        <v>291</v>
      </c>
      <c r="B293" s="3" t="s">
        <v>292</v>
      </c>
      <c r="C293" s="3" t="s">
        <v>4401</v>
      </c>
      <c r="D293" s="10">
        <v>5000</v>
      </c>
      <c r="E293" s="6">
        <v>6001</v>
      </c>
      <c r="F293" t="s">
        <v>8218</v>
      </c>
      <c r="G293" t="s">
        <v>8223</v>
      </c>
      <c r="H293" t="s">
        <v>8245</v>
      </c>
      <c r="I293" s="17">
        <v>1367366460</v>
      </c>
      <c r="J293" s="17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8309</v>
      </c>
      <c r="R293" t="s">
        <v>8314</v>
      </c>
      <c r="S293" s="16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6" hidden="1" x14ac:dyDescent="0.3">
      <c r="A294">
        <v>292</v>
      </c>
      <c r="B294" s="3" t="s">
        <v>293</v>
      </c>
      <c r="C294" s="3" t="s">
        <v>4402</v>
      </c>
      <c r="D294" s="10">
        <v>75000</v>
      </c>
      <c r="E294" s="6">
        <v>76130.2</v>
      </c>
      <c r="F294" t="s">
        <v>8218</v>
      </c>
      <c r="G294" t="s">
        <v>8223</v>
      </c>
      <c r="H294" t="s">
        <v>8245</v>
      </c>
      <c r="I294" s="17">
        <v>1319860740</v>
      </c>
      <c r="J294" s="17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8309</v>
      </c>
      <c r="R294" t="s">
        <v>8314</v>
      </c>
      <c r="S294" s="16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hidden="1" x14ac:dyDescent="0.3">
      <c r="A295">
        <v>293</v>
      </c>
      <c r="B295" s="3" t="s">
        <v>294</v>
      </c>
      <c r="C295" s="3" t="s">
        <v>4403</v>
      </c>
      <c r="D295" s="10">
        <v>26000</v>
      </c>
      <c r="E295" s="6">
        <v>26360</v>
      </c>
      <c r="F295" t="s">
        <v>8218</v>
      </c>
      <c r="G295" t="s">
        <v>8223</v>
      </c>
      <c r="H295" t="s">
        <v>8245</v>
      </c>
      <c r="I295" s="17">
        <v>1398009714</v>
      </c>
      <c r="J295" s="17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8309</v>
      </c>
      <c r="R295" t="s">
        <v>8314</v>
      </c>
      <c r="S295" s="16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" hidden="1" x14ac:dyDescent="0.3">
      <c r="A296">
        <v>294</v>
      </c>
      <c r="B296" s="3" t="s">
        <v>295</v>
      </c>
      <c r="C296" s="3" t="s">
        <v>4404</v>
      </c>
      <c r="D296" s="10">
        <v>5000</v>
      </c>
      <c r="E296" s="6">
        <v>5000</v>
      </c>
      <c r="F296" t="s">
        <v>8218</v>
      </c>
      <c r="G296" t="s">
        <v>8223</v>
      </c>
      <c r="H296" t="s">
        <v>8245</v>
      </c>
      <c r="I296" s="17">
        <v>1279555200</v>
      </c>
      <c r="J296" s="17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8309</v>
      </c>
      <c r="R296" t="s">
        <v>8314</v>
      </c>
      <c r="S296" s="16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hidden="1" x14ac:dyDescent="0.3">
      <c r="A297">
        <v>295</v>
      </c>
      <c r="B297" s="3" t="s">
        <v>296</v>
      </c>
      <c r="C297" s="3" t="s">
        <v>4405</v>
      </c>
      <c r="D297" s="10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 s="17">
        <v>1383264000</v>
      </c>
      <c r="J297" s="1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8309</v>
      </c>
      <c r="R297" t="s">
        <v>8314</v>
      </c>
      <c r="S297" s="16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hidden="1" x14ac:dyDescent="0.3">
      <c r="A298">
        <v>296</v>
      </c>
      <c r="B298" s="3" t="s">
        <v>297</v>
      </c>
      <c r="C298" s="3" t="s">
        <v>4406</v>
      </c>
      <c r="D298" s="10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 s="17">
        <v>1347017083</v>
      </c>
      <c r="J298" s="17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8309</v>
      </c>
      <c r="R298" t="s">
        <v>8314</v>
      </c>
      <c r="S298" s="16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hidden="1" x14ac:dyDescent="0.3">
      <c r="A299">
        <v>297</v>
      </c>
      <c r="B299" s="3" t="s">
        <v>298</v>
      </c>
      <c r="C299" s="3" t="s">
        <v>4407</v>
      </c>
      <c r="D299" s="10">
        <v>20000</v>
      </c>
      <c r="E299" s="6">
        <v>20128</v>
      </c>
      <c r="F299" t="s">
        <v>8218</v>
      </c>
      <c r="G299" t="s">
        <v>8223</v>
      </c>
      <c r="H299" t="s">
        <v>8245</v>
      </c>
      <c r="I299" s="17">
        <v>1430452740</v>
      </c>
      <c r="J299" s="17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8309</v>
      </c>
      <c r="R299" t="s">
        <v>8314</v>
      </c>
      <c r="S299" s="16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hidden="1" x14ac:dyDescent="0.3">
      <c r="A300">
        <v>298</v>
      </c>
      <c r="B300" s="3" t="s">
        <v>299</v>
      </c>
      <c r="C300" s="3" t="s">
        <v>4408</v>
      </c>
      <c r="D300" s="10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 s="17">
        <v>1399669200</v>
      </c>
      <c r="J300" s="17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8309</v>
      </c>
      <c r="R300" t="s">
        <v>8314</v>
      </c>
      <c r="S300" s="16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6" hidden="1" x14ac:dyDescent="0.3">
      <c r="A301">
        <v>299</v>
      </c>
      <c r="B301" s="3" t="s">
        <v>300</v>
      </c>
      <c r="C301" s="3" t="s">
        <v>4409</v>
      </c>
      <c r="D301" s="10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 s="17">
        <v>1289975060</v>
      </c>
      <c r="J301" s="17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8309</v>
      </c>
      <c r="R301" t="s">
        <v>8314</v>
      </c>
      <c r="S301" s="16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hidden="1" x14ac:dyDescent="0.3">
      <c r="A302">
        <v>300</v>
      </c>
      <c r="B302" s="3" t="s">
        <v>301</v>
      </c>
      <c r="C302" s="3" t="s">
        <v>4410</v>
      </c>
      <c r="D302" s="10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 s="17">
        <v>1303686138</v>
      </c>
      <c r="J302" s="17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8309</v>
      </c>
      <c r="R302" t="s">
        <v>8314</v>
      </c>
      <c r="S302" s="16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hidden="1" x14ac:dyDescent="0.3">
      <c r="A303">
        <v>301</v>
      </c>
      <c r="B303" s="3" t="s">
        <v>302</v>
      </c>
      <c r="C303" s="3" t="s">
        <v>4411</v>
      </c>
      <c r="D303" s="10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 s="17">
        <v>1363711335</v>
      </c>
      <c r="J303" s="17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8309</v>
      </c>
      <c r="R303" t="s">
        <v>8314</v>
      </c>
      <c r="S303" s="16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hidden="1" x14ac:dyDescent="0.3">
      <c r="A304">
        <v>302</v>
      </c>
      <c r="B304" s="3" t="s">
        <v>303</v>
      </c>
      <c r="C304" s="3" t="s">
        <v>4412</v>
      </c>
      <c r="D304" s="10">
        <v>10000</v>
      </c>
      <c r="E304" s="6">
        <v>10046</v>
      </c>
      <c r="F304" t="s">
        <v>8218</v>
      </c>
      <c r="G304" t="s">
        <v>8223</v>
      </c>
      <c r="H304" t="s">
        <v>8245</v>
      </c>
      <c r="I304" s="17">
        <v>1330115638</v>
      </c>
      <c r="J304" s="17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8309</v>
      </c>
      <c r="R304" t="s">
        <v>8314</v>
      </c>
      <c r="S304" s="16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hidden="1" x14ac:dyDescent="0.3">
      <c r="A305">
        <v>303</v>
      </c>
      <c r="B305" s="3" t="s">
        <v>304</v>
      </c>
      <c r="C305" s="3" t="s">
        <v>4413</v>
      </c>
      <c r="D305" s="10">
        <v>3000</v>
      </c>
      <c r="E305" s="6">
        <v>4124</v>
      </c>
      <c r="F305" t="s">
        <v>8218</v>
      </c>
      <c r="G305" t="s">
        <v>8223</v>
      </c>
      <c r="H305" t="s">
        <v>8245</v>
      </c>
      <c r="I305" s="17">
        <v>1338601346</v>
      </c>
      <c r="J305" s="17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8309</v>
      </c>
      <c r="R305" t="s">
        <v>8314</v>
      </c>
      <c r="S305" s="16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hidden="1" x14ac:dyDescent="0.3">
      <c r="A306">
        <v>304</v>
      </c>
      <c r="B306" s="3" t="s">
        <v>305</v>
      </c>
      <c r="C306" s="3" t="s">
        <v>4414</v>
      </c>
      <c r="D306" s="10">
        <v>3400</v>
      </c>
      <c r="E306" s="6">
        <v>7876</v>
      </c>
      <c r="F306" t="s">
        <v>8218</v>
      </c>
      <c r="G306" t="s">
        <v>8223</v>
      </c>
      <c r="H306" t="s">
        <v>8245</v>
      </c>
      <c r="I306" s="17">
        <v>1346464800</v>
      </c>
      <c r="J306" s="17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8309</v>
      </c>
      <c r="R306" t="s">
        <v>8314</v>
      </c>
      <c r="S306" s="16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2" hidden="1" x14ac:dyDescent="0.3">
      <c r="A307">
        <v>305</v>
      </c>
      <c r="B307" s="3" t="s">
        <v>306</v>
      </c>
      <c r="C307" s="3" t="s">
        <v>4415</v>
      </c>
      <c r="D307" s="10">
        <v>7500</v>
      </c>
      <c r="E307" s="6">
        <v>9775</v>
      </c>
      <c r="F307" t="s">
        <v>8218</v>
      </c>
      <c r="G307" t="s">
        <v>8223</v>
      </c>
      <c r="H307" t="s">
        <v>8245</v>
      </c>
      <c r="I307" s="17">
        <v>1331392049</v>
      </c>
      <c r="J307" s="1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8309</v>
      </c>
      <c r="R307" t="s">
        <v>8314</v>
      </c>
      <c r="S307" s="16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hidden="1" x14ac:dyDescent="0.3">
      <c r="A308">
        <v>306</v>
      </c>
      <c r="B308" s="3" t="s">
        <v>307</v>
      </c>
      <c r="C308" s="3" t="s">
        <v>4416</v>
      </c>
      <c r="D308" s="10">
        <v>1000</v>
      </c>
      <c r="E308" s="6">
        <v>2929</v>
      </c>
      <c r="F308" t="s">
        <v>8218</v>
      </c>
      <c r="G308" t="s">
        <v>8223</v>
      </c>
      <c r="H308" t="s">
        <v>8245</v>
      </c>
      <c r="I308" s="17">
        <v>1363806333</v>
      </c>
      <c r="J308" s="17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8309</v>
      </c>
      <c r="R308" t="s">
        <v>8314</v>
      </c>
      <c r="S308" s="16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idden="1" x14ac:dyDescent="0.3">
      <c r="A309">
        <v>307</v>
      </c>
      <c r="B309" s="3" t="s">
        <v>308</v>
      </c>
      <c r="C309" s="3" t="s">
        <v>4417</v>
      </c>
      <c r="D309" s="10">
        <v>22000</v>
      </c>
      <c r="E309" s="6">
        <v>24490</v>
      </c>
      <c r="F309" t="s">
        <v>8218</v>
      </c>
      <c r="G309" t="s">
        <v>8223</v>
      </c>
      <c r="H309" t="s">
        <v>8245</v>
      </c>
      <c r="I309" s="17">
        <v>1360276801</v>
      </c>
      <c r="J309" s="17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8309</v>
      </c>
      <c r="R309" t="s">
        <v>8314</v>
      </c>
      <c r="S309" s="16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hidden="1" x14ac:dyDescent="0.3">
      <c r="A310">
        <v>308</v>
      </c>
      <c r="B310" s="3" t="s">
        <v>309</v>
      </c>
      <c r="C310" s="3" t="s">
        <v>4418</v>
      </c>
      <c r="D310" s="10">
        <v>12000</v>
      </c>
      <c r="E310" s="6">
        <v>12668</v>
      </c>
      <c r="F310" t="s">
        <v>8218</v>
      </c>
      <c r="G310" t="s">
        <v>8223</v>
      </c>
      <c r="H310" t="s">
        <v>8245</v>
      </c>
      <c r="I310" s="17">
        <v>1299775210</v>
      </c>
      <c r="J310" s="17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8309</v>
      </c>
      <c r="R310" t="s">
        <v>8314</v>
      </c>
      <c r="S310" s="16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hidden="1" x14ac:dyDescent="0.3">
      <c r="A311">
        <v>309</v>
      </c>
      <c r="B311" s="3" t="s">
        <v>310</v>
      </c>
      <c r="C311" s="3" t="s">
        <v>4419</v>
      </c>
      <c r="D311" s="10">
        <v>18000</v>
      </c>
      <c r="E311" s="6">
        <v>21410</v>
      </c>
      <c r="F311" t="s">
        <v>8218</v>
      </c>
      <c r="G311" t="s">
        <v>8223</v>
      </c>
      <c r="H311" t="s">
        <v>8245</v>
      </c>
      <c r="I311" s="17">
        <v>1346695334</v>
      </c>
      <c r="J311" s="17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8309</v>
      </c>
      <c r="R311" t="s">
        <v>8314</v>
      </c>
      <c r="S311" s="16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hidden="1" x14ac:dyDescent="0.3">
      <c r="A312">
        <v>310</v>
      </c>
      <c r="B312" s="3" t="s">
        <v>311</v>
      </c>
      <c r="C312" s="3" t="s">
        <v>4420</v>
      </c>
      <c r="D312" s="10">
        <v>1000</v>
      </c>
      <c r="E312" s="6">
        <v>1041.29</v>
      </c>
      <c r="F312" t="s">
        <v>8218</v>
      </c>
      <c r="G312" t="s">
        <v>8223</v>
      </c>
      <c r="H312" t="s">
        <v>8245</v>
      </c>
      <c r="I312" s="17">
        <v>1319076000</v>
      </c>
      <c r="J312" s="17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8309</v>
      </c>
      <c r="R312" t="s">
        <v>8314</v>
      </c>
      <c r="S312" s="16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hidden="1" x14ac:dyDescent="0.3">
      <c r="A313">
        <v>311</v>
      </c>
      <c r="B313" s="3" t="s">
        <v>312</v>
      </c>
      <c r="C313" s="3" t="s">
        <v>4421</v>
      </c>
      <c r="D313" s="10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 s="17">
        <v>1325404740</v>
      </c>
      <c r="J313" s="17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8309</v>
      </c>
      <c r="R313" t="s">
        <v>8314</v>
      </c>
      <c r="S313" s="16">
        <f t="shared" si="22"/>
        <v>40868.219814814816</v>
      </c>
      <c r="T313" s="15">
        <f t="shared" si="23"/>
        <v>40909.332638888889</v>
      </c>
      <c r="U313">
        <f t="shared" si="24"/>
        <v>2012</v>
      </c>
    </row>
    <row r="314" spans="1:21" ht="57.6" hidden="1" x14ac:dyDescent="0.3">
      <c r="A314">
        <v>312</v>
      </c>
      <c r="B314" s="3" t="s">
        <v>313</v>
      </c>
      <c r="C314" s="3" t="s">
        <v>4422</v>
      </c>
      <c r="D314" s="10">
        <v>8000</v>
      </c>
      <c r="E314" s="6">
        <v>8950</v>
      </c>
      <c r="F314" t="s">
        <v>8218</v>
      </c>
      <c r="G314" t="s">
        <v>8223</v>
      </c>
      <c r="H314" t="s">
        <v>8245</v>
      </c>
      <c r="I314" s="17">
        <v>1365973432</v>
      </c>
      <c r="J314" s="17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8309</v>
      </c>
      <c r="R314" t="s">
        <v>8314</v>
      </c>
      <c r="S314" s="16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hidden="1" x14ac:dyDescent="0.3">
      <c r="A315">
        <v>313</v>
      </c>
      <c r="B315" s="3" t="s">
        <v>314</v>
      </c>
      <c r="C315" s="3" t="s">
        <v>4423</v>
      </c>
      <c r="D315" s="10">
        <v>17000</v>
      </c>
      <c r="E315" s="6">
        <v>17805</v>
      </c>
      <c r="F315" t="s">
        <v>8218</v>
      </c>
      <c r="G315" t="s">
        <v>8223</v>
      </c>
      <c r="H315" t="s">
        <v>8245</v>
      </c>
      <c r="I315" s="17">
        <v>1281542340</v>
      </c>
      <c r="J315" s="17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8309</v>
      </c>
      <c r="R315" t="s">
        <v>8314</v>
      </c>
      <c r="S315" s="16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hidden="1" x14ac:dyDescent="0.3">
      <c r="A316">
        <v>314</v>
      </c>
      <c r="B316" s="3" t="s">
        <v>315</v>
      </c>
      <c r="C316" s="3" t="s">
        <v>4424</v>
      </c>
      <c r="D316" s="10">
        <v>1000</v>
      </c>
      <c r="E316" s="6">
        <v>3851.5</v>
      </c>
      <c r="F316" t="s">
        <v>8218</v>
      </c>
      <c r="G316" t="s">
        <v>8223</v>
      </c>
      <c r="H316" t="s">
        <v>8245</v>
      </c>
      <c r="I316" s="17">
        <v>1362167988</v>
      </c>
      <c r="J316" s="17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8309</v>
      </c>
      <c r="R316" t="s">
        <v>8314</v>
      </c>
      <c r="S316" s="16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hidden="1" x14ac:dyDescent="0.3">
      <c r="A317">
        <v>315</v>
      </c>
      <c r="B317" s="3" t="s">
        <v>316</v>
      </c>
      <c r="C317" s="3" t="s">
        <v>4425</v>
      </c>
      <c r="D317" s="10">
        <v>25000</v>
      </c>
      <c r="E317" s="6">
        <v>25312</v>
      </c>
      <c r="F317" t="s">
        <v>8218</v>
      </c>
      <c r="G317" t="s">
        <v>8223</v>
      </c>
      <c r="H317" t="s">
        <v>8245</v>
      </c>
      <c r="I317" s="17">
        <v>1345660334</v>
      </c>
      <c r="J317" s="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8309</v>
      </c>
      <c r="R317" t="s">
        <v>8314</v>
      </c>
      <c r="S317" s="16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hidden="1" x14ac:dyDescent="0.3">
      <c r="A318">
        <v>316</v>
      </c>
      <c r="B318" s="3" t="s">
        <v>317</v>
      </c>
      <c r="C318" s="3" t="s">
        <v>4426</v>
      </c>
      <c r="D318" s="10">
        <v>15000</v>
      </c>
      <c r="E318" s="6">
        <v>17066</v>
      </c>
      <c r="F318" t="s">
        <v>8218</v>
      </c>
      <c r="G318" t="s">
        <v>8228</v>
      </c>
      <c r="H318" t="s">
        <v>8250</v>
      </c>
      <c r="I318" s="17">
        <v>1418273940</v>
      </c>
      <c r="J318" s="17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8309</v>
      </c>
      <c r="R318" t="s">
        <v>8314</v>
      </c>
      <c r="S318" s="16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hidden="1" x14ac:dyDescent="0.3">
      <c r="A319">
        <v>317</v>
      </c>
      <c r="B319" s="3" t="s">
        <v>318</v>
      </c>
      <c r="C319" s="3" t="s">
        <v>4427</v>
      </c>
      <c r="D319" s="10">
        <v>30000</v>
      </c>
      <c r="E319" s="6">
        <v>30241</v>
      </c>
      <c r="F319" t="s">
        <v>8218</v>
      </c>
      <c r="G319" t="s">
        <v>8223</v>
      </c>
      <c r="H319" t="s">
        <v>8245</v>
      </c>
      <c r="I319" s="17">
        <v>1386778483</v>
      </c>
      <c r="J319" s="17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8309</v>
      </c>
      <c r="R319" t="s">
        <v>8314</v>
      </c>
      <c r="S319" s="16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hidden="1" x14ac:dyDescent="0.3">
      <c r="A320">
        <v>318</v>
      </c>
      <c r="B320" s="3" t="s">
        <v>319</v>
      </c>
      <c r="C320" s="3" t="s">
        <v>4428</v>
      </c>
      <c r="D320" s="10">
        <v>5000</v>
      </c>
      <c r="E320" s="6">
        <v>14166</v>
      </c>
      <c r="F320" t="s">
        <v>8218</v>
      </c>
      <c r="G320" t="s">
        <v>8223</v>
      </c>
      <c r="H320" t="s">
        <v>8245</v>
      </c>
      <c r="I320" s="17">
        <v>1364342151</v>
      </c>
      <c r="J320" s="17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8309</v>
      </c>
      <c r="R320" t="s">
        <v>8314</v>
      </c>
      <c r="S320" s="16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hidden="1" x14ac:dyDescent="0.3">
      <c r="A321">
        <v>319</v>
      </c>
      <c r="B321" s="3" t="s">
        <v>320</v>
      </c>
      <c r="C321" s="3" t="s">
        <v>4429</v>
      </c>
      <c r="D321" s="10">
        <v>5000</v>
      </c>
      <c r="E321" s="6">
        <v>5634</v>
      </c>
      <c r="F321" t="s">
        <v>8218</v>
      </c>
      <c r="G321" t="s">
        <v>8223</v>
      </c>
      <c r="H321" t="s">
        <v>8245</v>
      </c>
      <c r="I321" s="17">
        <v>1265097540</v>
      </c>
      <c r="J321" s="17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8309</v>
      </c>
      <c r="R321" t="s">
        <v>8314</v>
      </c>
      <c r="S321" s="16">
        <f t="shared" si="22"/>
        <v>40123.83829861111</v>
      </c>
      <c r="T321" s="15">
        <f t="shared" si="23"/>
        <v>40211.332638888889</v>
      </c>
      <c r="U321">
        <f t="shared" si="24"/>
        <v>2010</v>
      </c>
    </row>
    <row r="322" spans="1:21" ht="43.2" hidden="1" x14ac:dyDescent="0.3">
      <c r="A322">
        <v>320</v>
      </c>
      <c r="B322" s="3" t="s">
        <v>321</v>
      </c>
      <c r="C322" s="3" t="s">
        <v>4430</v>
      </c>
      <c r="D322" s="10">
        <v>20000</v>
      </c>
      <c r="E322" s="6">
        <v>21316</v>
      </c>
      <c r="F322" t="s">
        <v>8218</v>
      </c>
      <c r="G322" t="s">
        <v>8224</v>
      </c>
      <c r="H322" t="s">
        <v>8246</v>
      </c>
      <c r="I322" s="17">
        <v>1450825200</v>
      </c>
      <c r="J322" s="17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t="s">
        <v>8309</v>
      </c>
      <c r="R322" t="s">
        <v>8314</v>
      </c>
      <c r="S322" s="16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hidden="1" x14ac:dyDescent="0.3">
      <c r="A323">
        <v>321</v>
      </c>
      <c r="B323" s="3" t="s">
        <v>322</v>
      </c>
      <c r="C323" s="3" t="s">
        <v>4431</v>
      </c>
      <c r="D323" s="10">
        <v>35000</v>
      </c>
      <c r="E323" s="6">
        <v>35932</v>
      </c>
      <c r="F323" t="s">
        <v>8218</v>
      </c>
      <c r="G323" t="s">
        <v>8235</v>
      </c>
      <c r="H323" t="s">
        <v>8248</v>
      </c>
      <c r="I323" s="17">
        <v>1478605386</v>
      </c>
      <c r="J323" s="17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t="s">
        <v>8309</v>
      </c>
      <c r="R323" t="s">
        <v>8314</v>
      </c>
      <c r="S323" s="16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YEAR(T323)</f>
        <v>2016</v>
      </c>
    </row>
    <row r="324" spans="1:21" ht="43.2" hidden="1" x14ac:dyDescent="0.3">
      <c r="A324">
        <v>322</v>
      </c>
      <c r="B324" s="3" t="s">
        <v>323</v>
      </c>
      <c r="C324" s="3" t="s">
        <v>4432</v>
      </c>
      <c r="D324" s="10">
        <v>25000</v>
      </c>
      <c r="E324" s="6">
        <v>26978</v>
      </c>
      <c r="F324" t="s">
        <v>8218</v>
      </c>
      <c r="G324" t="s">
        <v>8223</v>
      </c>
      <c r="H324" t="s">
        <v>8245</v>
      </c>
      <c r="I324" s="17">
        <v>1463146848</v>
      </c>
      <c r="J324" s="17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8309</v>
      </c>
      <c r="R324" t="s">
        <v>8314</v>
      </c>
      <c r="S324" s="16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hidden="1" x14ac:dyDescent="0.3">
      <c r="A325">
        <v>323</v>
      </c>
      <c r="B325" s="3" t="s">
        <v>324</v>
      </c>
      <c r="C325" s="3" t="s">
        <v>4433</v>
      </c>
      <c r="D325" s="10">
        <v>5400</v>
      </c>
      <c r="E325" s="6">
        <v>6646</v>
      </c>
      <c r="F325" t="s">
        <v>8218</v>
      </c>
      <c r="G325" t="s">
        <v>8223</v>
      </c>
      <c r="H325" t="s">
        <v>8245</v>
      </c>
      <c r="I325" s="17">
        <v>1482307140</v>
      </c>
      <c r="J325" s="17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8309</v>
      </c>
      <c r="R325" t="s">
        <v>8314</v>
      </c>
      <c r="S325" s="16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hidden="1" x14ac:dyDescent="0.3">
      <c r="A326">
        <v>324</v>
      </c>
      <c r="B326" s="3" t="s">
        <v>325</v>
      </c>
      <c r="C326" s="3" t="s">
        <v>4434</v>
      </c>
      <c r="D326" s="10">
        <v>8500</v>
      </c>
      <c r="E326" s="6">
        <v>8636</v>
      </c>
      <c r="F326" t="s">
        <v>8218</v>
      </c>
      <c r="G326" t="s">
        <v>8223</v>
      </c>
      <c r="H326" t="s">
        <v>8245</v>
      </c>
      <c r="I326" s="17">
        <v>1438441308</v>
      </c>
      <c r="J326" s="17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8309</v>
      </c>
      <c r="R326" t="s">
        <v>8314</v>
      </c>
      <c r="S326" s="16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hidden="1" x14ac:dyDescent="0.3">
      <c r="A327">
        <v>325</v>
      </c>
      <c r="B327" s="3" t="s">
        <v>326</v>
      </c>
      <c r="C327" s="3" t="s">
        <v>4435</v>
      </c>
      <c r="D327" s="10">
        <v>50000</v>
      </c>
      <c r="E327" s="6">
        <v>52198</v>
      </c>
      <c r="F327" t="s">
        <v>8218</v>
      </c>
      <c r="G327" t="s">
        <v>8223</v>
      </c>
      <c r="H327" t="s">
        <v>8245</v>
      </c>
      <c r="I327" s="17">
        <v>1482208233</v>
      </c>
      <c r="J327" s="1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8309</v>
      </c>
      <c r="R327" t="s">
        <v>8314</v>
      </c>
      <c r="S327" s="16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hidden="1" x14ac:dyDescent="0.3">
      <c r="A328">
        <v>326</v>
      </c>
      <c r="B328" s="3" t="s">
        <v>327</v>
      </c>
      <c r="C328" s="3" t="s">
        <v>4436</v>
      </c>
      <c r="D328" s="10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 s="17">
        <v>1489532220</v>
      </c>
      <c r="J328" s="17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8309</v>
      </c>
      <c r="R328" t="s">
        <v>8314</v>
      </c>
      <c r="S328" s="16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hidden="1" x14ac:dyDescent="0.3">
      <c r="A329">
        <v>327</v>
      </c>
      <c r="B329" s="3" t="s">
        <v>328</v>
      </c>
      <c r="C329" s="3" t="s">
        <v>4437</v>
      </c>
      <c r="D329" s="10">
        <v>4000</v>
      </c>
      <c r="E329" s="6">
        <v>5456</v>
      </c>
      <c r="F329" t="s">
        <v>8218</v>
      </c>
      <c r="G329" t="s">
        <v>8223</v>
      </c>
      <c r="H329" t="s">
        <v>8245</v>
      </c>
      <c r="I329" s="17">
        <v>1427011200</v>
      </c>
      <c r="J329" s="17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8309</v>
      </c>
      <c r="R329" t="s">
        <v>8314</v>
      </c>
      <c r="S329" s="16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hidden="1" x14ac:dyDescent="0.3">
      <c r="A330">
        <v>328</v>
      </c>
      <c r="B330" s="3" t="s">
        <v>329</v>
      </c>
      <c r="C330" s="3" t="s">
        <v>4438</v>
      </c>
      <c r="D330" s="10">
        <v>75000</v>
      </c>
      <c r="E330" s="6">
        <v>77710.8</v>
      </c>
      <c r="F330" t="s">
        <v>8218</v>
      </c>
      <c r="G330" t="s">
        <v>8223</v>
      </c>
      <c r="H330" t="s">
        <v>8245</v>
      </c>
      <c r="I330" s="17">
        <v>1446350400</v>
      </c>
      <c r="J330" s="17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8309</v>
      </c>
      <c r="R330" t="s">
        <v>8314</v>
      </c>
      <c r="S330" s="16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hidden="1" x14ac:dyDescent="0.3">
      <c r="A331">
        <v>329</v>
      </c>
      <c r="B331" s="3" t="s">
        <v>330</v>
      </c>
      <c r="C331" s="3" t="s">
        <v>4439</v>
      </c>
      <c r="D331" s="10">
        <v>10000</v>
      </c>
      <c r="E331" s="6">
        <v>10550</v>
      </c>
      <c r="F331" t="s">
        <v>8218</v>
      </c>
      <c r="G331" t="s">
        <v>8223</v>
      </c>
      <c r="H331" t="s">
        <v>8245</v>
      </c>
      <c r="I331" s="17">
        <v>1446868800</v>
      </c>
      <c r="J331" s="17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8309</v>
      </c>
      <c r="R331" t="s">
        <v>8314</v>
      </c>
      <c r="S331" s="16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hidden="1" x14ac:dyDescent="0.3">
      <c r="A332">
        <v>330</v>
      </c>
      <c r="B332" s="3" t="s">
        <v>331</v>
      </c>
      <c r="C332" s="3" t="s">
        <v>4440</v>
      </c>
      <c r="D332" s="10">
        <v>35000</v>
      </c>
      <c r="E332" s="6">
        <v>35640</v>
      </c>
      <c r="F332" t="s">
        <v>8218</v>
      </c>
      <c r="G332" t="s">
        <v>8223</v>
      </c>
      <c r="H332" t="s">
        <v>8245</v>
      </c>
      <c r="I332" s="17">
        <v>1368763140</v>
      </c>
      <c r="J332" s="17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8309</v>
      </c>
      <c r="R332" t="s">
        <v>8314</v>
      </c>
      <c r="S332" s="16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hidden="1" x14ac:dyDescent="0.3">
      <c r="A333">
        <v>331</v>
      </c>
      <c r="B333" s="3" t="s">
        <v>332</v>
      </c>
      <c r="C333" s="3" t="s">
        <v>4441</v>
      </c>
      <c r="D333" s="10">
        <v>40000</v>
      </c>
      <c r="E333" s="6">
        <v>42642</v>
      </c>
      <c r="F333" t="s">
        <v>8218</v>
      </c>
      <c r="G333" t="s">
        <v>8223</v>
      </c>
      <c r="H333" t="s">
        <v>8245</v>
      </c>
      <c r="I333" s="17">
        <v>1466171834</v>
      </c>
      <c r="J333" s="17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8309</v>
      </c>
      <c r="R333" t="s">
        <v>8314</v>
      </c>
      <c r="S333" s="16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hidden="1" x14ac:dyDescent="0.3">
      <c r="A334">
        <v>332</v>
      </c>
      <c r="B334" s="3" t="s">
        <v>333</v>
      </c>
      <c r="C334" s="3" t="s">
        <v>4442</v>
      </c>
      <c r="D334" s="10">
        <v>100000</v>
      </c>
      <c r="E334" s="6">
        <v>113015</v>
      </c>
      <c r="F334" t="s">
        <v>8218</v>
      </c>
      <c r="G334" t="s">
        <v>8223</v>
      </c>
      <c r="H334" t="s">
        <v>8245</v>
      </c>
      <c r="I334" s="17">
        <v>1446019200</v>
      </c>
      <c r="J334" s="17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8309</v>
      </c>
      <c r="R334" t="s">
        <v>8314</v>
      </c>
      <c r="S334" s="16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hidden="1" x14ac:dyDescent="0.3">
      <c r="A335">
        <v>333</v>
      </c>
      <c r="B335" s="3" t="s">
        <v>334</v>
      </c>
      <c r="C335" s="3" t="s">
        <v>4443</v>
      </c>
      <c r="D335" s="10">
        <v>40000</v>
      </c>
      <c r="E335" s="6">
        <v>50091</v>
      </c>
      <c r="F335" t="s">
        <v>8218</v>
      </c>
      <c r="G335" t="s">
        <v>8223</v>
      </c>
      <c r="H335" t="s">
        <v>8245</v>
      </c>
      <c r="I335" s="17">
        <v>1460038591</v>
      </c>
      <c r="J335" s="17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8309</v>
      </c>
      <c r="R335" t="s">
        <v>8314</v>
      </c>
      <c r="S335" s="16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6" hidden="1" x14ac:dyDescent="0.3">
      <c r="A336">
        <v>334</v>
      </c>
      <c r="B336" s="3" t="s">
        <v>335</v>
      </c>
      <c r="C336" s="3" t="s">
        <v>4444</v>
      </c>
      <c r="D336" s="10">
        <v>10000</v>
      </c>
      <c r="E336" s="6">
        <v>10119</v>
      </c>
      <c r="F336" t="s">
        <v>8218</v>
      </c>
      <c r="G336" t="s">
        <v>8223</v>
      </c>
      <c r="H336" t="s">
        <v>8245</v>
      </c>
      <c r="I336" s="17">
        <v>1431716400</v>
      </c>
      <c r="J336" s="17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8309</v>
      </c>
      <c r="R336" t="s">
        <v>8314</v>
      </c>
      <c r="S336" s="16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hidden="1" x14ac:dyDescent="0.3">
      <c r="A337">
        <v>335</v>
      </c>
      <c r="B337" s="3" t="s">
        <v>336</v>
      </c>
      <c r="C337" s="3" t="s">
        <v>4445</v>
      </c>
      <c r="D337" s="10">
        <v>8500</v>
      </c>
      <c r="E337" s="6">
        <v>8735</v>
      </c>
      <c r="F337" t="s">
        <v>8218</v>
      </c>
      <c r="G337" t="s">
        <v>8223</v>
      </c>
      <c r="H337" t="s">
        <v>8245</v>
      </c>
      <c r="I337" s="17">
        <v>1431122400</v>
      </c>
      <c r="J337" s="1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8309</v>
      </c>
      <c r="R337" t="s">
        <v>8314</v>
      </c>
      <c r="S337" s="16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hidden="1" x14ac:dyDescent="0.3">
      <c r="A338">
        <v>336</v>
      </c>
      <c r="B338" s="3" t="s">
        <v>337</v>
      </c>
      <c r="C338" s="3" t="s">
        <v>4446</v>
      </c>
      <c r="D338" s="10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 s="17">
        <v>1447427918</v>
      </c>
      <c r="J338" s="17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8309</v>
      </c>
      <c r="R338" t="s">
        <v>8314</v>
      </c>
      <c r="S338" s="16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hidden="1" x14ac:dyDescent="0.3">
      <c r="A339">
        <v>337</v>
      </c>
      <c r="B339" s="3" t="s">
        <v>338</v>
      </c>
      <c r="C339" s="3" t="s">
        <v>4447</v>
      </c>
      <c r="D339" s="10">
        <v>3000</v>
      </c>
      <c r="E339" s="6">
        <v>3035.05</v>
      </c>
      <c r="F339" t="s">
        <v>8218</v>
      </c>
      <c r="G339" t="s">
        <v>8223</v>
      </c>
      <c r="H339" t="s">
        <v>8245</v>
      </c>
      <c r="I339" s="17">
        <v>1426298708</v>
      </c>
      <c r="J339" s="17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8309</v>
      </c>
      <c r="R339" t="s">
        <v>8314</v>
      </c>
      <c r="S339" s="16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hidden="1" x14ac:dyDescent="0.3">
      <c r="A340">
        <v>338</v>
      </c>
      <c r="B340" s="3" t="s">
        <v>339</v>
      </c>
      <c r="C340" s="3" t="s">
        <v>4448</v>
      </c>
      <c r="D340" s="10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 s="17">
        <v>1472864400</v>
      </c>
      <c r="J340" s="17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8309</v>
      </c>
      <c r="R340" t="s">
        <v>8314</v>
      </c>
      <c r="S340" s="16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hidden="1" x14ac:dyDescent="0.3">
      <c r="A341">
        <v>339</v>
      </c>
      <c r="B341" s="3" t="s">
        <v>340</v>
      </c>
      <c r="C341" s="3" t="s">
        <v>4449</v>
      </c>
      <c r="D341" s="10">
        <v>6000</v>
      </c>
      <c r="E341" s="6">
        <v>6485</v>
      </c>
      <c r="F341" t="s">
        <v>8218</v>
      </c>
      <c r="G341" t="s">
        <v>8223</v>
      </c>
      <c r="H341" t="s">
        <v>8245</v>
      </c>
      <c r="I341" s="17">
        <v>1430331268</v>
      </c>
      <c r="J341" s="17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8309</v>
      </c>
      <c r="R341" t="s">
        <v>8314</v>
      </c>
      <c r="S341" s="16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hidden="1" x14ac:dyDescent="0.3">
      <c r="A342">
        <v>340</v>
      </c>
      <c r="B342" s="3" t="s">
        <v>341</v>
      </c>
      <c r="C342" s="3" t="s">
        <v>4450</v>
      </c>
      <c r="D342" s="10">
        <v>35000</v>
      </c>
      <c r="E342" s="6">
        <v>43758</v>
      </c>
      <c r="F342" t="s">
        <v>8218</v>
      </c>
      <c r="G342" t="s">
        <v>8223</v>
      </c>
      <c r="H342" t="s">
        <v>8245</v>
      </c>
      <c r="I342" s="17">
        <v>1489006800</v>
      </c>
      <c r="J342" s="17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8309</v>
      </c>
      <c r="R342" t="s">
        <v>8314</v>
      </c>
      <c r="S342" s="16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hidden="1" x14ac:dyDescent="0.3">
      <c r="A343">
        <v>341</v>
      </c>
      <c r="B343" s="3" t="s">
        <v>342</v>
      </c>
      <c r="C343" s="3" t="s">
        <v>4451</v>
      </c>
      <c r="D343" s="10">
        <v>3500</v>
      </c>
      <c r="E343" s="6">
        <v>3735</v>
      </c>
      <c r="F343" t="s">
        <v>8218</v>
      </c>
      <c r="G343" t="s">
        <v>8223</v>
      </c>
      <c r="H343" t="s">
        <v>8245</v>
      </c>
      <c r="I343" s="17">
        <v>1412135940</v>
      </c>
      <c r="J343" s="17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8309</v>
      </c>
      <c r="R343" t="s">
        <v>8314</v>
      </c>
      <c r="S343" s="16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hidden="1" x14ac:dyDescent="0.3">
      <c r="A344">
        <v>342</v>
      </c>
      <c r="B344" s="3" t="s">
        <v>343</v>
      </c>
      <c r="C344" s="3" t="s">
        <v>4452</v>
      </c>
      <c r="D344" s="10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 s="17">
        <v>1461955465</v>
      </c>
      <c r="J344" s="17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8309</v>
      </c>
      <c r="R344" t="s">
        <v>8314</v>
      </c>
      <c r="S344" s="16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hidden="1" x14ac:dyDescent="0.3">
      <c r="A345">
        <v>343</v>
      </c>
      <c r="B345" s="3" t="s">
        <v>344</v>
      </c>
      <c r="C345" s="3" t="s">
        <v>4453</v>
      </c>
      <c r="D345" s="10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 s="17">
        <v>1415934000</v>
      </c>
      <c r="J345" s="17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8309</v>
      </c>
      <c r="R345" t="s">
        <v>8314</v>
      </c>
      <c r="S345" s="16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hidden="1" x14ac:dyDescent="0.3">
      <c r="A346">
        <v>344</v>
      </c>
      <c r="B346" s="3" t="s">
        <v>345</v>
      </c>
      <c r="C346" s="3" t="s">
        <v>4454</v>
      </c>
      <c r="D346" s="10">
        <v>33500</v>
      </c>
      <c r="E346" s="6">
        <v>34198</v>
      </c>
      <c r="F346" t="s">
        <v>8218</v>
      </c>
      <c r="G346" t="s">
        <v>8223</v>
      </c>
      <c r="H346" t="s">
        <v>8245</v>
      </c>
      <c r="I346" s="17">
        <v>1433125200</v>
      </c>
      <c r="J346" s="17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8309</v>
      </c>
      <c r="R346" t="s">
        <v>8314</v>
      </c>
      <c r="S346" s="16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hidden="1" x14ac:dyDescent="0.3">
      <c r="A347">
        <v>345</v>
      </c>
      <c r="B347" s="3" t="s">
        <v>346</v>
      </c>
      <c r="C347" s="3" t="s">
        <v>4455</v>
      </c>
      <c r="D347" s="10">
        <v>14500</v>
      </c>
      <c r="E347" s="6">
        <v>17875</v>
      </c>
      <c r="F347" t="s">
        <v>8218</v>
      </c>
      <c r="G347" t="s">
        <v>8223</v>
      </c>
      <c r="H347" t="s">
        <v>8245</v>
      </c>
      <c r="I347" s="17">
        <v>1432161590</v>
      </c>
      <c r="J347" s="1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8309</v>
      </c>
      <c r="R347" t="s">
        <v>8314</v>
      </c>
      <c r="S347" s="16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hidden="1" x14ac:dyDescent="0.3">
      <c r="A348">
        <v>346</v>
      </c>
      <c r="B348" s="3" t="s">
        <v>347</v>
      </c>
      <c r="C348" s="3" t="s">
        <v>4456</v>
      </c>
      <c r="D348" s="10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 s="17">
        <v>1444824021</v>
      </c>
      <c r="J348" s="17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8309</v>
      </c>
      <c r="R348" t="s">
        <v>8314</v>
      </c>
      <c r="S348" s="16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hidden="1" x14ac:dyDescent="0.3">
      <c r="A349">
        <v>347</v>
      </c>
      <c r="B349" s="3" t="s">
        <v>348</v>
      </c>
      <c r="C349" s="3" t="s">
        <v>4457</v>
      </c>
      <c r="D349" s="10">
        <v>40000</v>
      </c>
      <c r="E349" s="6">
        <v>44636.2</v>
      </c>
      <c r="F349" t="s">
        <v>8218</v>
      </c>
      <c r="G349" t="s">
        <v>8223</v>
      </c>
      <c r="H349" t="s">
        <v>8245</v>
      </c>
      <c r="I349" s="17">
        <v>1447505609</v>
      </c>
      <c r="J349" s="17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8309</v>
      </c>
      <c r="R349" t="s">
        <v>8314</v>
      </c>
      <c r="S349" s="16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hidden="1" x14ac:dyDescent="0.3">
      <c r="A350">
        <v>348</v>
      </c>
      <c r="B350" s="3" t="s">
        <v>349</v>
      </c>
      <c r="C350" s="3" t="s">
        <v>4458</v>
      </c>
      <c r="D350" s="10">
        <v>10000</v>
      </c>
      <c r="E350" s="6">
        <v>10300</v>
      </c>
      <c r="F350" t="s">
        <v>8218</v>
      </c>
      <c r="G350" t="s">
        <v>8223</v>
      </c>
      <c r="H350" t="s">
        <v>8245</v>
      </c>
      <c r="I350" s="17">
        <v>1440165916</v>
      </c>
      <c r="J350" s="17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8309</v>
      </c>
      <c r="R350" t="s">
        <v>8314</v>
      </c>
      <c r="S350" s="16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hidden="1" x14ac:dyDescent="0.3">
      <c r="A351">
        <v>349</v>
      </c>
      <c r="B351" s="3" t="s">
        <v>350</v>
      </c>
      <c r="C351" s="3" t="s">
        <v>4459</v>
      </c>
      <c r="D351" s="10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 s="17">
        <v>1487937508</v>
      </c>
      <c r="J351" s="17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8309</v>
      </c>
      <c r="R351" t="s">
        <v>8314</v>
      </c>
      <c r="S351" s="16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hidden="1" x14ac:dyDescent="0.3">
      <c r="A352">
        <v>350</v>
      </c>
      <c r="B352" s="3" t="s">
        <v>351</v>
      </c>
      <c r="C352" s="3" t="s">
        <v>4460</v>
      </c>
      <c r="D352" s="10">
        <v>25000</v>
      </c>
      <c r="E352" s="6">
        <v>28690</v>
      </c>
      <c r="F352" t="s">
        <v>8218</v>
      </c>
      <c r="G352" t="s">
        <v>8223</v>
      </c>
      <c r="H352" t="s">
        <v>8245</v>
      </c>
      <c r="I352" s="17">
        <v>1473566340</v>
      </c>
      <c r="J352" s="17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8309</v>
      </c>
      <c r="R352" t="s">
        <v>8314</v>
      </c>
      <c r="S352" s="16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hidden="1" x14ac:dyDescent="0.3">
      <c r="A353">
        <v>351</v>
      </c>
      <c r="B353" s="3" t="s">
        <v>352</v>
      </c>
      <c r="C353" s="3" t="s">
        <v>4461</v>
      </c>
      <c r="D353" s="10">
        <v>34000</v>
      </c>
      <c r="E353" s="6">
        <v>43296</v>
      </c>
      <c r="F353" t="s">
        <v>8218</v>
      </c>
      <c r="G353" t="s">
        <v>8226</v>
      </c>
      <c r="H353" t="s">
        <v>8248</v>
      </c>
      <c r="I353" s="17">
        <v>1460066954</v>
      </c>
      <c r="J353" s="17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8309</v>
      </c>
      <c r="R353" t="s">
        <v>8314</v>
      </c>
      <c r="S353" s="16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hidden="1" x14ac:dyDescent="0.3">
      <c r="A354">
        <v>352</v>
      </c>
      <c r="B354" s="3" t="s">
        <v>353</v>
      </c>
      <c r="C354" s="3" t="s">
        <v>4462</v>
      </c>
      <c r="D354" s="10">
        <v>10000</v>
      </c>
      <c r="E354" s="6">
        <v>11656</v>
      </c>
      <c r="F354" t="s">
        <v>8218</v>
      </c>
      <c r="G354" t="s">
        <v>8223</v>
      </c>
      <c r="H354" t="s">
        <v>8245</v>
      </c>
      <c r="I354" s="17">
        <v>1412740868</v>
      </c>
      <c r="J354" s="17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8309</v>
      </c>
      <c r="R354" t="s">
        <v>8314</v>
      </c>
      <c r="S354" s="16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hidden="1" x14ac:dyDescent="0.3">
      <c r="A355">
        <v>353</v>
      </c>
      <c r="B355" s="3" t="s">
        <v>354</v>
      </c>
      <c r="C355" s="3" t="s">
        <v>4463</v>
      </c>
      <c r="D355" s="10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 s="17">
        <v>1447963219</v>
      </c>
      <c r="J355" s="17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8309</v>
      </c>
      <c r="R355" t="s">
        <v>8314</v>
      </c>
      <c r="S355" s="16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hidden="1" x14ac:dyDescent="0.3">
      <c r="A356">
        <v>354</v>
      </c>
      <c r="B356" s="3" t="s">
        <v>355</v>
      </c>
      <c r="C356" s="3" t="s">
        <v>4464</v>
      </c>
      <c r="D356" s="10">
        <v>3500</v>
      </c>
      <c r="E356" s="6">
        <v>3638</v>
      </c>
      <c r="F356" t="s">
        <v>8218</v>
      </c>
      <c r="G356" t="s">
        <v>8223</v>
      </c>
      <c r="H356" t="s">
        <v>8245</v>
      </c>
      <c r="I356" s="17">
        <v>1460141521</v>
      </c>
      <c r="J356" s="17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8309</v>
      </c>
      <c r="R356" t="s">
        <v>8314</v>
      </c>
      <c r="S356" s="16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2" hidden="1" x14ac:dyDescent="0.3">
      <c r="A357">
        <v>355</v>
      </c>
      <c r="B357" s="3" t="s">
        <v>356</v>
      </c>
      <c r="C357" s="3" t="s">
        <v>4465</v>
      </c>
      <c r="D357" s="10">
        <v>35000</v>
      </c>
      <c r="E357" s="6">
        <v>40690</v>
      </c>
      <c r="F357" t="s">
        <v>8218</v>
      </c>
      <c r="G357" t="s">
        <v>8223</v>
      </c>
      <c r="H357" t="s">
        <v>8245</v>
      </c>
      <c r="I357" s="17">
        <v>1417420994</v>
      </c>
      <c r="J357" s="1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8309</v>
      </c>
      <c r="R357" t="s">
        <v>8314</v>
      </c>
      <c r="S357" s="16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2" hidden="1" x14ac:dyDescent="0.3">
      <c r="A358">
        <v>356</v>
      </c>
      <c r="B358" s="3" t="s">
        <v>357</v>
      </c>
      <c r="C358" s="3" t="s">
        <v>4466</v>
      </c>
      <c r="D358" s="10">
        <v>7500</v>
      </c>
      <c r="E358" s="6">
        <v>7701.93</v>
      </c>
      <c r="F358" t="s">
        <v>8218</v>
      </c>
      <c r="G358" t="s">
        <v>8223</v>
      </c>
      <c r="H358" t="s">
        <v>8245</v>
      </c>
      <c r="I358" s="17">
        <v>1458152193</v>
      </c>
      <c r="J358" s="17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8309</v>
      </c>
      <c r="R358" t="s">
        <v>8314</v>
      </c>
      <c r="S358" s="16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hidden="1" x14ac:dyDescent="0.3">
      <c r="A359">
        <v>357</v>
      </c>
      <c r="B359" s="3" t="s">
        <v>358</v>
      </c>
      <c r="C359" s="3" t="s">
        <v>4467</v>
      </c>
      <c r="D359" s="10">
        <v>15000</v>
      </c>
      <c r="E359" s="6">
        <v>26100</v>
      </c>
      <c r="F359" t="s">
        <v>8218</v>
      </c>
      <c r="G359" t="s">
        <v>8223</v>
      </c>
      <c r="H359" t="s">
        <v>8245</v>
      </c>
      <c r="I359" s="17">
        <v>1429852797</v>
      </c>
      <c r="J359" s="17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8309</v>
      </c>
      <c r="R359" t="s">
        <v>8314</v>
      </c>
      <c r="S359" s="16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hidden="1" x14ac:dyDescent="0.3">
      <c r="A360">
        <v>358</v>
      </c>
      <c r="B360" s="3" t="s">
        <v>359</v>
      </c>
      <c r="C360" s="3" t="s">
        <v>4468</v>
      </c>
      <c r="D360" s="10">
        <v>50000</v>
      </c>
      <c r="E360" s="6">
        <v>51544</v>
      </c>
      <c r="F360" t="s">
        <v>8218</v>
      </c>
      <c r="G360" t="s">
        <v>8223</v>
      </c>
      <c r="H360" t="s">
        <v>8245</v>
      </c>
      <c r="I360" s="17">
        <v>1466002800</v>
      </c>
      <c r="J360" s="17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8309</v>
      </c>
      <c r="R360" t="s">
        <v>8314</v>
      </c>
      <c r="S360" s="16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hidden="1" x14ac:dyDescent="0.3">
      <c r="A361">
        <v>359</v>
      </c>
      <c r="B361" s="3" t="s">
        <v>360</v>
      </c>
      <c r="C361" s="3" t="s">
        <v>4469</v>
      </c>
      <c r="D361" s="10">
        <v>24200</v>
      </c>
      <c r="E361" s="6">
        <v>25375</v>
      </c>
      <c r="F361" t="s">
        <v>8218</v>
      </c>
      <c r="G361" t="s">
        <v>8223</v>
      </c>
      <c r="H361" t="s">
        <v>8245</v>
      </c>
      <c r="I361" s="17">
        <v>1415941920</v>
      </c>
      <c r="J361" s="17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8309</v>
      </c>
      <c r="R361" t="s">
        <v>8314</v>
      </c>
      <c r="S361" s="16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hidden="1" x14ac:dyDescent="0.3">
      <c r="A362">
        <v>360</v>
      </c>
      <c r="B362" s="3" t="s">
        <v>361</v>
      </c>
      <c r="C362" s="3" t="s">
        <v>4470</v>
      </c>
      <c r="D362" s="10">
        <v>12000</v>
      </c>
      <c r="E362" s="6">
        <v>12165</v>
      </c>
      <c r="F362" t="s">
        <v>8218</v>
      </c>
      <c r="G362" t="s">
        <v>8223</v>
      </c>
      <c r="H362" t="s">
        <v>8245</v>
      </c>
      <c r="I362" s="17">
        <v>1437621060</v>
      </c>
      <c r="J362" s="17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8309</v>
      </c>
      <c r="R362" t="s">
        <v>8314</v>
      </c>
      <c r="S362" s="16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hidden="1" x14ac:dyDescent="0.3">
      <c r="A363">
        <v>361</v>
      </c>
      <c r="B363" s="3" t="s">
        <v>362</v>
      </c>
      <c r="C363" s="3" t="s">
        <v>4471</v>
      </c>
      <c r="D363" s="10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 s="17">
        <v>1416704506</v>
      </c>
      <c r="J363" s="17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8309</v>
      </c>
      <c r="R363" t="s">
        <v>8314</v>
      </c>
      <c r="S363" s="16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6" hidden="1" x14ac:dyDescent="0.3">
      <c r="A364">
        <v>362</v>
      </c>
      <c r="B364" s="3" t="s">
        <v>363</v>
      </c>
      <c r="C364" s="3" t="s">
        <v>4472</v>
      </c>
      <c r="D364" s="10">
        <v>9665</v>
      </c>
      <c r="E364" s="6">
        <v>12000</v>
      </c>
      <c r="F364" t="s">
        <v>8218</v>
      </c>
      <c r="G364" t="s">
        <v>8223</v>
      </c>
      <c r="H364" t="s">
        <v>8245</v>
      </c>
      <c r="I364" s="17">
        <v>1407456000</v>
      </c>
      <c r="J364" s="17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8309</v>
      </c>
      <c r="R364" t="s">
        <v>8314</v>
      </c>
      <c r="S364" s="16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6" hidden="1" x14ac:dyDescent="0.3">
      <c r="A365">
        <v>363</v>
      </c>
      <c r="B365" s="3" t="s">
        <v>364</v>
      </c>
      <c r="C365" s="3" t="s">
        <v>4473</v>
      </c>
      <c r="D365" s="10">
        <v>8925</v>
      </c>
      <c r="E365" s="6">
        <v>9044</v>
      </c>
      <c r="F365" t="s">
        <v>8218</v>
      </c>
      <c r="G365" t="s">
        <v>8223</v>
      </c>
      <c r="H365" t="s">
        <v>8245</v>
      </c>
      <c r="I365" s="17">
        <v>1272828120</v>
      </c>
      <c r="J365" s="17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8309</v>
      </c>
      <c r="R365" t="s">
        <v>8314</v>
      </c>
      <c r="S365" s="16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hidden="1" x14ac:dyDescent="0.3">
      <c r="A366">
        <v>364</v>
      </c>
      <c r="B366" s="3" t="s">
        <v>365</v>
      </c>
      <c r="C366" s="3" t="s">
        <v>4474</v>
      </c>
      <c r="D366" s="10">
        <v>7000</v>
      </c>
      <c r="E366" s="6">
        <v>7711.3</v>
      </c>
      <c r="F366" t="s">
        <v>8218</v>
      </c>
      <c r="G366" t="s">
        <v>8223</v>
      </c>
      <c r="H366" t="s">
        <v>8245</v>
      </c>
      <c r="I366" s="17">
        <v>1403323140</v>
      </c>
      <c r="J366" s="17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8309</v>
      </c>
      <c r="R366" t="s">
        <v>8314</v>
      </c>
      <c r="S366" s="16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hidden="1" x14ac:dyDescent="0.3">
      <c r="A367">
        <v>365</v>
      </c>
      <c r="B367" s="3" t="s">
        <v>366</v>
      </c>
      <c r="C367" s="3" t="s">
        <v>4475</v>
      </c>
      <c r="D367" s="10">
        <v>15000</v>
      </c>
      <c r="E367" s="6">
        <v>15596</v>
      </c>
      <c r="F367" t="s">
        <v>8218</v>
      </c>
      <c r="G367" t="s">
        <v>8224</v>
      </c>
      <c r="H367" t="s">
        <v>8246</v>
      </c>
      <c r="I367" s="17">
        <v>1393597999</v>
      </c>
      <c r="J367" s="1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8309</v>
      </c>
      <c r="R367" t="s">
        <v>8314</v>
      </c>
      <c r="S367" s="16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hidden="1" x14ac:dyDescent="0.3">
      <c r="A368">
        <v>366</v>
      </c>
      <c r="B368" s="3" t="s">
        <v>367</v>
      </c>
      <c r="C368" s="3" t="s">
        <v>4476</v>
      </c>
      <c r="D368" s="10">
        <v>38000</v>
      </c>
      <c r="E368" s="6">
        <v>38500</v>
      </c>
      <c r="F368" t="s">
        <v>8218</v>
      </c>
      <c r="G368" t="s">
        <v>8223</v>
      </c>
      <c r="H368" t="s">
        <v>8245</v>
      </c>
      <c r="I368" s="17">
        <v>1337540518</v>
      </c>
      <c r="J368" s="17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8309</v>
      </c>
      <c r="R368" t="s">
        <v>8314</v>
      </c>
      <c r="S368" s="16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hidden="1" x14ac:dyDescent="0.3">
      <c r="A369">
        <v>367</v>
      </c>
      <c r="B369" s="3" t="s">
        <v>368</v>
      </c>
      <c r="C369" s="3" t="s">
        <v>4477</v>
      </c>
      <c r="D369" s="10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 s="17">
        <v>1367384340</v>
      </c>
      <c r="J369" s="17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8309</v>
      </c>
      <c r="R369" t="s">
        <v>8314</v>
      </c>
      <c r="S369" s="16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hidden="1" x14ac:dyDescent="0.3">
      <c r="A370">
        <v>368</v>
      </c>
      <c r="B370" s="3" t="s">
        <v>369</v>
      </c>
      <c r="C370" s="3" t="s">
        <v>4478</v>
      </c>
      <c r="D370" s="10">
        <v>12500</v>
      </c>
      <c r="E370" s="6">
        <v>13014</v>
      </c>
      <c r="F370" t="s">
        <v>8218</v>
      </c>
      <c r="G370" t="s">
        <v>8223</v>
      </c>
      <c r="H370" t="s">
        <v>8245</v>
      </c>
      <c r="I370" s="17">
        <v>1426426322</v>
      </c>
      <c r="J370" s="17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8309</v>
      </c>
      <c r="R370" t="s">
        <v>8314</v>
      </c>
      <c r="S370" s="16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hidden="1" x14ac:dyDescent="0.3">
      <c r="A371">
        <v>369</v>
      </c>
      <c r="B371" s="3" t="s">
        <v>370</v>
      </c>
      <c r="C371" s="3" t="s">
        <v>4479</v>
      </c>
      <c r="D371" s="10">
        <v>6500</v>
      </c>
      <c r="E371" s="6">
        <v>7160.12</v>
      </c>
      <c r="F371" t="s">
        <v>8218</v>
      </c>
      <c r="G371" t="s">
        <v>8223</v>
      </c>
      <c r="H371" t="s">
        <v>8245</v>
      </c>
      <c r="I371" s="17">
        <v>1326633269</v>
      </c>
      <c r="J371" s="17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8309</v>
      </c>
      <c r="R371" t="s">
        <v>8314</v>
      </c>
      <c r="S371" s="16">
        <f t="shared" si="27"/>
        <v>40893.551724537036</v>
      </c>
      <c r="T371" s="15">
        <f t="shared" si="28"/>
        <v>40923.551724537036</v>
      </c>
      <c r="U371">
        <f t="shared" si="29"/>
        <v>2012</v>
      </c>
    </row>
    <row r="372" spans="1:21" ht="43.2" hidden="1" x14ac:dyDescent="0.3">
      <c r="A372">
        <v>370</v>
      </c>
      <c r="B372" s="3" t="s">
        <v>371</v>
      </c>
      <c r="C372" s="3" t="s">
        <v>4480</v>
      </c>
      <c r="D372" s="10">
        <v>25000</v>
      </c>
      <c r="E372" s="6">
        <v>30505</v>
      </c>
      <c r="F372" t="s">
        <v>8218</v>
      </c>
      <c r="G372" t="s">
        <v>8223</v>
      </c>
      <c r="H372" t="s">
        <v>8245</v>
      </c>
      <c r="I372" s="17">
        <v>1483729500</v>
      </c>
      <c r="J372" s="17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8309</v>
      </c>
      <c r="R372" t="s">
        <v>8314</v>
      </c>
      <c r="S372" s="16">
        <f t="shared" si="27"/>
        <v>42711.795138888891</v>
      </c>
      <c r="T372" s="15">
        <f t="shared" si="28"/>
        <v>42741.795138888891</v>
      </c>
      <c r="U372">
        <f t="shared" si="29"/>
        <v>2017</v>
      </c>
    </row>
    <row r="373" spans="1:21" ht="43.2" hidden="1" x14ac:dyDescent="0.3">
      <c r="A373">
        <v>371</v>
      </c>
      <c r="B373" s="3" t="s">
        <v>372</v>
      </c>
      <c r="C373" s="3" t="s">
        <v>4481</v>
      </c>
      <c r="D373" s="10">
        <v>150000</v>
      </c>
      <c r="E373" s="6">
        <v>171253</v>
      </c>
      <c r="F373" t="s">
        <v>8218</v>
      </c>
      <c r="G373" t="s">
        <v>8223</v>
      </c>
      <c r="H373" t="s">
        <v>8245</v>
      </c>
      <c r="I373" s="17">
        <v>1359743139</v>
      </c>
      <c r="J373" s="17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8309</v>
      </c>
      <c r="R373" t="s">
        <v>8314</v>
      </c>
      <c r="S373" s="16">
        <f t="shared" si="27"/>
        <v>41261.767812500002</v>
      </c>
      <c r="T373" s="15">
        <f t="shared" si="28"/>
        <v>41306.767812500002</v>
      </c>
      <c r="U373">
        <f t="shared" si="29"/>
        <v>2013</v>
      </c>
    </row>
    <row r="374" spans="1:21" ht="28.8" hidden="1" x14ac:dyDescent="0.3">
      <c r="A374">
        <v>372</v>
      </c>
      <c r="B374" s="3" t="s">
        <v>373</v>
      </c>
      <c r="C374" s="3" t="s">
        <v>4482</v>
      </c>
      <c r="D374" s="10">
        <v>300</v>
      </c>
      <c r="E374" s="6">
        <v>376</v>
      </c>
      <c r="F374" t="s">
        <v>8218</v>
      </c>
      <c r="G374" t="s">
        <v>8224</v>
      </c>
      <c r="H374" t="s">
        <v>8246</v>
      </c>
      <c r="I374" s="17">
        <v>1459872000</v>
      </c>
      <c r="J374" s="17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8309</v>
      </c>
      <c r="R374" t="s">
        <v>8314</v>
      </c>
      <c r="S374" s="16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hidden="1" x14ac:dyDescent="0.3">
      <c r="A375">
        <v>373</v>
      </c>
      <c r="B375" s="3" t="s">
        <v>374</v>
      </c>
      <c r="C375" s="3" t="s">
        <v>4483</v>
      </c>
      <c r="D375" s="10">
        <v>7500</v>
      </c>
      <c r="E375" s="6">
        <v>8000</v>
      </c>
      <c r="F375" t="s">
        <v>8218</v>
      </c>
      <c r="G375" t="s">
        <v>8223</v>
      </c>
      <c r="H375" t="s">
        <v>8245</v>
      </c>
      <c r="I375" s="17">
        <v>1342648398</v>
      </c>
      <c r="J375" s="17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8309</v>
      </c>
      <c r="R375" t="s">
        <v>8314</v>
      </c>
      <c r="S375" s="16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hidden="1" x14ac:dyDescent="0.3">
      <c r="A376">
        <v>374</v>
      </c>
      <c r="B376" s="3" t="s">
        <v>375</v>
      </c>
      <c r="C376" s="3" t="s">
        <v>4484</v>
      </c>
      <c r="D376" s="10">
        <v>6000</v>
      </c>
      <c r="E376" s="6">
        <v>7839</v>
      </c>
      <c r="F376" t="s">
        <v>8218</v>
      </c>
      <c r="G376" t="s">
        <v>8223</v>
      </c>
      <c r="H376" t="s">
        <v>8245</v>
      </c>
      <c r="I376" s="17">
        <v>1316208031</v>
      </c>
      <c r="J376" s="17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8309</v>
      </c>
      <c r="R376" t="s">
        <v>8314</v>
      </c>
      <c r="S376" s="16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hidden="1" x14ac:dyDescent="0.3">
      <c r="A377">
        <v>375</v>
      </c>
      <c r="B377" s="3" t="s">
        <v>376</v>
      </c>
      <c r="C377" s="3" t="s">
        <v>4485</v>
      </c>
      <c r="D377" s="10">
        <v>500</v>
      </c>
      <c r="E377" s="6">
        <v>600</v>
      </c>
      <c r="F377" t="s">
        <v>8218</v>
      </c>
      <c r="G377" t="s">
        <v>8223</v>
      </c>
      <c r="H377" t="s">
        <v>8245</v>
      </c>
      <c r="I377" s="17">
        <v>1393694280</v>
      </c>
      <c r="J377" s="1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8309</v>
      </c>
      <c r="R377" t="s">
        <v>8314</v>
      </c>
      <c r="S377" s="16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hidden="1" x14ac:dyDescent="0.3">
      <c r="A378">
        <v>376</v>
      </c>
      <c r="B378" s="3" t="s">
        <v>377</v>
      </c>
      <c r="C378" s="3" t="s">
        <v>4486</v>
      </c>
      <c r="D378" s="10">
        <v>2450</v>
      </c>
      <c r="E378" s="6">
        <v>2596</v>
      </c>
      <c r="F378" t="s">
        <v>8218</v>
      </c>
      <c r="G378" t="s">
        <v>8224</v>
      </c>
      <c r="H378" t="s">
        <v>8246</v>
      </c>
      <c r="I378" s="17">
        <v>1472122316</v>
      </c>
      <c r="J378" s="17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8309</v>
      </c>
      <c r="R378" t="s">
        <v>8314</v>
      </c>
      <c r="S378" s="16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hidden="1" x14ac:dyDescent="0.3">
      <c r="A379">
        <v>377</v>
      </c>
      <c r="B379" s="3" t="s">
        <v>378</v>
      </c>
      <c r="C379" s="3" t="s">
        <v>4487</v>
      </c>
      <c r="D379" s="10">
        <v>12000</v>
      </c>
      <c r="E379" s="6">
        <v>13728</v>
      </c>
      <c r="F379" t="s">
        <v>8218</v>
      </c>
      <c r="G379" t="s">
        <v>8223</v>
      </c>
      <c r="H379" t="s">
        <v>8245</v>
      </c>
      <c r="I379" s="17">
        <v>1447484460</v>
      </c>
      <c r="J379" s="17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8309</v>
      </c>
      <c r="R379" t="s">
        <v>8314</v>
      </c>
      <c r="S379" s="16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hidden="1" x14ac:dyDescent="0.3">
      <c r="A380">
        <v>378</v>
      </c>
      <c r="B380" s="3" t="s">
        <v>379</v>
      </c>
      <c r="C380" s="3" t="s">
        <v>4488</v>
      </c>
      <c r="D380" s="10">
        <v>3000</v>
      </c>
      <c r="E380" s="6">
        <v>3353</v>
      </c>
      <c r="F380" t="s">
        <v>8218</v>
      </c>
      <c r="G380" t="s">
        <v>8228</v>
      </c>
      <c r="H380" t="s">
        <v>8250</v>
      </c>
      <c r="I380" s="17">
        <v>1453765920</v>
      </c>
      <c r="J380" s="17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8309</v>
      </c>
      <c r="R380" t="s">
        <v>8314</v>
      </c>
      <c r="S380" s="16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hidden="1" x14ac:dyDescent="0.3">
      <c r="A381">
        <v>379</v>
      </c>
      <c r="B381" s="3" t="s">
        <v>380</v>
      </c>
      <c r="C381" s="3" t="s">
        <v>4489</v>
      </c>
      <c r="D381" s="10">
        <v>15000</v>
      </c>
      <c r="E381" s="6">
        <v>17412</v>
      </c>
      <c r="F381" t="s">
        <v>8218</v>
      </c>
      <c r="G381" t="s">
        <v>8223</v>
      </c>
      <c r="H381" t="s">
        <v>8245</v>
      </c>
      <c r="I381" s="17">
        <v>1336062672</v>
      </c>
      <c r="J381" s="17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8309</v>
      </c>
      <c r="R381" t="s">
        <v>8314</v>
      </c>
      <c r="S381" s="16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6" hidden="1" x14ac:dyDescent="0.3">
      <c r="A382">
        <v>380</v>
      </c>
      <c r="B382" s="3" t="s">
        <v>381</v>
      </c>
      <c r="C382" s="3" t="s">
        <v>4490</v>
      </c>
      <c r="D382" s="10">
        <v>4000</v>
      </c>
      <c r="E382" s="6">
        <v>5660</v>
      </c>
      <c r="F382" t="s">
        <v>8218</v>
      </c>
      <c r="G382" t="s">
        <v>8223</v>
      </c>
      <c r="H382" t="s">
        <v>8245</v>
      </c>
      <c r="I382" s="17">
        <v>1453569392</v>
      </c>
      <c r="J382" s="17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8309</v>
      </c>
      <c r="R382" t="s">
        <v>8314</v>
      </c>
      <c r="S382" s="16">
        <f t="shared" si="27"/>
        <v>42367.719814814816</v>
      </c>
      <c r="T382" s="15">
        <f t="shared" si="28"/>
        <v>42392.719814814816</v>
      </c>
      <c r="U382">
        <f t="shared" si="29"/>
        <v>2016</v>
      </c>
    </row>
    <row r="383" spans="1:21" ht="43.2" hidden="1" x14ac:dyDescent="0.3">
      <c r="A383">
        <v>381</v>
      </c>
      <c r="B383" s="3" t="s">
        <v>382</v>
      </c>
      <c r="C383" s="3" t="s">
        <v>4491</v>
      </c>
      <c r="D383" s="10">
        <v>25000</v>
      </c>
      <c r="E383" s="6">
        <v>26182.5</v>
      </c>
      <c r="F383" t="s">
        <v>8218</v>
      </c>
      <c r="G383" t="s">
        <v>8223</v>
      </c>
      <c r="H383" t="s">
        <v>8245</v>
      </c>
      <c r="I383" s="17">
        <v>1343624400</v>
      </c>
      <c r="J383" s="17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8309</v>
      </c>
      <c r="R383" t="s">
        <v>8314</v>
      </c>
      <c r="S383" s="16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6" hidden="1" x14ac:dyDescent="0.3">
      <c r="A384">
        <v>382</v>
      </c>
      <c r="B384" s="3" t="s">
        <v>383</v>
      </c>
      <c r="C384" s="3" t="s">
        <v>4492</v>
      </c>
      <c r="D384" s="10">
        <v>600</v>
      </c>
      <c r="E384" s="6">
        <v>1535</v>
      </c>
      <c r="F384" t="s">
        <v>8218</v>
      </c>
      <c r="G384" t="s">
        <v>8223</v>
      </c>
      <c r="H384" t="s">
        <v>8245</v>
      </c>
      <c r="I384" s="17">
        <v>1346950900</v>
      </c>
      <c r="J384" s="17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8309</v>
      </c>
      <c r="R384" t="s">
        <v>8314</v>
      </c>
      <c r="S384" s="16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hidden="1" x14ac:dyDescent="0.3">
      <c r="A385">
        <v>383</v>
      </c>
      <c r="B385" s="3" t="s">
        <v>384</v>
      </c>
      <c r="C385" s="3" t="s">
        <v>4493</v>
      </c>
      <c r="D385" s="10">
        <v>999</v>
      </c>
      <c r="E385" s="6">
        <v>2065</v>
      </c>
      <c r="F385" t="s">
        <v>8218</v>
      </c>
      <c r="G385" t="s">
        <v>8223</v>
      </c>
      <c r="H385" t="s">
        <v>8245</v>
      </c>
      <c r="I385" s="17">
        <v>1400467759</v>
      </c>
      <c r="J385" s="17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8309</v>
      </c>
      <c r="R385" t="s">
        <v>8314</v>
      </c>
      <c r="S385" s="16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hidden="1" x14ac:dyDescent="0.3">
      <c r="A386">
        <v>384</v>
      </c>
      <c r="B386" s="3" t="s">
        <v>385</v>
      </c>
      <c r="C386" s="3" t="s">
        <v>4494</v>
      </c>
      <c r="D386" s="10">
        <v>20000</v>
      </c>
      <c r="E386" s="6">
        <v>22421</v>
      </c>
      <c r="F386" t="s">
        <v>8218</v>
      </c>
      <c r="G386" t="s">
        <v>8223</v>
      </c>
      <c r="H386" t="s">
        <v>8245</v>
      </c>
      <c r="I386" s="17">
        <v>1420569947</v>
      </c>
      <c r="J386" s="17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t="s">
        <v>8309</v>
      </c>
      <c r="R386" t="s">
        <v>8314</v>
      </c>
      <c r="S386" s="16">
        <f t="shared" si="27"/>
        <v>41980.781793981485</v>
      </c>
      <c r="T386" s="15">
        <f t="shared" si="28"/>
        <v>42010.781793981485</v>
      </c>
      <c r="U386">
        <f t="shared" si="29"/>
        <v>2015</v>
      </c>
    </row>
    <row r="387" spans="1:21" ht="43.2" hidden="1" x14ac:dyDescent="0.3">
      <c r="A387">
        <v>385</v>
      </c>
      <c r="B387" s="3" t="s">
        <v>386</v>
      </c>
      <c r="C387" s="3" t="s">
        <v>4495</v>
      </c>
      <c r="D387" s="10">
        <v>25000</v>
      </c>
      <c r="E387" s="6">
        <v>26495.5</v>
      </c>
      <c r="F387" t="s">
        <v>8218</v>
      </c>
      <c r="G387" t="s">
        <v>8223</v>
      </c>
      <c r="H387" t="s">
        <v>8245</v>
      </c>
      <c r="I387" s="17">
        <v>1416582101</v>
      </c>
      <c r="J387" s="1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t="s">
        <v>8309</v>
      </c>
      <c r="R387" t="s">
        <v>8314</v>
      </c>
      <c r="S387" s="16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YEAR(T387)</f>
        <v>2014</v>
      </c>
    </row>
    <row r="388" spans="1:21" ht="43.2" hidden="1" x14ac:dyDescent="0.3">
      <c r="A388">
        <v>386</v>
      </c>
      <c r="B388" s="3" t="s">
        <v>387</v>
      </c>
      <c r="C388" s="3" t="s">
        <v>4496</v>
      </c>
      <c r="D388" s="10">
        <v>600</v>
      </c>
      <c r="E388" s="6">
        <v>601</v>
      </c>
      <c r="F388" t="s">
        <v>8218</v>
      </c>
      <c r="G388" t="s">
        <v>8223</v>
      </c>
      <c r="H388" t="s">
        <v>8245</v>
      </c>
      <c r="I388" s="17">
        <v>1439246991</v>
      </c>
      <c r="J388" s="17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8309</v>
      </c>
      <c r="R388" t="s">
        <v>8314</v>
      </c>
      <c r="S388" s="16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6" hidden="1" x14ac:dyDescent="0.3">
      <c r="A389">
        <v>387</v>
      </c>
      <c r="B389" s="3" t="s">
        <v>388</v>
      </c>
      <c r="C389" s="3" t="s">
        <v>4497</v>
      </c>
      <c r="D389" s="10">
        <v>38000</v>
      </c>
      <c r="E389" s="6">
        <v>81316</v>
      </c>
      <c r="F389" t="s">
        <v>8218</v>
      </c>
      <c r="G389" t="s">
        <v>8223</v>
      </c>
      <c r="H389" t="s">
        <v>8245</v>
      </c>
      <c r="I389" s="17">
        <v>1439618400</v>
      </c>
      <c r="J389" s="17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8309</v>
      </c>
      <c r="R389" t="s">
        <v>8314</v>
      </c>
      <c r="S389" s="16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hidden="1" x14ac:dyDescent="0.3">
      <c r="A390">
        <v>388</v>
      </c>
      <c r="B390" s="3" t="s">
        <v>389</v>
      </c>
      <c r="C390" s="3" t="s">
        <v>4498</v>
      </c>
      <c r="D390" s="10">
        <v>5000</v>
      </c>
      <c r="E390" s="6">
        <v>6308</v>
      </c>
      <c r="F390" t="s">
        <v>8218</v>
      </c>
      <c r="G390" t="s">
        <v>8223</v>
      </c>
      <c r="H390" t="s">
        <v>8245</v>
      </c>
      <c r="I390" s="17">
        <v>1469670580</v>
      </c>
      <c r="J390" s="17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8309</v>
      </c>
      <c r="R390" t="s">
        <v>8314</v>
      </c>
      <c r="S390" s="16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6" hidden="1" x14ac:dyDescent="0.3">
      <c r="A391">
        <v>389</v>
      </c>
      <c r="B391" s="3" t="s">
        <v>390</v>
      </c>
      <c r="C391" s="3" t="s">
        <v>4499</v>
      </c>
      <c r="D391" s="10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 s="17">
        <v>1394233140</v>
      </c>
      <c r="J391" s="17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8309</v>
      </c>
      <c r="R391" t="s">
        <v>8314</v>
      </c>
      <c r="S391" s="16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hidden="1" x14ac:dyDescent="0.3">
      <c r="A392">
        <v>390</v>
      </c>
      <c r="B392" s="3" t="s">
        <v>391</v>
      </c>
      <c r="C392" s="3" t="s">
        <v>4500</v>
      </c>
      <c r="D392" s="10">
        <v>1000</v>
      </c>
      <c r="E392" s="6">
        <v>1000</v>
      </c>
      <c r="F392" t="s">
        <v>8218</v>
      </c>
      <c r="G392" t="s">
        <v>8223</v>
      </c>
      <c r="H392" t="s">
        <v>8245</v>
      </c>
      <c r="I392" s="17">
        <v>1431046372</v>
      </c>
      <c r="J392" s="17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8309</v>
      </c>
      <c r="R392" t="s">
        <v>8314</v>
      </c>
      <c r="S392" s="16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hidden="1" x14ac:dyDescent="0.3">
      <c r="A393">
        <v>391</v>
      </c>
      <c r="B393" s="3" t="s">
        <v>392</v>
      </c>
      <c r="C393" s="3" t="s">
        <v>4501</v>
      </c>
      <c r="D393" s="10">
        <v>20000</v>
      </c>
      <c r="E393" s="6">
        <v>20122</v>
      </c>
      <c r="F393" t="s">
        <v>8218</v>
      </c>
      <c r="G393" t="s">
        <v>8223</v>
      </c>
      <c r="H393" t="s">
        <v>8245</v>
      </c>
      <c r="I393" s="17">
        <v>1324169940</v>
      </c>
      <c r="J393" s="17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8309</v>
      </c>
      <c r="R393" t="s">
        <v>8314</v>
      </c>
      <c r="S393" s="16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hidden="1" x14ac:dyDescent="0.3">
      <c r="A394">
        <v>392</v>
      </c>
      <c r="B394" s="3" t="s">
        <v>393</v>
      </c>
      <c r="C394" s="3" t="s">
        <v>4502</v>
      </c>
      <c r="D394" s="10">
        <v>18500</v>
      </c>
      <c r="E394" s="6">
        <v>18667</v>
      </c>
      <c r="F394" t="s">
        <v>8218</v>
      </c>
      <c r="G394" t="s">
        <v>8223</v>
      </c>
      <c r="H394" t="s">
        <v>8245</v>
      </c>
      <c r="I394" s="17">
        <v>1315450800</v>
      </c>
      <c r="J394" s="17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8309</v>
      </c>
      <c r="R394" t="s">
        <v>8314</v>
      </c>
      <c r="S394" s="16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2" hidden="1" x14ac:dyDescent="0.3">
      <c r="A395">
        <v>393</v>
      </c>
      <c r="B395" s="3" t="s">
        <v>394</v>
      </c>
      <c r="C395" s="3" t="s">
        <v>4503</v>
      </c>
      <c r="D395" s="10">
        <v>50000</v>
      </c>
      <c r="E395" s="6">
        <v>55223</v>
      </c>
      <c r="F395" t="s">
        <v>8218</v>
      </c>
      <c r="G395" t="s">
        <v>8223</v>
      </c>
      <c r="H395" t="s">
        <v>8245</v>
      </c>
      <c r="I395" s="17">
        <v>1381424452</v>
      </c>
      <c r="J395" s="17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8309</v>
      </c>
      <c r="R395" t="s">
        <v>8314</v>
      </c>
      <c r="S395" s="16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hidden="1" x14ac:dyDescent="0.3">
      <c r="A396">
        <v>394</v>
      </c>
      <c r="B396" s="3" t="s">
        <v>395</v>
      </c>
      <c r="C396" s="3" t="s">
        <v>4504</v>
      </c>
      <c r="D396" s="10">
        <v>4700</v>
      </c>
      <c r="E396" s="6">
        <v>5259</v>
      </c>
      <c r="F396" t="s">
        <v>8218</v>
      </c>
      <c r="G396" t="s">
        <v>8226</v>
      </c>
      <c r="H396" t="s">
        <v>8248</v>
      </c>
      <c r="I396" s="17">
        <v>1460918282</v>
      </c>
      <c r="J396" s="17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8309</v>
      </c>
      <c r="R396" t="s">
        <v>8314</v>
      </c>
      <c r="S396" s="16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hidden="1" x14ac:dyDescent="0.3">
      <c r="A397">
        <v>395</v>
      </c>
      <c r="B397" s="3" t="s">
        <v>396</v>
      </c>
      <c r="C397" s="3" t="s">
        <v>4505</v>
      </c>
      <c r="D397" s="10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 s="17">
        <v>1335562320</v>
      </c>
      <c r="J397" s="1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8309</v>
      </c>
      <c r="R397" t="s">
        <v>8314</v>
      </c>
      <c r="S397" s="16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hidden="1" x14ac:dyDescent="0.3">
      <c r="A398">
        <v>396</v>
      </c>
      <c r="B398" s="3" t="s">
        <v>397</v>
      </c>
      <c r="C398" s="3" t="s">
        <v>4506</v>
      </c>
      <c r="D398" s="10">
        <v>15000</v>
      </c>
      <c r="E398" s="6">
        <v>16000</v>
      </c>
      <c r="F398" t="s">
        <v>8218</v>
      </c>
      <c r="G398" t="s">
        <v>8223</v>
      </c>
      <c r="H398" t="s">
        <v>8245</v>
      </c>
      <c r="I398" s="17">
        <v>1341668006</v>
      </c>
      <c r="J398" s="17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8309</v>
      </c>
      <c r="R398" t="s">
        <v>8314</v>
      </c>
      <c r="S398" s="16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hidden="1" x14ac:dyDescent="0.3">
      <c r="A399">
        <v>397</v>
      </c>
      <c r="B399" s="3" t="s">
        <v>398</v>
      </c>
      <c r="C399" s="3" t="s">
        <v>4507</v>
      </c>
      <c r="D399" s="10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 s="17">
        <v>1283312640</v>
      </c>
      <c r="J399" s="17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8309</v>
      </c>
      <c r="R399" t="s">
        <v>8314</v>
      </c>
      <c r="S399" s="16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hidden="1" x14ac:dyDescent="0.3">
      <c r="A400">
        <v>398</v>
      </c>
      <c r="B400" s="3" t="s">
        <v>399</v>
      </c>
      <c r="C400" s="3" t="s">
        <v>4508</v>
      </c>
      <c r="D400" s="10">
        <v>7500</v>
      </c>
      <c r="E400" s="6">
        <v>9387</v>
      </c>
      <c r="F400" t="s">
        <v>8218</v>
      </c>
      <c r="G400" t="s">
        <v>8223</v>
      </c>
      <c r="H400" t="s">
        <v>8245</v>
      </c>
      <c r="I400" s="17">
        <v>1430334126</v>
      </c>
      <c r="J400" s="17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8309</v>
      </c>
      <c r="R400" t="s">
        <v>8314</v>
      </c>
      <c r="S400" s="16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hidden="1" x14ac:dyDescent="0.3">
      <c r="A401">
        <v>399</v>
      </c>
      <c r="B401" s="3" t="s">
        <v>400</v>
      </c>
      <c r="C401" s="3" t="s">
        <v>4509</v>
      </c>
      <c r="D401" s="10">
        <v>20000</v>
      </c>
      <c r="E401" s="6">
        <v>21361</v>
      </c>
      <c r="F401" t="s">
        <v>8218</v>
      </c>
      <c r="G401" t="s">
        <v>8224</v>
      </c>
      <c r="H401" t="s">
        <v>8246</v>
      </c>
      <c r="I401" s="17">
        <v>1481716800</v>
      </c>
      <c r="J401" s="17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8309</v>
      </c>
      <c r="R401" t="s">
        <v>8314</v>
      </c>
      <c r="S401" s="16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hidden="1" x14ac:dyDescent="0.3">
      <c r="A402">
        <v>400</v>
      </c>
      <c r="B402" s="3" t="s">
        <v>401</v>
      </c>
      <c r="C402" s="3" t="s">
        <v>4510</v>
      </c>
      <c r="D402" s="10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 s="17">
        <v>1400297400</v>
      </c>
      <c r="J402" s="17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8309</v>
      </c>
      <c r="R402" t="s">
        <v>8314</v>
      </c>
      <c r="S402" s="16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hidden="1" x14ac:dyDescent="0.3">
      <c r="A403">
        <v>401</v>
      </c>
      <c r="B403" s="3" t="s">
        <v>402</v>
      </c>
      <c r="C403" s="3" t="s">
        <v>4511</v>
      </c>
      <c r="D403" s="10">
        <v>50000</v>
      </c>
      <c r="E403" s="6">
        <v>51906</v>
      </c>
      <c r="F403" t="s">
        <v>8218</v>
      </c>
      <c r="G403" t="s">
        <v>8223</v>
      </c>
      <c r="H403" t="s">
        <v>8245</v>
      </c>
      <c r="I403" s="17">
        <v>1312747970</v>
      </c>
      <c r="J403" s="17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8309</v>
      </c>
      <c r="R403" t="s">
        <v>8314</v>
      </c>
      <c r="S403" s="16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hidden="1" x14ac:dyDescent="0.3">
      <c r="A404">
        <v>402</v>
      </c>
      <c r="B404" s="3" t="s">
        <v>403</v>
      </c>
      <c r="C404" s="3" t="s">
        <v>4512</v>
      </c>
      <c r="D404" s="10">
        <v>2000</v>
      </c>
      <c r="E404" s="6">
        <v>2833</v>
      </c>
      <c r="F404" t="s">
        <v>8218</v>
      </c>
      <c r="G404" t="s">
        <v>8223</v>
      </c>
      <c r="H404" t="s">
        <v>8245</v>
      </c>
      <c r="I404" s="17">
        <v>1446731817</v>
      </c>
      <c r="J404" s="17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8309</v>
      </c>
      <c r="R404" t="s">
        <v>8314</v>
      </c>
      <c r="S404" s="16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hidden="1" x14ac:dyDescent="0.3">
      <c r="A405">
        <v>403</v>
      </c>
      <c r="B405" s="3" t="s">
        <v>404</v>
      </c>
      <c r="C405" s="3" t="s">
        <v>4513</v>
      </c>
      <c r="D405" s="10">
        <v>5000</v>
      </c>
      <c r="E405" s="6">
        <v>5263</v>
      </c>
      <c r="F405" t="s">
        <v>8218</v>
      </c>
      <c r="G405" t="s">
        <v>8223</v>
      </c>
      <c r="H405" t="s">
        <v>8245</v>
      </c>
      <c r="I405" s="17">
        <v>1312960080</v>
      </c>
      <c r="J405" s="17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8309</v>
      </c>
      <c r="R405" t="s">
        <v>8314</v>
      </c>
      <c r="S405" s="16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hidden="1" x14ac:dyDescent="0.3">
      <c r="A406">
        <v>404</v>
      </c>
      <c r="B406" s="3" t="s">
        <v>405</v>
      </c>
      <c r="C406" s="3" t="s">
        <v>4514</v>
      </c>
      <c r="D406" s="10">
        <v>35000</v>
      </c>
      <c r="E406" s="6">
        <v>36082</v>
      </c>
      <c r="F406" t="s">
        <v>8218</v>
      </c>
      <c r="G406" t="s">
        <v>8223</v>
      </c>
      <c r="H406" t="s">
        <v>8245</v>
      </c>
      <c r="I406" s="17">
        <v>1391641440</v>
      </c>
      <c r="J406" s="17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8309</v>
      </c>
      <c r="R406" t="s">
        <v>8314</v>
      </c>
      <c r="S406" s="16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hidden="1" x14ac:dyDescent="0.3">
      <c r="A407">
        <v>405</v>
      </c>
      <c r="B407" s="3" t="s">
        <v>406</v>
      </c>
      <c r="C407" s="3" t="s">
        <v>4515</v>
      </c>
      <c r="D407" s="10">
        <v>2820</v>
      </c>
      <c r="E407" s="6">
        <v>3036</v>
      </c>
      <c r="F407" t="s">
        <v>8218</v>
      </c>
      <c r="G407" t="s">
        <v>8223</v>
      </c>
      <c r="H407" t="s">
        <v>8245</v>
      </c>
      <c r="I407" s="17">
        <v>1394071339</v>
      </c>
      <c r="J407" s="1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8309</v>
      </c>
      <c r="R407" t="s">
        <v>8314</v>
      </c>
      <c r="S407" s="16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hidden="1" x14ac:dyDescent="0.3">
      <c r="A408">
        <v>406</v>
      </c>
      <c r="B408" s="3" t="s">
        <v>407</v>
      </c>
      <c r="C408" s="3" t="s">
        <v>4516</v>
      </c>
      <c r="D408" s="10">
        <v>2800</v>
      </c>
      <c r="E408" s="6">
        <v>3015.73</v>
      </c>
      <c r="F408" t="s">
        <v>8218</v>
      </c>
      <c r="G408" t="s">
        <v>8223</v>
      </c>
      <c r="H408" t="s">
        <v>8245</v>
      </c>
      <c r="I408" s="17">
        <v>1304920740</v>
      </c>
      <c r="J408" s="17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8309</v>
      </c>
      <c r="R408" t="s">
        <v>8314</v>
      </c>
      <c r="S408" s="16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hidden="1" x14ac:dyDescent="0.3">
      <c r="A409">
        <v>407</v>
      </c>
      <c r="B409" s="3" t="s">
        <v>408</v>
      </c>
      <c r="C409" s="3" t="s">
        <v>4517</v>
      </c>
      <c r="D409" s="10">
        <v>2000</v>
      </c>
      <c r="E409" s="6">
        <v>2031</v>
      </c>
      <c r="F409" t="s">
        <v>8218</v>
      </c>
      <c r="G409" t="s">
        <v>8223</v>
      </c>
      <c r="H409" t="s">
        <v>8245</v>
      </c>
      <c r="I409" s="17">
        <v>1321739650</v>
      </c>
      <c r="J409" s="17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8309</v>
      </c>
      <c r="R409" t="s">
        <v>8314</v>
      </c>
      <c r="S409" s="16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hidden="1" x14ac:dyDescent="0.3">
      <c r="A410">
        <v>408</v>
      </c>
      <c r="B410" s="3" t="s">
        <v>409</v>
      </c>
      <c r="C410" s="3" t="s">
        <v>4518</v>
      </c>
      <c r="D410" s="10">
        <v>6000</v>
      </c>
      <c r="E410" s="6">
        <v>6086.26</v>
      </c>
      <c r="F410" t="s">
        <v>8218</v>
      </c>
      <c r="G410" t="s">
        <v>8223</v>
      </c>
      <c r="H410" t="s">
        <v>8245</v>
      </c>
      <c r="I410" s="17">
        <v>1383676790</v>
      </c>
      <c r="J410" s="17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8309</v>
      </c>
      <c r="R410" t="s">
        <v>8314</v>
      </c>
      <c r="S410" s="16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hidden="1" x14ac:dyDescent="0.3">
      <c r="A411">
        <v>409</v>
      </c>
      <c r="B411" s="3" t="s">
        <v>410</v>
      </c>
      <c r="C411" s="3" t="s">
        <v>4519</v>
      </c>
      <c r="D411" s="10">
        <v>500</v>
      </c>
      <c r="E411" s="6">
        <v>684</v>
      </c>
      <c r="F411" t="s">
        <v>8218</v>
      </c>
      <c r="G411" t="s">
        <v>8224</v>
      </c>
      <c r="H411" t="s">
        <v>8246</v>
      </c>
      <c r="I411" s="17">
        <v>1469220144</v>
      </c>
      <c r="J411" s="17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8309</v>
      </c>
      <c r="R411" t="s">
        <v>8314</v>
      </c>
      <c r="S411" s="16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hidden="1" x14ac:dyDescent="0.3">
      <c r="A412">
        <v>410</v>
      </c>
      <c r="B412" s="3" t="s">
        <v>411</v>
      </c>
      <c r="C412" s="3" t="s">
        <v>4520</v>
      </c>
      <c r="D412" s="10">
        <v>1000</v>
      </c>
      <c r="E412" s="6">
        <v>1283</v>
      </c>
      <c r="F412" t="s">
        <v>8218</v>
      </c>
      <c r="G412" t="s">
        <v>8228</v>
      </c>
      <c r="H412" t="s">
        <v>8250</v>
      </c>
      <c r="I412" s="17">
        <v>1434670397</v>
      </c>
      <c r="J412" s="17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8309</v>
      </c>
      <c r="R412" t="s">
        <v>8314</v>
      </c>
      <c r="S412" s="16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hidden="1" x14ac:dyDescent="0.3">
      <c r="A413">
        <v>411</v>
      </c>
      <c r="B413" s="3" t="s">
        <v>412</v>
      </c>
      <c r="C413" s="3" t="s">
        <v>4521</v>
      </c>
      <c r="D413" s="10">
        <v>30000</v>
      </c>
      <c r="E413" s="6">
        <v>30315</v>
      </c>
      <c r="F413" t="s">
        <v>8218</v>
      </c>
      <c r="G413" t="s">
        <v>8223</v>
      </c>
      <c r="H413" t="s">
        <v>8245</v>
      </c>
      <c r="I413" s="17">
        <v>1387688400</v>
      </c>
      <c r="J413" s="17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8309</v>
      </c>
      <c r="R413" t="s">
        <v>8314</v>
      </c>
      <c r="S413" s="16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hidden="1" x14ac:dyDescent="0.3">
      <c r="A414">
        <v>412</v>
      </c>
      <c r="B414" s="3" t="s">
        <v>413</v>
      </c>
      <c r="C414" s="3" t="s">
        <v>4522</v>
      </c>
      <c r="D414" s="10">
        <v>2500</v>
      </c>
      <c r="E414" s="6">
        <v>3171</v>
      </c>
      <c r="F414" t="s">
        <v>8218</v>
      </c>
      <c r="G414" t="s">
        <v>8223</v>
      </c>
      <c r="H414" t="s">
        <v>8245</v>
      </c>
      <c r="I414" s="17">
        <v>1343238578</v>
      </c>
      <c r="J414" s="17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8309</v>
      </c>
      <c r="R414" t="s">
        <v>8314</v>
      </c>
      <c r="S414" s="16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hidden="1" x14ac:dyDescent="0.3">
      <c r="A415">
        <v>413</v>
      </c>
      <c r="B415" s="3" t="s">
        <v>414</v>
      </c>
      <c r="C415" s="3" t="s">
        <v>4523</v>
      </c>
      <c r="D415" s="10">
        <v>12800</v>
      </c>
      <c r="E415" s="6">
        <v>13451</v>
      </c>
      <c r="F415" t="s">
        <v>8218</v>
      </c>
      <c r="G415" t="s">
        <v>8223</v>
      </c>
      <c r="H415" t="s">
        <v>8245</v>
      </c>
      <c r="I415" s="17">
        <v>1342731811</v>
      </c>
      <c r="J415" s="17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8309</v>
      </c>
      <c r="R415" t="s">
        <v>8314</v>
      </c>
      <c r="S415" s="16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hidden="1" x14ac:dyDescent="0.3">
      <c r="A416">
        <v>414</v>
      </c>
      <c r="B416" s="3" t="s">
        <v>415</v>
      </c>
      <c r="C416" s="3" t="s">
        <v>4524</v>
      </c>
      <c r="D416" s="10">
        <v>18500</v>
      </c>
      <c r="E416" s="6">
        <v>19028</v>
      </c>
      <c r="F416" t="s">
        <v>8218</v>
      </c>
      <c r="G416" t="s">
        <v>8223</v>
      </c>
      <c r="H416" t="s">
        <v>8245</v>
      </c>
      <c r="I416" s="17">
        <v>1381541465</v>
      </c>
      <c r="J416" s="17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8309</v>
      </c>
      <c r="R416" t="s">
        <v>8314</v>
      </c>
      <c r="S416" s="16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hidden="1" x14ac:dyDescent="0.3">
      <c r="A417">
        <v>415</v>
      </c>
      <c r="B417" s="3" t="s">
        <v>416</v>
      </c>
      <c r="C417" s="3" t="s">
        <v>4525</v>
      </c>
      <c r="D417" s="10">
        <v>1400</v>
      </c>
      <c r="E417" s="6">
        <v>1430.06</v>
      </c>
      <c r="F417" t="s">
        <v>8218</v>
      </c>
      <c r="G417" t="s">
        <v>8228</v>
      </c>
      <c r="H417" t="s">
        <v>8250</v>
      </c>
      <c r="I417" s="17">
        <v>1413547200</v>
      </c>
      <c r="J417" s="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8309</v>
      </c>
      <c r="R417" t="s">
        <v>8314</v>
      </c>
      <c r="S417" s="16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hidden="1" x14ac:dyDescent="0.3">
      <c r="A418">
        <v>416</v>
      </c>
      <c r="B418" s="3" t="s">
        <v>417</v>
      </c>
      <c r="C418" s="3" t="s">
        <v>4526</v>
      </c>
      <c r="D418" s="10">
        <v>1000</v>
      </c>
      <c r="E418" s="6">
        <v>1202.17</v>
      </c>
      <c r="F418" t="s">
        <v>8218</v>
      </c>
      <c r="G418" t="s">
        <v>8223</v>
      </c>
      <c r="H418" t="s">
        <v>8245</v>
      </c>
      <c r="I418" s="17">
        <v>1391851831</v>
      </c>
      <c r="J418" s="17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8309</v>
      </c>
      <c r="R418" t="s">
        <v>8314</v>
      </c>
      <c r="S418" s="16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hidden="1" x14ac:dyDescent="0.3">
      <c r="A419">
        <v>417</v>
      </c>
      <c r="B419" s="3" t="s">
        <v>418</v>
      </c>
      <c r="C419" s="3" t="s">
        <v>4527</v>
      </c>
      <c r="D419" s="10">
        <v>10500</v>
      </c>
      <c r="E419" s="6">
        <v>10526</v>
      </c>
      <c r="F419" t="s">
        <v>8218</v>
      </c>
      <c r="G419" t="s">
        <v>8223</v>
      </c>
      <c r="H419" t="s">
        <v>8245</v>
      </c>
      <c r="I419" s="17">
        <v>1365395580</v>
      </c>
      <c r="J419" s="17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8309</v>
      </c>
      <c r="R419" t="s">
        <v>8314</v>
      </c>
      <c r="S419" s="16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hidden="1" x14ac:dyDescent="0.3">
      <c r="A420">
        <v>418</v>
      </c>
      <c r="B420" s="3" t="s">
        <v>419</v>
      </c>
      <c r="C420" s="3" t="s">
        <v>4528</v>
      </c>
      <c r="D420" s="10">
        <v>22400</v>
      </c>
      <c r="E420" s="6">
        <v>22542</v>
      </c>
      <c r="F420" t="s">
        <v>8218</v>
      </c>
      <c r="G420" t="s">
        <v>8223</v>
      </c>
      <c r="H420" t="s">
        <v>8245</v>
      </c>
      <c r="I420" s="17">
        <v>1437633997</v>
      </c>
      <c r="J420" s="17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8309</v>
      </c>
      <c r="R420" t="s">
        <v>8314</v>
      </c>
      <c r="S420" s="16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hidden="1" x14ac:dyDescent="0.3">
      <c r="A421">
        <v>419</v>
      </c>
      <c r="B421" s="3" t="s">
        <v>420</v>
      </c>
      <c r="C421" s="3" t="s">
        <v>4529</v>
      </c>
      <c r="D421" s="10">
        <v>8000</v>
      </c>
      <c r="E421" s="6">
        <v>8035</v>
      </c>
      <c r="F421" t="s">
        <v>8218</v>
      </c>
      <c r="G421" t="s">
        <v>8223</v>
      </c>
      <c r="H421" t="s">
        <v>8245</v>
      </c>
      <c r="I421" s="17">
        <v>1372536787</v>
      </c>
      <c r="J421" s="17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8309</v>
      </c>
      <c r="R421" t="s">
        <v>8314</v>
      </c>
      <c r="S421" s="16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hidden="1" x14ac:dyDescent="0.3">
      <c r="A422">
        <v>420</v>
      </c>
      <c r="B422" s="3" t="s">
        <v>421</v>
      </c>
      <c r="C422" s="3" t="s">
        <v>4530</v>
      </c>
      <c r="D422" s="10">
        <v>3300</v>
      </c>
      <c r="E422" s="6">
        <v>14.5</v>
      </c>
      <c r="F422" t="s">
        <v>8220</v>
      </c>
      <c r="G422" t="s">
        <v>8223</v>
      </c>
      <c r="H422" t="s">
        <v>8245</v>
      </c>
      <c r="I422" s="17">
        <v>1394772031</v>
      </c>
      <c r="J422" s="17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8309</v>
      </c>
      <c r="R422" t="s">
        <v>8315</v>
      </c>
      <c r="S422" s="16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hidden="1" x14ac:dyDescent="0.3">
      <c r="A423">
        <v>421</v>
      </c>
      <c r="B423" s="3" t="s">
        <v>422</v>
      </c>
      <c r="C423" s="3" t="s">
        <v>4531</v>
      </c>
      <c r="D423" s="10">
        <v>15000</v>
      </c>
      <c r="E423" s="6">
        <v>301</v>
      </c>
      <c r="F423" t="s">
        <v>8220</v>
      </c>
      <c r="G423" t="s">
        <v>8223</v>
      </c>
      <c r="H423" t="s">
        <v>8245</v>
      </c>
      <c r="I423" s="17">
        <v>1440157656</v>
      </c>
      <c r="J423" s="17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8309</v>
      </c>
      <c r="R423" t="s">
        <v>8315</v>
      </c>
      <c r="S423" s="16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hidden="1" x14ac:dyDescent="0.3">
      <c r="A424">
        <v>422</v>
      </c>
      <c r="B424" s="3" t="s">
        <v>423</v>
      </c>
      <c r="C424" s="3" t="s">
        <v>4532</v>
      </c>
      <c r="D424" s="10">
        <v>40000</v>
      </c>
      <c r="E424" s="6">
        <v>430</v>
      </c>
      <c r="F424" t="s">
        <v>8220</v>
      </c>
      <c r="G424" t="s">
        <v>8223</v>
      </c>
      <c r="H424" t="s">
        <v>8245</v>
      </c>
      <c r="I424" s="17">
        <v>1410416097</v>
      </c>
      <c r="J424" s="17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8309</v>
      </c>
      <c r="R424" t="s">
        <v>8315</v>
      </c>
      <c r="S424" s="16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hidden="1" x14ac:dyDescent="0.3">
      <c r="A425">
        <v>423</v>
      </c>
      <c r="B425" s="3" t="s">
        <v>424</v>
      </c>
      <c r="C425" s="3" t="s">
        <v>4533</v>
      </c>
      <c r="D425" s="10">
        <v>20000</v>
      </c>
      <c r="E425" s="6">
        <v>153</v>
      </c>
      <c r="F425" t="s">
        <v>8220</v>
      </c>
      <c r="G425" t="s">
        <v>8223</v>
      </c>
      <c r="H425" t="s">
        <v>8245</v>
      </c>
      <c r="I425" s="17">
        <v>1370470430</v>
      </c>
      <c r="J425" s="17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8309</v>
      </c>
      <c r="R425" t="s">
        <v>8315</v>
      </c>
      <c r="S425" s="16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hidden="1" x14ac:dyDescent="0.3">
      <c r="A426">
        <v>424</v>
      </c>
      <c r="B426" s="3" t="s">
        <v>425</v>
      </c>
      <c r="C426" s="3" t="s">
        <v>4534</v>
      </c>
      <c r="D426" s="10">
        <v>3000</v>
      </c>
      <c r="E426" s="6">
        <v>203.9</v>
      </c>
      <c r="F426" t="s">
        <v>8220</v>
      </c>
      <c r="G426" t="s">
        <v>8223</v>
      </c>
      <c r="H426" t="s">
        <v>8245</v>
      </c>
      <c r="I426" s="17">
        <v>1332748899</v>
      </c>
      <c r="J426" s="17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8309</v>
      </c>
      <c r="R426" t="s">
        <v>8315</v>
      </c>
      <c r="S426" s="16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hidden="1" x14ac:dyDescent="0.3">
      <c r="A427">
        <v>425</v>
      </c>
      <c r="B427" s="3" t="s">
        <v>426</v>
      </c>
      <c r="C427" s="3" t="s">
        <v>4535</v>
      </c>
      <c r="D427" s="10">
        <v>50000</v>
      </c>
      <c r="E427" s="6">
        <v>6</v>
      </c>
      <c r="F427" t="s">
        <v>8220</v>
      </c>
      <c r="G427" t="s">
        <v>8223</v>
      </c>
      <c r="H427" t="s">
        <v>8245</v>
      </c>
      <c r="I427" s="17">
        <v>1448660404</v>
      </c>
      <c r="J427" s="1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8309</v>
      </c>
      <c r="R427" t="s">
        <v>8315</v>
      </c>
      <c r="S427" s="16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hidden="1" x14ac:dyDescent="0.3">
      <c r="A428">
        <v>426</v>
      </c>
      <c r="B428" s="3" t="s">
        <v>427</v>
      </c>
      <c r="C428" s="3" t="s">
        <v>4536</v>
      </c>
      <c r="D428" s="10">
        <v>10000</v>
      </c>
      <c r="E428" s="6">
        <v>133</v>
      </c>
      <c r="F428" t="s">
        <v>8220</v>
      </c>
      <c r="G428" t="s">
        <v>8223</v>
      </c>
      <c r="H428" t="s">
        <v>8245</v>
      </c>
      <c r="I428" s="17">
        <v>1456851914</v>
      </c>
      <c r="J428" s="17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8309</v>
      </c>
      <c r="R428" t="s">
        <v>8315</v>
      </c>
      <c r="S428" s="16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6" hidden="1" x14ac:dyDescent="0.3">
      <c r="A429">
        <v>427</v>
      </c>
      <c r="B429" s="3" t="s">
        <v>428</v>
      </c>
      <c r="C429" s="3" t="s">
        <v>4537</v>
      </c>
      <c r="D429" s="10">
        <v>6500</v>
      </c>
      <c r="E429" s="6">
        <v>0</v>
      </c>
      <c r="F429" t="s">
        <v>8220</v>
      </c>
      <c r="G429" t="s">
        <v>8223</v>
      </c>
      <c r="H429" t="s">
        <v>8245</v>
      </c>
      <c r="I429" s="17">
        <v>1445540340</v>
      </c>
      <c r="J429" s="17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8309</v>
      </c>
      <c r="R429" t="s">
        <v>8315</v>
      </c>
      <c r="S429" s="16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hidden="1" x14ac:dyDescent="0.3">
      <c r="A430">
        <v>428</v>
      </c>
      <c r="B430" s="3" t="s">
        <v>429</v>
      </c>
      <c r="C430" s="3" t="s">
        <v>4538</v>
      </c>
      <c r="D430" s="10">
        <v>12000</v>
      </c>
      <c r="E430" s="6">
        <v>676</v>
      </c>
      <c r="F430" t="s">
        <v>8220</v>
      </c>
      <c r="G430" t="s">
        <v>8223</v>
      </c>
      <c r="H430" t="s">
        <v>8245</v>
      </c>
      <c r="I430" s="17">
        <v>1402956000</v>
      </c>
      <c r="J430" s="17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8309</v>
      </c>
      <c r="R430" t="s">
        <v>8315</v>
      </c>
      <c r="S430" s="16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hidden="1" x14ac:dyDescent="0.3">
      <c r="A431">
        <v>429</v>
      </c>
      <c r="B431" s="3" t="s">
        <v>430</v>
      </c>
      <c r="C431" s="3" t="s">
        <v>4539</v>
      </c>
      <c r="D431" s="10">
        <v>5000</v>
      </c>
      <c r="E431" s="6">
        <v>0</v>
      </c>
      <c r="F431" t="s">
        <v>8220</v>
      </c>
      <c r="G431" t="s">
        <v>8223</v>
      </c>
      <c r="H431" t="s">
        <v>8245</v>
      </c>
      <c r="I431" s="17">
        <v>1259297940</v>
      </c>
      <c r="J431" s="17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8309</v>
      </c>
      <c r="R431" t="s">
        <v>8315</v>
      </c>
      <c r="S431" s="16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hidden="1" x14ac:dyDescent="0.3">
      <c r="A432">
        <v>430</v>
      </c>
      <c r="B432" s="3" t="s">
        <v>431</v>
      </c>
      <c r="C432" s="3" t="s">
        <v>4540</v>
      </c>
      <c r="D432" s="10">
        <v>1000</v>
      </c>
      <c r="E432" s="6">
        <v>24</v>
      </c>
      <c r="F432" t="s">
        <v>8220</v>
      </c>
      <c r="G432" t="s">
        <v>8223</v>
      </c>
      <c r="H432" t="s">
        <v>8245</v>
      </c>
      <c r="I432" s="17">
        <v>1378866867</v>
      </c>
      <c r="J432" s="17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8309</v>
      </c>
      <c r="R432" t="s">
        <v>8315</v>
      </c>
      <c r="S432" s="16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hidden="1" x14ac:dyDescent="0.3">
      <c r="A433">
        <v>431</v>
      </c>
      <c r="B433" s="3" t="s">
        <v>432</v>
      </c>
      <c r="C433" s="3" t="s">
        <v>4541</v>
      </c>
      <c r="D433" s="10">
        <v>3000</v>
      </c>
      <c r="E433" s="6">
        <v>415</v>
      </c>
      <c r="F433" t="s">
        <v>8220</v>
      </c>
      <c r="G433" t="s">
        <v>8224</v>
      </c>
      <c r="H433" t="s">
        <v>8246</v>
      </c>
      <c r="I433" s="17">
        <v>1467752083</v>
      </c>
      <c r="J433" s="17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8309</v>
      </c>
      <c r="R433" t="s">
        <v>8315</v>
      </c>
      <c r="S433" s="16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6" hidden="1" x14ac:dyDescent="0.3">
      <c r="A434">
        <v>432</v>
      </c>
      <c r="B434" s="3" t="s">
        <v>433</v>
      </c>
      <c r="C434" s="3" t="s">
        <v>4542</v>
      </c>
      <c r="D434" s="10">
        <v>6000</v>
      </c>
      <c r="E434" s="6">
        <v>570</v>
      </c>
      <c r="F434" t="s">
        <v>8220</v>
      </c>
      <c r="G434" t="s">
        <v>8223</v>
      </c>
      <c r="H434" t="s">
        <v>8245</v>
      </c>
      <c r="I434" s="17">
        <v>1445448381</v>
      </c>
      <c r="J434" s="17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8309</v>
      </c>
      <c r="R434" t="s">
        <v>8315</v>
      </c>
      <c r="S434" s="16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hidden="1" x14ac:dyDescent="0.3">
      <c r="A435">
        <v>433</v>
      </c>
      <c r="B435" s="3" t="s">
        <v>434</v>
      </c>
      <c r="C435" s="3" t="s">
        <v>4543</v>
      </c>
      <c r="D435" s="10">
        <v>3000</v>
      </c>
      <c r="E435" s="6">
        <v>0</v>
      </c>
      <c r="F435" t="s">
        <v>8220</v>
      </c>
      <c r="G435" t="s">
        <v>8223</v>
      </c>
      <c r="H435" t="s">
        <v>8245</v>
      </c>
      <c r="I435" s="17">
        <v>1444576022</v>
      </c>
      <c r="J435" s="17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8309</v>
      </c>
      <c r="R435" t="s">
        <v>8315</v>
      </c>
      <c r="S435" s="16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6" hidden="1" x14ac:dyDescent="0.3">
      <c r="A436">
        <v>434</v>
      </c>
      <c r="B436" s="3" t="s">
        <v>435</v>
      </c>
      <c r="C436" s="3" t="s">
        <v>4544</v>
      </c>
      <c r="D436" s="10">
        <v>2500</v>
      </c>
      <c r="E436" s="6">
        <v>125</v>
      </c>
      <c r="F436" t="s">
        <v>8220</v>
      </c>
      <c r="G436" t="s">
        <v>8223</v>
      </c>
      <c r="H436" t="s">
        <v>8245</v>
      </c>
      <c r="I436" s="17">
        <v>1385931702</v>
      </c>
      <c r="J436" s="17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8309</v>
      </c>
      <c r="R436" t="s">
        <v>8315</v>
      </c>
      <c r="S436" s="16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6" hidden="1" x14ac:dyDescent="0.3">
      <c r="A437">
        <v>435</v>
      </c>
      <c r="B437" s="3" t="s">
        <v>436</v>
      </c>
      <c r="C437" s="3" t="s">
        <v>4545</v>
      </c>
      <c r="D437" s="10">
        <v>110000</v>
      </c>
      <c r="E437" s="6">
        <v>3</v>
      </c>
      <c r="F437" t="s">
        <v>8220</v>
      </c>
      <c r="G437" t="s">
        <v>8223</v>
      </c>
      <c r="H437" t="s">
        <v>8245</v>
      </c>
      <c r="I437" s="17">
        <v>1379094980</v>
      </c>
      <c r="J437" s="1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8309</v>
      </c>
      <c r="R437" t="s">
        <v>8315</v>
      </c>
      <c r="S437" s="16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hidden="1" x14ac:dyDescent="0.3">
      <c r="A438">
        <v>436</v>
      </c>
      <c r="B438" s="3" t="s">
        <v>437</v>
      </c>
      <c r="C438" s="3" t="s">
        <v>4546</v>
      </c>
      <c r="D438" s="10">
        <v>1000</v>
      </c>
      <c r="E438" s="6">
        <v>0</v>
      </c>
      <c r="F438" t="s">
        <v>8220</v>
      </c>
      <c r="G438" t="s">
        <v>8223</v>
      </c>
      <c r="H438" t="s">
        <v>8245</v>
      </c>
      <c r="I438" s="17">
        <v>1375260113</v>
      </c>
      <c r="J438" s="17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8309</v>
      </c>
      <c r="R438" t="s">
        <v>8315</v>
      </c>
      <c r="S438" s="16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hidden="1" x14ac:dyDescent="0.3">
      <c r="A439">
        <v>437</v>
      </c>
      <c r="B439" s="3" t="s">
        <v>438</v>
      </c>
      <c r="C439" s="3" t="s">
        <v>4547</v>
      </c>
      <c r="D439" s="10">
        <v>7000</v>
      </c>
      <c r="E439" s="6">
        <v>0</v>
      </c>
      <c r="F439" t="s">
        <v>8220</v>
      </c>
      <c r="G439" t="s">
        <v>8228</v>
      </c>
      <c r="H439" t="s">
        <v>8250</v>
      </c>
      <c r="I439" s="17">
        <v>1475912326</v>
      </c>
      <c r="J439" s="17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8309</v>
      </c>
      <c r="R439" t="s">
        <v>8315</v>
      </c>
      <c r="S439" s="16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hidden="1" x14ac:dyDescent="0.3">
      <c r="A440">
        <v>438</v>
      </c>
      <c r="B440" s="3" t="s">
        <v>439</v>
      </c>
      <c r="C440" s="3" t="s">
        <v>4548</v>
      </c>
      <c r="D440" s="10">
        <v>20000</v>
      </c>
      <c r="E440" s="6">
        <v>1876</v>
      </c>
      <c r="F440" t="s">
        <v>8220</v>
      </c>
      <c r="G440" t="s">
        <v>8223</v>
      </c>
      <c r="H440" t="s">
        <v>8245</v>
      </c>
      <c r="I440" s="17">
        <v>1447830958</v>
      </c>
      <c r="J440" s="17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8309</v>
      </c>
      <c r="R440" t="s">
        <v>8315</v>
      </c>
      <c r="S440" s="16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hidden="1" x14ac:dyDescent="0.3">
      <c r="A441">
        <v>439</v>
      </c>
      <c r="B441" s="3" t="s">
        <v>440</v>
      </c>
      <c r="C441" s="3" t="s">
        <v>4549</v>
      </c>
      <c r="D441" s="10">
        <v>450</v>
      </c>
      <c r="E441" s="6">
        <v>0</v>
      </c>
      <c r="F441" t="s">
        <v>8220</v>
      </c>
      <c r="G441" t="s">
        <v>8223</v>
      </c>
      <c r="H441" t="s">
        <v>8245</v>
      </c>
      <c r="I441" s="17">
        <v>1413569818</v>
      </c>
      <c r="J441" s="17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8309</v>
      </c>
      <c r="R441" t="s">
        <v>8315</v>
      </c>
      <c r="S441" s="16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hidden="1" x14ac:dyDescent="0.3">
      <c r="A442">
        <v>440</v>
      </c>
      <c r="B442" s="3" t="s">
        <v>441</v>
      </c>
      <c r="C442" s="3" t="s">
        <v>4550</v>
      </c>
      <c r="D442" s="10">
        <v>5000</v>
      </c>
      <c r="E442" s="6">
        <v>5</v>
      </c>
      <c r="F442" t="s">
        <v>8220</v>
      </c>
      <c r="G442" t="s">
        <v>8223</v>
      </c>
      <c r="H442" t="s">
        <v>8245</v>
      </c>
      <c r="I442" s="17">
        <v>1458859153</v>
      </c>
      <c r="J442" s="17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8309</v>
      </c>
      <c r="R442" t="s">
        <v>8315</v>
      </c>
      <c r="S442" s="16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hidden="1" x14ac:dyDescent="0.3">
      <c r="A443">
        <v>441</v>
      </c>
      <c r="B443" s="3" t="s">
        <v>442</v>
      </c>
      <c r="C443" s="3" t="s">
        <v>4551</v>
      </c>
      <c r="D443" s="10">
        <v>400</v>
      </c>
      <c r="E443" s="6">
        <v>0</v>
      </c>
      <c r="F443" t="s">
        <v>8220</v>
      </c>
      <c r="G443" t="s">
        <v>8224</v>
      </c>
      <c r="H443" t="s">
        <v>8246</v>
      </c>
      <c r="I443" s="17">
        <v>1383418996</v>
      </c>
      <c r="J443" s="17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8309</v>
      </c>
      <c r="R443" t="s">
        <v>8315</v>
      </c>
      <c r="S443" s="16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idden="1" x14ac:dyDescent="0.3">
      <c r="A444">
        <v>442</v>
      </c>
      <c r="B444" s="3" t="s">
        <v>443</v>
      </c>
      <c r="C444" s="3" t="s">
        <v>4552</v>
      </c>
      <c r="D444" s="10">
        <v>17000</v>
      </c>
      <c r="E444" s="6">
        <v>6691</v>
      </c>
      <c r="F444" t="s">
        <v>8220</v>
      </c>
      <c r="G444" t="s">
        <v>8223</v>
      </c>
      <c r="H444" t="s">
        <v>8245</v>
      </c>
      <c r="I444" s="17">
        <v>1424380783</v>
      </c>
      <c r="J444" s="17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8309</v>
      </c>
      <c r="R444" t="s">
        <v>8315</v>
      </c>
      <c r="S444" s="16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hidden="1" x14ac:dyDescent="0.3">
      <c r="A445">
        <v>443</v>
      </c>
      <c r="B445" s="3" t="s">
        <v>444</v>
      </c>
      <c r="C445" s="3" t="s">
        <v>4553</v>
      </c>
      <c r="D445" s="10">
        <v>10000</v>
      </c>
      <c r="E445" s="6">
        <v>10</v>
      </c>
      <c r="F445" t="s">
        <v>8220</v>
      </c>
      <c r="G445" t="s">
        <v>8228</v>
      </c>
      <c r="H445" t="s">
        <v>8250</v>
      </c>
      <c r="I445" s="17">
        <v>1391991701</v>
      </c>
      <c r="J445" s="17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8309</v>
      </c>
      <c r="R445" t="s">
        <v>8315</v>
      </c>
      <c r="S445" s="16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hidden="1" x14ac:dyDescent="0.3">
      <c r="A446">
        <v>444</v>
      </c>
      <c r="B446" s="3" t="s">
        <v>445</v>
      </c>
      <c r="C446" s="3" t="s">
        <v>4554</v>
      </c>
      <c r="D446" s="10">
        <v>1000</v>
      </c>
      <c r="E446" s="6">
        <v>50</v>
      </c>
      <c r="F446" t="s">
        <v>8220</v>
      </c>
      <c r="G446" t="s">
        <v>8223</v>
      </c>
      <c r="H446" t="s">
        <v>8245</v>
      </c>
      <c r="I446" s="17">
        <v>1329342361</v>
      </c>
      <c r="J446" s="17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8309</v>
      </c>
      <c r="R446" t="s">
        <v>8315</v>
      </c>
      <c r="S446" s="16">
        <f t="shared" si="32"/>
        <v>40894.906956018516</v>
      </c>
      <c r="T446" s="15">
        <f t="shared" si="33"/>
        <v>40954.906956018516</v>
      </c>
      <c r="U446">
        <f t="shared" si="34"/>
        <v>2012</v>
      </c>
    </row>
    <row r="447" spans="1:21" ht="43.2" hidden="1" x14ac:dyDescent="0.3">
      <c r="A447">
        <v>445</v>
      </c>
      <c r="B447" s="3" t="s">
        <v>446</v>
      </c>
      <c r="C447" s="3" t="s">
        <v>4555</v>
      </c>
      <c r="D447" s="10">
        <v>60000</v>
      </c>
      <c r="E447" s="6">
        <v>2</v>
      </c>
      <c r="F447" t="s">
        <v>8220</v>
      </c>
      <c r="G447" t="s">
        <v>8223</v>
      </c>
      <c r="H447" t="s">
        <v>8245</v>
      </c>
      <c r="I447" s="17">
        <v>1432195375</v>
      </c>
      <c r="J447" s="1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8309</v>
      </c>
      <c r="R447" t="s">
        <v>8315</v>
      </c>
      <c r="S447" s="16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hidden="1" x14ac:dyDescent="0.3">
      <c r="A448">
        <v>446</v>
      </c>
      <c r="B448" s="3" t="s">
        <v>447</v>
      </c>
      <c r="C448" s="3" t="s">
        <v>4556</v>
      </c>
      <c r="D448" s="10">
        <v>10500</v>
      </c>
      <c r="E448" s="6">
        <v>766</v>
      </c>
      <c r="F448" t="s">
        <v>8220</v>
      </c>
      <c r="G448" t="s">
        <v>8223</v>
      </c>
      <c r="H448" t="s">
        <v>8245</v>
      </c>
      <c r="I448" s="17">
        <v>1425434420</v>
      </c>
      <c r="J448" s="17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8309</v>
      </c>
      <c r="R448" t="s">
        <v>8315</v>
      </c>
      <c r="S448" s="16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hidden="1" x14ac:dyDescent="0.3">
      <c r="A449">
        <v>447</v>
      </c>
      <c r="B449" s="3" t="s">
        <v>448</v>
      </c>
      <c r="C449" s="3" t="s">
        <v>4557</v>
      </c>
      <c r="D449" s="10">
        <v>30000</v>
      </c>
      <c r="E449" s="6">
        <v>5</v>
      </c>
      <c r="F449" t="s">
        <v>8220</v>
      </c>
      <c r="G449" t="s">
        <v>8224</v>
      </c>
      <c r="H449" t="s">
        <v>8246</v>
      </c>
      <c r="I449" s="17">
        <v>1364041163</v>
      </c>
      <c r="J449" s="17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8309</v>
      </c>
      <c r="R449" t="s">
        <v>8315</v>
      </c>
      <c r="S449" s="16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hidden="1" x14ac:dyDescent="0.3">
      <c r="A450">
        <v>448</v>
      </c>
      <c r="B450" s="3" t="s">
        <v>449</v>
      </c>
      <c r="C450" s="3" t="s">
        <v>4558</v>
      </c>
      <c r="D450" s="10">
        <v>2500</v>
      </c>
      <c r="E450" s="6">
        <v>82.01</v>
      </c>
      <c r="F450" t="s">
        <v>8220</v>
      </c>
      <c r="G450" t="s">
        <v>8223</v>
      </c>
      <c r="H450" t="s">
        <v>8245</v>
      </c>
      <c r="I450" s="17">
        <v>1400091095</v>
      </c>
      <c r="J450" s="17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t="s">
        <v>8309</v>
      </c>
      <c r="R450" t="s">
        <v>8315</v>
      </c>
      <c r="S450" s="16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hidden="1" x14ac:dyDescent="0.3">
      <c r="A451">
        <v>449</v>
      </c>
      <c r="B451" s="3" t="s">
        <v>450</v>
      </c>
      <c r="C451" s="3" t="s">
        <v>4559</v>
      </c>
      <c r="D451" s="10">
        <v>2000</v>
      </c>
      <c r="E451" s="6">
        <v>45</v>
      </c>
      <c r="F451" t="s">
        <v>8220</v>
      </c>
      <c r="G451" t="s">
        <v>8224</v>
      </c>
      <c r="H451" t="s">
        <v>8246</v>
      </c>
      <c r="I451" s="17">
        <v>1382017085</v>
      </c>
      <c r="J451" s="17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t="s">
        <v>8309</v>
      </c>
      <c r="R451" t="s">
        <v>8315</v>
      </c>
      <c r="S451" s="16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YEAR(T451)</f>
        <v>2013</v>
      </c>
    </row>
    <row r="452" spans="1:21" ht="43.2" hidden="1" x14ac:dyDescent="0.3">
      <c r="A452">
        <v>450</v>
      </c>
      <c r="B452" s="3" t="s">
        <v>451</v>
      </c>
      <c r="C452" s="3" t="s">
        <v>4560</v>
      </c>
      <c r="D452" s="10">
        <v>50000</v>
      </c>
      <c r="E452" s="6">
        <v>396</v>
      </c>
      <c r="F452" t="s">
        <v>8220</v>
      </c>
      <c r="G452" t="s">
        <v>8223</v>
      </c>
      <c r="H452" t="s">
        <v>8245</v>
      </c>
      <c r="I452" s="17">
        <v>1392417800</v>
      </c>
      <c r="J452" s="17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8309</v>
      </c>
      <c r="R452" t="s">
        <v>8315</v>
      </c>
      <c r="S452" s="16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hidden="1" x14ac:dyDescent="0.3">
      <c r="A453">
        <v>451</v>
      </c>
      <c r="B453" s="3" t="s">
        <v>452</v>
      </c>
      <c r="C453" s="3" t="s">
        <v>4561</v>
      </c>
      <c r="D453" s="10">
        <v>20000</v>
      </c>
      <c r="E453" s="6">
        <v>0</v>
      </c>
      <c r="F453" t="s">
        <v>8220</v>
      </c>
      <c r="G453" t="s">
        <v>8223</v>
      </c>
      <c r="H453" t="s">
        <v>8245</v>
      </c>
      <c r="I453" s="17">
        <v>1390669791</v>
      </c>
      <c r="J453" s="17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8309</v>
      </c>
      <c r="R453" t="s">
        <v>8315</v>
      </c>
      <c r="S453" s="16">
        <f t="shared" si="37"/>
        <v>41634.715173611112</v>
      </c>
      <c r="T453" s="15">
        <f t="shared" si="38"/>
        <v>41664.715173611112</v>
      </c>
      <c r="U453">
        <f t="shared" si="39"/>
        <v>2014</v>
      </c>
    </row>
    <row r="454" spans="1:21" ht="28.8" hidden="1" x14ac:dyDescent="0.3">
      <c r="A454">
        <v>452</v>
      </c>
      <c r="B454" s="3" t="s">
        <v>453</v>
      </c>
      <c r="C454" s="3" t="s">
        <v>4562</v>
      </c>
      <c r="D454" s="10">
        <v>750</v>
      </c>
      <c r="E454" s="6">
        <v>480</v>
      </c>
      <c r="F454" t="s">
        <v>8220</v>
      </c>
      <c r="G454" t="s">
        <v>8223</v>
      </c>
      <c r="H454" t="s">
        <v>8245</v>
      </c>
      <c r="I454" s="17">
        <v>1431536015</v>
      </c>
      <c r="J454" s="17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8309</v>
      </c>
      <c r="R454" t="s">
        <v>8315</v>
      </c>
      <c r="S454" s="16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hidden="1" x14ac:dyDescent="0.3">
      <c r="A455">
        <v>453</v>
      </c>
      <c r="B455" s="3" t="s">
        <v>454</v>
      </c>
      <c r="C455" s="3" t="s">
        <v>4563</v>
      </c>
      <c r="D455" s="10">
        <v>94875</v>
      </c>
      <c r="E455" s="6">
        <v>26</v>
      </c>
      <c r="F455" t="s">
        <v>8220</v>
      </c>
      <c r="G455" t="s">
        <v>8223</v>
      </c>
      <c r="H455" t="s">
        <v>8245</v>
      </c>
      <c r="I455" s="17">
        <v>1424375279</v>
      </c>
      <c r="J455" s="17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8309</v>
      </c>
      <c r="R455" t="s">
        <v>8315</v>
      </c>
      <c r="S455" s="16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hidden="1" x14ac:dyDescent="0.3">
      <c r="A456">
        <v>454</v>
      </c>
      <c r="B456" s="3" t="s">
        <v>455</v>
      </c>
      <c r="C456" s="3" t="s">
        <v>4564</v>
      </c>
      <c r="D456" s="10">
        <v>10000</v>
      </c>
      <c r="E456" s="6">
        <v>82</v>
      </c>
      <c r="F456" t="s">
        <v>8220</v>
      </c>
      <c r="G456" t="s">
        <v>8223</v>
      </c>
      <c r="H456" t="s">
        <v>8245</v>
      </c>
      <c r="I456" s="17">
        <v>1417007640</v>
      </c>
      <c r="J456" s="17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8309</v>
      </c>
      <c r="R456" t="s">
        <v>8315</v>
      </c>
      <c r="S456" s="16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hidden="1" x14ac:dyDescent="0.3">
      <c r="A457">
        <v>455</v>
      </c>
      <c r="B457" s="3" t="s">
        <v>456</v>
      </c>
      <c r="C457" s="3" t="s">
        <v>4565</v>
      </c>
      <c r="D457" s="10">
        <v>65000</v>
      </c>
      <c r="E457" s="6">
        <v>45</v>
      </c>
      <c r="F457" t="s">
        <v>8220</v>
      </c>
      <c r="G457" t="s">
        <v>8223</v>
      </c>
      <c r="H457" t="s">
        <v>8245</v>
      </c>
      <c r="I457" s="17">
        <v>1334622660</v>
      </c>
      <c r="J457" s="1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8309</v>
      </c>
      <c r="R457" t="s">
        <v>8315</v>
      </c>
      <c r="S457" s="16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hidden="1" x14ac:dyDescent="0.3">
      <c r="A458">
        <v>456</v>
      </c>
      <c r="B458" s="3" t="s">
        <v>457</v>
      </c>
      <c r="C458" s="3" t="s">
        <v>4566</v>
      </c>
      <c r="D458" s="10">
        <v>8888</v>
      </c>
      <c r="E458" s="6">
        <v>61</v>
      </c>
      <c r="F458" t="s">
        <v>8220</v>
      </c>
      <c r="G458" t="s">
        <v>8223</v>
      </c>
      <c r="H458" t="s">
        <v>8245</v>
      </c>
      <c r="I458" s="17">
        <v>1382414340</v>
      </c>
      <c r="J458" s="17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8309</v>
      </c>
      <c r="R458" t="s">
        <v>8315</v>
      </c>
      <c r="S458" s="16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hidden="1" x14ac:dyDescent="0.3">
      <c r="A459">
        <v>457</v>
      </c>
      <c r="B459" s="3" t="s">
        <v>458</v>
      </c>
      <c r="C459" s="3" t="s">
        <v>4567</v>
      </c>
      <c r="D459" s="10">
        <v>20000</v>
      </c>
      <c r="E459" s="6">
        <v>0</v>
      </c>
      <c r="F459" t="s">
        <v>8220</v>
      </c>
      <c r="G459" t="s">
        <v>8228</v>
      </c>
      <c r="H459" t="s">
        <v>8250</v>
      </c>
      <c r="I459" s="17">
        <v>1408213512</v>
      </c>
      <c r="J459" s="17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8309</v>
      </c>
      <c r="R459" t="s">
        <v>8315</v>
      </c>
      <c r="S459" s="16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hidden="1" x14ac:dyDescent="0.3">
      <c r="A460">
        <v>458</v>
      </c>
      <c r="B460" s="3" t="s">
        <v>459</v>
      </c>
      <c r="C460" s="3" t="s">
        <v>4568</v>
      </c>
      <c r="D460" s="10">
        <v>10000</v>
      </c>
      <c r="E460" s="6">
        <v>821</v>
      </c>
      <c r="F460" t="s">
        <v>8220</v>
      </c>
      <c r="G460" t="s">
        <v>8224</v>
      </c>
      <c r="H460" t="s">
        <v>8246</v>
      </c>
      <c r="I460" s="17">
        <v>1368550060</v>
      </c>
      <c r="J460" s="17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8309</v>
      </c>
      <c r="R460" t="s">
        <v>8315</v>
      </c>
      <c r="S460" s="16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hidden="1" x14ac:dyDescent="0.3">
      <c r="A461">
        <v>459</v>
      </c>
      <c r="B461" s="3" t="s">
        <v>460</v>
      </c>
      <c r="C461" s="3" t="s">
        <v>4569</v>
      </c>
      <c r="D461" s="10">
        <v>39000</v>
      </c>
      <c r="E461" s="6">
        <v>25</v>
      </c>
      <c r="F461" t="s">
        <v>8220</v>
      </c>
      <c r="G461" t="s">
        <v>8223</v>
      </c>
      <c r="H461" t="s">
        <v>8245</v>
      </c>
      <c r="I461" s="17">
        <v>1321201327</v>
      </c>
      <c r="J461" s="17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8309</v>
      </c>
      <c r="R461" t="s">
        <v>8315</v>
      </c>
      <c r="S461" s="16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hidden="1" x14ac:dyDescent="0.3">
      <c r="A462">
        <v>460</v>
      </c>
      <c r="B462" s="3" t="s">
        <v>461</v>
      </c>
      <c r="C462" s="3" t="s">
        <v>4570</v>
      </c>
      <c r="D462" s="10">
        <v>8500</v>
      </c>
      <c r="E462" s="6">
        <v>25</v>
      </c>
      <c r="F462" t="s">
        <v>8220</v>
      </c>
      <c r="G462" t="s">
        <v>8223</v>
      </c>
      <c r="H462" t="s">
        <v>8245</v>
      </c>
      <c r="I462" s="17">
        <v>1401595200</v>
      </c>
      <c r="J462" s="17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8309</v>
      </c>
      <c r="R462" t="s">
        <v>8315</v>
      </c>
      <c r="S462" s="16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hidden="1" x14ac:dyDescent="0.3">
      <c r="A463">
        <v>461</v>
      </c>
      <c r="B463" s="3" t="s">
        <v>462</v>
      </c>
      <c r="C463" s="3" t="s">
        <v>4571</v>
      </c>
      <c r="D463" s="10">
        <v>550</v>
      </c>
      <c r="E463" s="6">
        <v>0</v>
      </c>
      <c r="F463" t="s">
        <v>8220</v>
      </c>
      <c r="G463" t="s">
        <v>8224</v>
      </c>
      <c r="H463" t="s">
        <v>8246</v>
      </c>
      <c r="I463" s="17">
        <v>1370204367</v>
      </c>
      <c r="J463" s="17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8309</v>
      </c>
      <c r="R463" t="s">
        <v>8315</v>
      </c>
      <c r="S463" s="16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hidden="1" x14ac:dyDescent="0.3">
      <c r="A464">
        <v>462</v>
      </c>
      <c r="B464" s="3" t="s">
        <v>463</v>
      </c>
      <c r="C464" s="3" t="s">
        <v>4572</v>
      </c>
      <c r="D464" s="10">
        <v>100000</v>
      </c>
      <c r="E464" s="6">
        <v>0</v>
      </c>
      <c r="F464" t="s">
        <v>8220</v>
      </c>
      <c r="G464" t="s">
        <v>8223</v>
      </c>
      <c r="H464" t="s">
        <v>8245</v>
      </c>
      <c r="I464" s="17">
        <v>1312945341</v>
      </c>
      <c r="J464" s="17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8309</v>
      </c>
      <c r="R464" t="s">
        <v>8315</v>
      </c>
      <c r="S464" s="16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hidden="1" x14ac:dyDescent="0.3">
      <c r="A465">
        <v>463</v>
      </c>
      <c r="B465" s="3" t="s">
        <v>464</v>
      </c>
      <c r="C465" s="3" t="s">
        <v>4573</v>
      </c>
      <c r="D465" s="10">
        <v>55000</v>
      </c>
      <c r="E465" s="6">
        <v>1250</v>
      </c>
      <c r="F465" t="s">
        <v>8220</v>
      </c>
      <c r="G465" t="s">
        <v>8223</v>
      </c>
      <c r="H465" t="s">
        <v>8245</v>
      </c>
      <c r="I465" s="17">
        <v>1316883753</v>
      </c>
      <c r="J465" s="17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8309</v>
      </c>
      <c r="R465" t="s">
        <v>8315</v>
      </c>
      <c r="S465" s="16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hidden="1" x14ac:dyDescent="0.3">
      <c r="A466">
        <v>464</v>
      </c>
      <c r="B466" s="3" t="s">
        <v>465</v>
      </c>
      <c r="C466" s="3" t="s">
        <v>4574</v>
      </c>
      <c r="D466" s="10">
        <v>1010</v>
      </c>
      <c r="E466" s="6">
        <v>1</v>
      </c>
      <c r="F466" t="s">
        <v>8220</v>
      </c>
      <c r="G466" t="s">
        <v>8235</v>
      </c>
      <c r="H466" t="s">
        <v>8248</v>
      </c>
      <c r="I466" s="17">
        <v>1463602935</v>
      </c>
      <c r="J466" s="17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8309</v>
      </c>
      <c r="R466" t="s">
        <v>8315</v>
      </c>
      <c r="S466" s="16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idden="1" x14ac:dyDescent="0.3">
      <c r="A467">
        <v>465</v>
      </c>
      <c r="B467" s="3" t="s">
        <v>466</v>
      </c>
      <c r="C467" s="3" t="s">
        <v>4575</v>
      </c>
      <c r="D467" s="10">
        <v>512</v>
      </c>
      <c r="E467" s="6">
        <v>138</v>
      </c>
      <c r="F467" t="s">
        <v>8220</v>
      </c>
      <c r="G467" t="s">
        <v>8223</v>
      </c>
      <c r="H467" t="s">
        <v>8245</v>
      </c>
      <c r="I467" s="17">
        <v>1403837574</v>
      </c>
      <c r="J467" s="1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8309</v>
      </c>
      <c r="R467" t="s">
        <v>8315</v>
      </c>
      <c r="S467" s="16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hidden="1" x14ac:dyDescent="0.3">
      <c r="A468">
        <v>466</v>
      </c>
      <c r="B468" s="3" t="s">
        <v>467</v>
      </c>
      <c r="C468" s="3" t="s">
        <v>4576</v>
      </c>
      <c r="D468" s="10">
        <v>10000</v>
      </c>
      <c r="E468" s="6">
        <v>76</v>
      </c>
      <c r="F468" t="s">
        <v>8220</v>
      </c>
      <c r="G468" t="s">
        <v>8223</v>
      </c>
      <c r="H468" t="s">
        <v>8245</v>
      </c>
      <c r="I468" s="17">
        <v>1347057464</v>
      </c>
      <c r="J468" s="17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8309</v>
      </c>
      <c r="R468" t="s">
        <v>8315</v>
      </c>
      <c r="S468" s="16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hidden="1" x14ac:dyDescent="0.3">
      <c r="A469">
        <v>467</v>
      </c>
      <c r="B469" s="3" t="s">
        <v>468</v>
      </c>
      <c r="C469" s="3" t="s">
        <v>4577</v>
      </c>
      <c r="D469" s="10">
        <v>20000</v>
      </c>
      <c r="E469" s="6">
        <v>4315</v>
      </c>
      <c r="F469" t="s">
        <v>8220</v>
      </c>
      <c r="G469" t="s">
        <v>8223</v>
      </c>
      <c r="H469" t="s">
        <v>8245</v>
      </c>
      <c r="I469" s="17">
        <v>1348849134</v>
      </c>
      <c r="J469" s="17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8309</v>
      </c>
      <c r="R469" t="s">
        <v>8315</v>
      </c>
      <c r="S469" s="16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hidden="1" x14ac:dyDescent="0.3">
      <c r="A470">
        <v>468</v>
      </c>
      <c r="B470" s="3" t="s">
        <v>469</v>
      </c>
      <c r="C470" s="3" t="s">
        <v>4578</v>
      </c>
      <c r="D470" s="10">
        <v>7500</v>
      </c>
      <c r="E470" s="6">
        <v>0</v>
      </c>
      <c r="F470" t="s">
        <v>8220</v>
      </c>
      <c r="G470" t="s">
        <v>8223</v>
      </c>
      <c r="H470" t="s">
        <v>8245</v>
      </c>
      <c r="I470" s="17">
        <v>1341978665</v>
      </c>
      <c r="J470" s="17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8309</v>
      </c>
      <c r="R470" t="s">
        <v>8315</v>
      </c>
      <c r="S470" s="16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hidden="1" x14ac:dyDescent="0.3">
      <c r="A471">
        <v>469</v>
      </c>
      <c r="B471" s="3" t="s">
        <v>470</v>
      </c>
      <c r="C471" s="3" t="s">
        <v>4579</v>
      </c>
      <c r="D471" s="10">
        <v>6000</v>
      </c>
      <c r="E471" s="6">
        <v>0</v>
      </c>
      <c r="F471" t="s">
        <v>8220</v>
      </c>
      <c r="G471" t="s">
        <v>8224</v>
      </c>
      <c r="H471" t="s">
        <v>8246</v>
      </c>
      <c r="I471" s="17">
        <v>1409960724</v>
      </c>
      <c r="J471" s="17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8309</v>
      </c>
      <c r="R471" t="s">
        <v>8315</v>
      </c>
      <c r="S471" s="16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hidden="1" x14ac:dyDescent="0.3">
      <c r="A472">
        <v>470</v>
      </c>
      <c r="B472" s="3" t="s">
        <v>471</v>
      </c>
      <c r="C472" s="3" t="s">
        <v>4580</v>
      </c>
      <c r="D472" s="10">
        <v>5000</v>
      </c>
      <c r="E472" s="6">
        <v>51</v>
      </c>
      <c r="F472" t="s">
        <v>8220</v>
      </c>
      <c r="G472" t="s">
        <v>8223</v>
      </c>
      <c r="H472" t="s">
        <v>8245</v>
      </c>
      <c r="I472" s="17">
        <v>1389844800</v>
      </c>
      <c r="J472" s="17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8309</v>
      </c>
      <c r="R472" t="s">
        <v>8315</v>
      </c>
      <c r="S472" s="16">
        <f t="shared" si="37"/>
        <v>41605.167696759258</v>
      </c>
      <c r="T472" s="15">
        <f t="shared" si="38"/>
        <v>41655.166666666664</v>
      </c>
      <c r="U472">
        <f t="shared" si="39"/>
        <v>2014</v>
      </c>
    </row>
    <row r="473" spans="1:21" ht="57.6" hidden="1" x14ac:dyDescent="0.3">
      <c r="A473">
        <v>471</v>
      </c>
      <c r="B473" s="3" t="s">
        <v>472</v>
      </c>
      <c r="C473" s="3" t="s">
        <v>4581</v>
      </c>
      <c r="D473" s="10">
        <v>55000</v>
      </c>
      <c r="E473" s="6">
        <v>6541</v>
      </c>
      <c r="F473" t="s">
        <v>8220</v>
      </c>
      <c r="G473" t="s">
        <v>8223</v>
      </c>
      <c r="H473" t="s">
        <v>8245</v>
      </c>
      <c r="I473" s="17">
        <v>1397924379</v>
      </c>
      <c r="J473" s="17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8309</v>
      </c>
      <c r="R473" t="s">
        <v>8315</v>
      </c>
      <c r="S473" s="16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hidden="1" x14ac:dyDescent="0.3">
      <c r="A474">
        <v>472</v>
      </c>
      <c r="B474" s="3" t="s">
        <v>473</v>
      </c>
      <c r="C474" s="3" t="s">
        <v>4582</v>
      </c>
      <c r="D474" s="10">
        <v>800</v>
      </c>
      <c r="E474" s="6">
        <v>141</v>
      </c>
      <c r="F474" t="s">
        <v>8220</v>
      </c>
      <c r="G474" t="s">
        <v>8223</v>
      </c>
      <c r="H474" t="s">
        <v>8245</v>
      </c>
      <c r="I474" s="17">
        <v>1408831718</v>
      </c>
      <c r="J474" s="17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8309</v>
      </c>
      <c r="R474" t="s">
        <v>8315</v>
      </c>
      <c r="S474" s="16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hidden="1" x14ac:dyDescent="0.3">
      <c r="A475">
        <v>473</v>
      </c>
      <c r="B475" s="3" t="s">
        <v>474</v>
      </c>
      <c r="C475" s="3" t="s">
        <v>4583</v>
      </c>
      <c r="D475" s="10">
        <v>30000</v>
      </c>
      <c r="E475" s="6">
        <v>861</v>
      </c>
      <c r="F475" t="s">
        <v>8220</v>
      </c>
      <c r="G475" t="s">
        <v>8223</v>
      </c>
      <c r="H475" t="s">
        <v>8245</v>
      </c>
      <c r="I475" s="17">
        <v>1410972319</v>
      </c>
      <c r="J475" s="17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8309</v>
      </c>
      <c r="R475" t="s">
        <v>8315</v>
      </c>
      <c r="S475" s="16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hidden="1" x14ac:dyDescent="0.3">
      <c r="A476">
        <v>474</v>
      </c>
      <c r="B476" s="3" t="s">
        <v>475</v>
      </c>
      <c r="C476" s="3" t="s">
        <v>4584</v>
      </c>
      <c r="D476" s="10">
        <v>3300</v>
      </c>
      <c r="E476" s="6">
        <v>1</v>
      </c>
      <c r="F476" t="s">
        <v>8220</v>
      </c>
      <c r="G476" t="s">
        <v>8223</v>
      </c>
      <c r="H476" t="s">
        <v>8245</v>
      </c>
      <c r="I476" s="17">
        <v>1487318029</v>
      </c>
      <c r="J476" s="17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8309</v>
      </c>
      <c r="R476" t="s">
        <v>8315</v>
      </c>
      <c r="S476" s="16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6" hidden="1" x14ac:dyDescent="0.3">
      <c r="A477">
        <v>475</v>
      </c>
      <c r="B477" s="3" t="s">
        <v>476</v>
      </c>
      <c r="C477" s="3" t="s">
        <v>4585</v>
      </c>
      <c r="D477" s="10">
        <v>2000</v>
      </c>
      <c r="E477" s="6">
        <v>0</v>
      </c>
      <c r="F477" t="s">
        <v>8220</v>
      </c>
      <c r="G477" t="s">
        <v>8223</v>
      </c>
      <c r="H477" t="s">
        <v>8245</v>
      </c>
      <c r="I477" s="17">
        <v>1430877843</v>
      </c>
      <c r="J477" s="1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8309</v>
      </c>
      <c r="R477" t="s">
        <v>8315</v>
      </c>
      <c r="S477" s="16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hidden="1" x14ac:dyDescent="0.3">
      <c r="A478">
        <v>476</v>
      </c>
      <c r="B478" s="3" t="s">
        <v>477</v>
      </c>
      <c r="C478" s="3" t="s">
        <v>4586</v>
      </c>
      <c r="D478" s="10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 s="17">
        <v>1401767940</v>
      </c>
      <c r="J478" s="17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8309</v>
      </c>
      <c r="R478" t="s">
        <v>8315</v>
      </c>
      <c r="S478" s="16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6" hidden="1" x14ac:dyDescent="0.3">
      <c r="A479">
        <v>477</v>
      </c>
      <c r="B479" s="3" t="s">
        <v>478</v>
      </c>
      <c r="C479" s="3" t="s">
        <v>4587</v>
      </c>
      <c r="D479" s="10">
        <v>1500</v>
      </c>
      <c r="E479" s="6">
        <v>0</v>
      </c>
      <c r="F479" t="s">
        <v>8220</v>
      </c>
      <c r="G479" t="s">
        <v>8223</v>
      </c>
      <c r="H479" t="s">
        <v>8245</v>
      </c>
      <c r="I479" s="17">
        <v>1337371334</v>
      </c>
      <c r="J479" s="17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8309</v>
      </c>
      <c r="R479" t="s">
        <v>8315</v>
      </c>
      <c r="S479" s="16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hidden="1" x14ac:dyDescent="0.3">
      <c r="A480">
        <v>478</v>
      </c>
      <c r="B480" s="3" t="s">
        <v>479</v>
      </c>
      <c r="C480" s="3" t="s">
        <v>4588</v>
      </c>
      <c r="D480" s="10">
        <v>10000</v>
      </c>
      <c r="E480" s="6">
        <v>0</v>
      </c>
      <c r="F480" t="s">
        <v>8220</v>
      </c>
      <c r="G480" t="s">
        <v>8223</v>
      </c>
      <c r="H480" t="s">
        <v>8245</v>
      </c>
      <c r="I480" s="17">
        <v>1427921509</v>
      </c>
      <c r="J480" s="17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8309</v>
      </c>
      <c r="R480" t="s">
        <v>8315</v>
      </c>
      <c r="S480" s="16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hidden="1" x14ac:dyDescent="0.3">
      <c r="A481">
        <v>479</v>
      </c>
      <c r="B481" s="3" t="s">
        <v>480</v>
      </c>
      <c r="C481" s="3" t="s">
        <v>4589</v>
      </c>
      <c r="D481" s="10">
        <v>15000</v>
      </c>
      <c r="E481" s="6">
        <v>4884</v>
      </c>
      <c r="F481" t="s">
        <v>8220</v>
      </c>
      <c r="G481" t="s">
        <v>8223</v>
      </c>
      <c r="H481" t="s">
        <v>8245</v>
      </c>
      <c r="I481" s="17">
        <v>1416566835</v>
      </c>
      <c r="J481" s="17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8309</v>
      </c>
      <c r="R481" t="s">
        <v>8315</v>
      </c>
      <c r="S481" s="16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hidden="1" x14ac:dyDescent="0.3">
      <c r="A482">
        <v>480</v>
      </c>
      <c r="B482" s="3" t="s">
        <v>481</v>
      </c>
      <c r="C482" s="3" t="s">
        <v>4590</v>
      </c>
      <c r="D482" s="10">
        <v>40000</v>
      </c>
      <c r="E482" s="6">
        <v>7764</v>
      </c>
      <c r="F482" t="s">
        <v>8220</v>
      </c>
      <c r="G482" t="s">
        <v>8223</v>
      </c>
      <c r="H482" t="s">
        <v>8245</v>
      </c>
      <c r="I482" s="17">
        <v>1376049615</v>
      </c>
      <c r="J482" s="17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8309</v>
      </c>
      <c r="R482" t="s">
        <v>8315</v>
      </c>
      <c r="S482" s="16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hidden="1" x14ac:dyDescent="0.3">
      <c r="A483">
        <v>481</v>
      </c>
      <c r="B483" s="3" t="s">
        <v>482</v>
      </c>
      <c r="C483" s="3" t="s">
        <v>4591</v>
      </c>
      <c r="D483" s="10">
        <v>30000</v>
      </c>
      <c r="E483" s="6">
        <v>1830</v>
      </c>
      <c r="F483" t="s">
        <v>8220</v>
      </c>
      <c r="G483" t="s">
        <v>8223</v>
      </c>
      <c r="H483" t="s">
        <v>8245</v>
      </c>
      <c r="I483" s="17">
        <v>1349885289</v>
      </c>
      <c r="J483" s="17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8309</v>
      </c>
      <c r="R483" t="s">
        <v>8315</v>
      </c>
      <c r="S483" s="16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hidden="1" x14ac:dyDescent="0.3">
      <c r="A484">
        <v>482</v>
      </c>
      <c r="B484" s="3" t="s">
        <v>483</v>
      </c>
      <c r="C484" s="3" t="s">
        <v>4592</v>
      </c>
      <c r="D484" s="10">
        <v>10000</v>
      </c>
      <c r="E484" s="6">
        <v>10</v>
      </c>
      <c r="F484" t="s">
        <v>8220</v>
      </c>
      <c r="G484" t="s">
        <v>8223</v>
      </c>
      <c r="H484" t="s">
        <v>8245</v>
      </c>
      <c r="I484" s="17">
        <v>1460644440</v>
      </c>
      <c r="J484" s="17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8309</v>
      </c>
      <c r="R484" t="s">
        <v>8315</v>
      </c>
      <c r="S484" s="16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6" hidden="1" x14ac:dyDescent="0.3">
      <c r="A485">
        <v>483</v>
      </c>
      <c r="B485" s="3" t="s">
        <v>484</v>
      </c>
      <c r="C485" s="3" t="s">
        <v>4593</v>
      </c>
      <c r="D485" s="10">
        <v>15000</v>
      </c>
      <c r="E485" s="6">
        <v>7530</v>
      </c>
      <c r="F485" t="s">
        <v>8220</v>
      </c>
      <c r="G485" t="s">
        <v>8224</v>
      </c>
      <c r="H485" t="s">
        <v>8246</v>
      </c>
      <c r="I485" s="17">
        <v>1359434672</v>
      </c>
      <c r="J485" s="17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8309</v>
      </c>
      <c r="R485" t="s">
        <v>8315</v>
      </c>
      <c r="S485" s="16">
        <f t="shared" si="37"/>
        <v>41243.197592592594</v>
      </c>
      <c r="T485" s="15">
        <f t="shared" si="38"/>
        <v>41303.197592592594</v>
      </c>
      <c r="U485">
        <f t="shared" si="39"/>
        <v>2013</v>
      </c>
    </row>
    <row r="486" spans="1:21" ht="57.6" hidden="1" x14ac:dyDescent="0.3">
      <c r="A486">
        <v>484</v>
      </c>
      <c r="B486" s="3" t="s">
        <v>485</v>
      </c>
      <c r="C486" s="3" t="s">
        <v>4594</v>
      </c>
      <c r="D486" s="10">
        <v>80000</v>
      </c>
      <c r="E486" s="6">
        <v>149</v>
      </c>
      <c r="F486" t="s">
        <v>8220</v>
      </c>
      <c r="G486" t="s">
        <v>8224</v>
      </c>
      <c r="H486" t="s">
        <v>8246</v>
      </c>
      <c r="I486" s="17">
        <v>1446766372</v>
      </c>
      <c r="J486" s="17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8309</v>
      </c>
      <c r="R486" t="s">
        <v>8315</v>
      </c>
      <c r="S486" s="16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2" hidden="1" x14ac:dyDescent="0.3">
      <c r="A487">
        <v>485</v>
      </c>
      <c r="B487" s="3" t="s">
        <v>486</v>
      </c>
      <c r="C487" s="3" t="s">
        <v>4595</v>
      </c>
      <c r="D487" s="10">
        <v>37956</v>
      </c>
      <c r="E487" s="6">
        <v>8315.01</v>
      </c>
      <c r="F487" t="s">
        <v>8220</v>
      </c>
      <c r="G487" t="s">
        <v>8224</v>
      </c>
      <c r="H487" t="s">
        <v>8246</v>
      </c>
      <c r="I487" s="17">
        <v>1368792499</v>
      </c>
      <c r="J487" s="1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8309</v>
      </c>
      <c r="R487" t="s">
        <v>8315</v>
      </c>
      <c r="S487" s="16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hidden="1" x14ac:dyDescent="0.3">
      <c r="A488">
        <v>486</v>
      </c>
      <c r="B488" s="3" t="s">
        <v>487</v>
      </c>
      <c r="C488" s="3" t="s">
        <v>4596</v>
      </c>
      <c r="D488" s="10">
        <v>550000</v>
      </c>
      <c r="E488" s="6">
        <v>50</v>
      </c>
      <c r="F488" t="s">
        <v>8220</v>
      </c>
      <c r="G488" t="s">
        <v>8225</v>
      </c>
      <c r="H488" t="s">
        <v>8247</v>
      </c>
      <c r="I488" s="17">
        <v>1401662239</v>
      </c>
      <c r="J488" s="17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8309</v>
      </c>
      <c r="R488" t="s">
        <v>8315</v>
      </c>
      <c r="S488" s="16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hidden="1" x14ac:dyDescent="0.3">
      <c r="A489">
        <v>487</v>
      </c>
      <c r="B489" s="3" t="s">
        <v>488</v>
      </c>
      <c r="C489" s="3" t="s">
        <v>4597</v>
      </c>
      <c r="D489" s="10">
        <v>50000</v>
      </c>
      <c r="E489" s="6">
        <v>0</v>
      </c>
      <c r="F489" t="s">
        <v>8220</v>
      </c>
      <c r="G489" t="s">
        <v>8228</v>
      </c>
      <c r="H489" t="s">
        <v>8250</v>
      </c>
      <c r="I489" s="17">
        <v>1482678994</v>
      </c>
      <c r="J489" s="17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8309</v>
      </c>
      <c r="R489" t="s">
        <v>8315</v>
      </c>
      <c r="S489" s="16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hidden="1" x14ac:dyDescent="0.3">
      <c r="A490">
        <v>488</v>
      </c>
      <c r="B490" s="3" t="s">
        <v>489</v>
      </c>
      <c r="C490" s="3" t="s">
        <v>4598</v>
      </c>
      <c r="D490" s="10">
        <v>12000</v>
      </c>
      <c r="E490" s="6">
        <v>0</v>
      </c>
      <c r="F490" t="s">
        <v>8220</v>
      </c>
      <c r="G490" t="s">
        <v>8223</v>
      </c>
      <c r="H490" t="s">
        <v>8245</v>
      </c>
      <c r="I490" s="17">
        <v>1483924700</v>
      </c>
      <c r="J490" s="17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8309</v>
      </c>
      <c r="R490" t="s">
        <v>8315</v>
      </c>
      <c r="S490" s="16">
        <f t="shared" si="37"/>
        <v>42714.054398148146</v>
      </c>
      <c r="T490" s="15">
        <f t="shared" si="38"/>
        <v>42744.054398148146</v>
      </c>
      <c r="U490">
        <f t="shared" si="39"/>
        <v>2017</v>
      </c>
    </row>
    <row r="491" spans="1:21" ht="43.2" hidden="1" x14ac:dyDescent="0.3">
      <c r="A491">
        <v>489</v>
      </c>
      <c r="B491" s="3" t="s">
        <v>490</v>
      </c>
      <c r="C491" s="3" t="s">
        <v>4599</v>
      </c>
      <c r="D491" s="10">
        <v>74997</v>
      </c>
      <c r="E491" s="6">
        <v>215</v>
      </c>
      <c r="F491" t="s">
        <v>8220</v>
      </c>
      <c r="G491" t="s">
        <v>8223</v>
      </c>
      <c r="H491" t="s">
        <v>8245</v>
      </c>
      <c r="I491" s="17">
        <v>1325763180</v>
      </c>
      <c r="J491" s="17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8309</v>
      </c>
      <c r="R491" t="s">
        <v>8315</v>
      </c>
      <c r="S491" s="16">
        <f t="shared" si="37"/>
        <v>40882.481666666667</v>
      </c>
      <c r="T491" s="15">
        <f t="shared" si="38"/>
        <v>40913.481249999997</v>
      </c>
      <c r="U491">
        <f t="shared" si="39"/>
        <v>2012</v>
      </c>
    </row>
    <row r="492" spans="1:21" hidden="1" x14ac:dyDescent="0.3">
      <c r="A492">
        <v>490</v>
      </c>
      <c r="B492" s="3" t="s">
        <v>491</v>
      </c>
      <c r="C492" s="3" t="s">
        <v>4600</v>
      </c>
      <c r="D492" s="10">
        <v>1000</v>
      </c>
      <c r="E492" s="6">
        <v>0</v>
      </c>
      <c r="F492" t="s">
        <v>8220</v>
      </c>
      <c r="G492" t="s">
        <v>8223</v>
      </c>
      <c r="H492" t="s">
        <v>8245</v>
      </c>
      <c r="I492" s="17">
        <v>1345677285</v>
      </c>
      <c r="J492" s="17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8309</v>
      </c>
      <c r="R492" t="s">
        <v>8315</v>
      </c>
      <c r="S492" s="16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hidden="1" x14ac:dyDescent="0.3">
      <c r="A493">
        <v>491</v>
      </c>
      <c r="B493" s="3" t="s">
        <v>492</v>
      </c>
      <c r="C493" s="3" t="s">
        <v>4601</v>
      </c>
      <c r="D493" s="10">
        <v>10000</v>
      </c>
      <c r="E493" s="6">
        <v>0</v>
      </c>
      <c r="F493" t="s">
        <v>8220</v>
      </c>
      <c r="G493" t="s">
        <v>8223</v>
      </c>
      <c r="H493" t="s">
        <v>8245</v>
      </c>
      <c r="I493" s="17">
        <v>1453937699</v>
      </c>
      <c r="J493" s="17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8309</v>
      </c>
      <c r="R493" t="s">
        <v>8315</v>
      </c>
      <c r="S493" s="16">
        <f t="shared" si="37"/>
        <v>42366.982627314821</v>
      </c>
      <c r="T493" s="15">
        <f t="shared" si="38"/>
        <v>42396.982627314821</v>
      </c>
      <c r="U493">
        <f t="shared" si="39"/>
        <v>2016</v>
      </c>
    </row>
    <row r="494" spans="1:21" ht="43.2" hidden="1" x14ac:dyDescent="0.3">
      <c r="A494">
        <v>492</v>
      </c>
      <c r="B494" s="3" t="s">
        <v>493</v>
      </c>
      <c r="C494" s="3" t="s">
        <v>4602</v>
      </c>
      <c r="D494" s="10">
        <v>10000000</v>
      </c>
      <c r="E494" s="6">
        <v>0</v>
      </c>
      <c r="F494" t="s">
        <v>8220</v>
      </c>
      <c r="G494" t="s">
        <v>8234</v>
      </c>
      <c r="H494" t="s">
        <v>8254</v>
      </c>
      <c r="I494" s="17">
        <v>1476319830</v>
      </c>
      <c r="J494" s="17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8309</v>
      </c>
      <c r="R494" t="s">
        <v>8315</v>
      </c>
      <c r="S494" s="16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hidden="1" x14ac:dyDescent="0.3">
      <c r="A495">
        <v>493</v>
      </c>
      <c r="B495" s="3" t="s">
        <v>494</v>
      </c>
      <c r="C495" s="3" t="s">
        <v>4603</v>
      </c>
      <c r="D495" s="10">
        <v>30000</v>
      </c>
      <c r="E495" s="6">
        <v>0</v>
      </c>
      <c r="F495" t="s">
        <v>8220</v>
      </c>
      <c r="G495" t="s">
        <v>8224</v>
      </c>
      <c r="H495" t="s">
        <v>8246</v>
      </c>
      <c r="I495" s="17">
        <v>1432142738</v>
      </c>
      <c r="J495" s="17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8309</v>
      </c>
      <c r="R495" t="s">
        <v>8315</v>
      </c>
      <c r="S495" s="16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hidden="1" x14ac:dyDescent="0.3">
      <c r="A496">
        <v>494</v>
      </c>
      <c r="B496" s="3" t="s">
        <v>495</v>
      </c>
      <c r="C496" s="3" t="s">
        <v>4604</v>
      </c>
      <c r="D496" s="10">
        <v>20000</v>
      </c>
      <c r="E496" s="6">
        <v>31</v>
      </c>
      <c r="F496" t="s">
        <v>8220</v>
      </c>
      <c r="G496" t="s">
        <v>8223</v>
      </c>
      <c r="H496" t="s">
        <v>8245</v>
      </c>
      <c r="I496" s="17">
        <v>1404356400</v>
      </c>
      <c r="J496" s="17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8309</v>
      </c>
      <c r="R496" t="s">
        <v>8315</v>
      </c>
      <c r="S496" s="16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hidden="1" x14ac:dyDescent="0.3">
      <c r="A497">
        <v>495</v>
      </c>
      <c r="B497" s="3" t="s">
        <v>496</v>
      </c>
      <c r="C497" s="3" t="s">
        <v>4605</v>
      </c>
      <c r="D497" s="10">
        <v>7000</v>
      </c>
      <c r="E497" s="6">
        <v>0</v>
      </c>
      <c r="F497" t="s">
        <v>8220</v>
      </c>
      <c r="G497" t="s">
        <v>8223</v>
      </c>
      <c r="H497" t="s">
        <v>8245</v>
      </c>
      <c r="I497" s="17">
        <v>1437076305</v>
      </c>
      <c r="J497" s="1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8309</v>
      </c>
      <c r="R497" t="s">
        <v>8315</v>
      </c>
      <c r="S497" s="16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hidden="1" x14ac:dyDescent="0.3">
      <c r="A498">
        <v>496</v>
      </c>
      <c r="B498" s="3" t="s">
        <v>497</v>
      </c>
      <c r="C498" s="3" t="s">
        <v>4606</v>
      </c>
      <c r="D498" s="10">
        <v>60000</v>
      </c>
      <c r="E498" s="6">
        <v>1</v>
      </c>
      <c r="F498" t="s">
        <v>8220</v>
      </c>
      <c r="G498" t="s">
        <v>8223</v>
      </c>
      <c r="H498" t="s">
        <v>8245</v>
      </c>
      <c r="I498" s="17">
        <v>1392070874</v>
      </c>
      <c r="J498" s="17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8309</v>
      </c>
      <c r="R498" t="s">
        <v>8315</v>
      </c>
      <c r="S498" s="16">
        <f t="shared" si="37"/>
        <v>41620.93141203704</v>
      </c>
      <c r="T498" s="15">
        <f t="shared" si="38"/>
        <v>41680.93141203704</v>
      </c>
      <c r="U498">
        <f t="shared" si="39"/>
        <v>2014</v>
      </c>
    </row>
    <row r="499" spans="1:21" hidden="1" x14ac:dyDescent="0.3">
      <c r="A499">
        <v>497</v>
      </c>
      <c r="B499" s="3" t="s">
        <v>498</v>
      </c>
      <c r="C499" s="3" t="s">
        <v>4607</v>
      </c>
      <c r="D499" s="10">
        <v>4480</v>
      </c>
      <c r="E499" s="6">
        <v>30</v>
      </c>
      <c r="F499" t="s">
        <v>8220</v>
      </c>
      <c r="G499" t="s">
        <v>8223</v>
      </c>
      <c r="H499" t="s">
        <v>8245</v>
      </c>
      <c r="I499" s="17">
        <v>1419483600</v>
      </c>
      <c r="J499" s="17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8309</v>
      </c>
      <c r="R499" t="s">
        <v>8315</v>
      </c>
      <c r="S499" s="16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hidden="1" x14ac:dyDescent="0.3">
      <c r="A500">
        <v>498</v>
      </c>
      <c r="B500" s="3" t="s">
        <v>499</v>
      </c>
      <c r="C500" s="3" t="s">
        <v>4608</v>
      </c>
      <c r="D500" s="10">
        <v>65108</v>
      </c>
      <c r="E500" s="6">
        <v>2994</v>
      </c>
      <c r="F500" t="s">
        <v>8220</v>
      </c>
      <c r="G500" t="s">
        <v>8223</v>
      </c>
      <c r="H500" t="s">
        <v>8245</v>
      </c>
      <c r="I500" s="17">
        <v>1324664249</v>
      </c>
      <c r="J500" s="17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8309</v>
      </c>
      <c r="R500" t="s">
        <v>8315</v>
      </c>
      <c r="S500" s="16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hidden="1" x14ac:dyDescent="0.3">
      <c r="A501">
        <v>499</v>
      </c>
      <c r="B501" s="3" t="s">
        <v>500</v>
      </c>
      <c r="C501" s="3" t="s">
        <v>4609</v>
      </c>
      <c r="D501" s="10">
        <v>20000</v>
      </c>
      <c r="E501" s="6">
        <v>1910</v>
      </c>
      <c r="F501" t="s">
        <v>8220</v>
      </c>
      <c r="G501" t="s">
        <v>8223</v>
      </c>
      <c r="H501" t="s">
        <v>8245</v>
      </c>
      <c r="I501" s="17">
        <v>1255381140</v>
      </c>
      <c r="J501" s="17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8309</v>
      </c>
      <c r="R501" t="s">
        <v>8315</v>
      </c>
      <c r="S501" s="16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hidden="1" x14ac:dyDescent="0.3">
      <c r="A502">
        <v>500</v>
      </c>
      <c r="B502" s="3" t="s">
        <v>501</v>
      </c>
      <c r="C502" s="3" t="s">
        <v>4610</v>
      </c>
      <c r="D502" s="10">
        <v>6500</v>
      </c>
      <c r="E502" s="6">
        <v>215</v>
      </c>
      <c r="F502" t="s">
        <v>8220</v>
      </c>
      <c r="G502" t="s">
        <v>8223</v>
      </c>
      <c r="H502" t="s">
        <v>8245</v>
      </c>
      <c r="I502" s="17">
        <v>1273356960</v>
      </c>
      <c r="J502" s="17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8309</v>
      </c>
      <c r="R502" t="s">
        <v>8315</v>
      </c>
      <c r="S502" s="16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hidden="1" x14ac:dyDescent="0.3">
      <c r="A503">
        <v>501</v>
      </c>
      <c r="B503" s="3" t="s">
        <v>502</v>
      </c>
      <c r="C503" s="3" t="s">
        <v>4611</v>
      </c>
      <c r="D503" s="10">
        <v>10000</v>
      </c>
      <c r="E503" s="6">
        <v>0</v>
      </c>
      <c r="F503" t="s">
        <v>8220</v>
      </c>
      <c r="G503" t="s">
        <v>8223</v>
      </c>
      <c r="H503" t="s">
        <v>8245</v>
      </c>
      <c r="I503" s="17">
        <v>1310189851</v>
      </c>
      <c r="J503" s="17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8309</v>
      </c>
      <c r="R503" t="s">
        <v>8315</v>
      </c>
      <c r="S503" s="16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6" hidden="1" x14ac:dyDescent="0.3">
      <c r="A504">
        <v>502</v>
      </c>
      <c r="B504" s="3" t="s">
        <v>503</v>
      </c>
      <c r="C504" s="3" t="s">
        <v>4612</v>
      </c>
      <c r="D504" s="10">
        <v>20000</v>
      </c>
      <c r="E504" s="6">
        <v>230</v>
      </c>
      <c r="F504" t="s">
        <v>8220</v>
      </c>
      <c r="G504" t="s">
        <v>8223</v>
      </c>
      <c r="H504" t="s">
        <v>8245</v>
      </c>
      <c r="I504" s="17">
        <v>1332073025</v>
      </c>
      <c r="J504" s="17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8309</v>
      </c>
      <c r="R504" t="s">
        <v>8315</v>
      </c>
      <c r="S504" s="16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hidden="1" x14ac:dyDescent="0.3">
      <c r="A505">
        <v>503</v>
      </c>
      <c r="B505" s="3" t="s">
        <v>504</v>
      </c>
      <c r="C505" s="3" t="s">
        <v>4613</v>
      </c>
      <c r="D505" s="10">
        <v>6500</v>
      </c>
      <c r="E505" s="6">
        <v>114</v>
      </c>
      <c r="F505" t="s">
        <v>8220</v>
      </c>
      <c r="G505" t="s">
        <v>8224</v>
      </c>
      <c r="H505" t="s">
        <v>8246</v>
      </c>
      <c r="I505" s="17">
        <v>1421498303</v>
      </c>
      <c r="J505" s="17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8309</v>
      </c>
      <c r="R505" t="s">
        <v>8315</v>
      </c>
      <c r="S505" s="16">
        <f t="shared" si="37"/>
        <v>41991.526655092588</v>
      </c>
      <c r="T505" s="15">
        <f t="shared" si="38"/>
        <v>42021.526655092588</v>
      </c>
      <c r="U505">
        <f t="shared" si="39"/>
        <v>2015</v>
      </c>
    </row>
    <row r="506" spans="1:21" ht="43.2" hidden="1" x14ac:dyDescent="0.3">
      <c r="A506">
        <v>504</v>
      </c>
      <c r="B506" s="3" t="s">
        <v>505</v>
      </c>
      <c r="C506" s="3" t="s">
        <v>4614</v>
      </c>
      <c r="D506" s="10">
        <v>24500</v>
      </c>
      <c r="E506" s="6">
        <v>335</v>
      </c>
      <c r="F506" t="s">
        <v>8220</v>
      </c>
      <c r="G506" t="s">
        <v>8223</v>
      </c>
      <c r="H506" t="s">
        <v>8245</v>
      </c>
      <c r="I506" s="17">
        <v>1334097387</v>
      </c>
      <c r="J506" s="17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8309</v>
      </c>
      <c r="R506" t="s">
        <v>8315</v>
      </c>
      <c r="S506" s="16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hidden="1" x14ac:dyDescent="0.3">
      <c r="A507">
        <v>505</v>
      </c>
      <c r="B507" s="3" t="s">
        <v>506</v>
      </c>
      <c r="C507" s="3" t="s">
        <v>4615</v>
      </c>
      <c r="D507" s="10">
        <v>12000</v>
      </c>
      <c r="E507" s="6">
        <v>52</v>
      </c>
      <c r="F507" t="s">
        <v>8220</v>
      </c>
      <c r="G507" t="s">
        <v>8223</v>
      </c>
      <c r="H507" t="s">
        <v>8245</v>
      </c>
      <c r="I507" s="17">
        <v>1451010086</v>
      </c>
      <c r="J507" s="1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8309</v>
      </c>
      <c r="R507" t="s">
        <v>8315</v>
      </c>
      <c r="S507" s="16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hidden="1" x14ac:dyDescent="0.3">
      <c r="A508">
        <v>506</v>
      </c>
      <c r="B508" s="3" t="s">
        <v>507</v>
      </c>
      <c r="C508" s="3" t="s">
        <v>4616</v>
      </c>
      <c r="D508" s="10">
        <v>200000</v>
      </c>
      <c r="E508" s="6">
        <v>250</v>
      </c>
      <c r="F508" t="s">
        <v>8220</v>
      </c>
      <c r="G508" t="s">
        <v>8223</v>
      </c>
      <c r="H508" t="s">
        <v>8245</v>
      </c>
      <c r="I508" s="17">
        <v>1376140520</v>
      </c>
      <c r="J508" s="17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8309</v>
      </c>
      <c r="R508" t="s">
        <v>8315</v>
      </c>
      <c r="S508" s="16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hidden="1" x14ac:dyDescent="0.3">
      <c r="A509">
        <v>507</v>
      </c>
      <c r="B509" s="3" t="s">
        <v>508</v>
      </c>
      <c r="C509" s="3" t="s">
        <v>4617</v>
      </c>
      <c r="D509" s="10">
        <v>20000</v>
      </c>
      <c r="E509" s="6">
        <v>640</v>
      </c>
      <c r="F509" t="s">
        <v>8220</v>
      </c>
      <c r="G509" t="s">
        <v>8223</v>
      </c>
      <c r="H509" t="s">
        <v>8245</v>
      </c>
      <c r="I509" s="17">
        <v>1350687657</v>
      </c>
      <c r="J509" s="17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8309</v>
      </c>
      <c r="R509" t="s">
        <v>8315</v>
      </c>
      <c r="S509" s="16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hidden="1" x14ac:dyDescent="0.3">
      <c r="A510">
        <v>508</v>
      </c>
      <c r="B510" s="3" t="s">
        <v>509</v>
      </c>
      <c r="C510" s="3" t="s">
        <v>4618</v>
      </c>
      <c r="D510" s="10">
        <v>50000</v>
      </c>
      <c r="E510" s="6">
        <v>400</v>
      </c>
      <c r="F510" t="s">
        <v>8220</v>
      </c>
      <c r="G510" t="s">
        <v>8223</v>
      </c>
      <c r="H510" t="s">
        <v>8245</v>
      </c>
      <c r="I510" s="17">
        <v>1337955240</v>
      </c>
      <c r="J510" s="17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8309</v>
      </c>
      <c r="R510" t="s">
        <v>8315</v>
      </c>
      <c r="S510" s="16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hidden="1" x14ac:dyDescent="0.3">
      <c r="A511">
        <v>509</v>
      </c>
      <c r="B511" s="3" t="s">
        <v>510</v>
      </c>
      <c r="C511" s="3" t="s">
        <v>4619</v>
      </c>
      <c r="D511" s="10">
        <v>5000</v>
      </c>
      <c r="E511" s="6">
        <v>10</v>
      </c>
      <c r="F511" t="s">
        <v>8220</v>
      </c>
      <c r="G511" t="s">
        <v>8224</v>
      </c>
      <c r="H511" t="s">
        <v>8246</v>
      </c>
      <c r="I511" s="17">
        <v>1435504170</v>
      </c>
      <c r="J511" s="17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8309</v>
      </c>
      <c r="R511" t="s">
        <v>8315</v>
      </c>
      <c r="S511" s="16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hidden="1" x14ac:dyDescent="0.3">
      <c r="A512">
        <v>510</v>
      </c>
      <c r="B512" s="3" t="s">
        <v>511</v>
      </c>
      <c r="C512" s="3" t="s">
        <v>4620</v>
      </c>
      <c r="D512" s="10">
        <v>14000</v>
      </c>
      <c r="E512" s="6">
        <v>0</v>
      </c>
      <c r="F512" t="s">
        <v>8220</v>
      </c>
      <c r="G512" t="s">
        <v>8223</v>
      </c>
      <c r="H512" t="s">
        <v>8245</v>
      </c>
      <c r="I512" s="17">
        <v>1456805639</v>
      </c>
      <c r="J512" s="17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8309</v>
      </c>
      <c r="R512" t="s">
        <v>8315</v>
      </c>
      <c r="S512" s="16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hidden="1" x14ac:dyDescent="0.3">
      <c r="A513">
        <v>511</v>
      </c>
      <c r="B513" s="3" t="s">
        <v>512</v>
      </c>
      <c r="C513" s="3" t="s">
        <v>4621</v>
      </c>
      <c r="D513" s="10">
        <v>5000</v>
      </c>
      <c r="E513" s="6">
        <v>150</v>
      </c>
      <c r="F513" t="s">
        <v>8220</v>
      </c>
      <c r="G513" t="s">
        <v>8223</v>
      </c>
      <c r="H513" t="s">
        <v>8245</v>
      </c>
      <c r="I513" s="17">
        <v>1365228982</v>
      </c>
      <c r="J513" s="17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8309</v>
      </c>
      <c r="R513" t="s">
        <v>8315</v>
      </c>
      <c r="S513" s="16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hidden="1" x14ac:dyDescent="0.3">
      <c r="A514">
        <v>512</v>
      </c>
      <c r="B514" s="3" t="s">
        <v>513</v>
      </c>
      <c r="C514" s="3" t="s">
        <v>4622</v>
      </c>
      <c r="D514" s="10">
        <v>8000</v>
      </c>
      <c r="E514" s="6">
        <v>11</v>
      </c>
      <c r="F514" t="s">
        <v>8220</v>
      </c>
      <c r="G514" t="s">
        <v>8223</v>
      </c>
      <c r="H514" t="s">
        <v>8245</v>
      </c>
      <c r="I514" s="17">
        <v>1479667727</v>
      </c>
      <c r="J514" s="17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t="s">
        <v>8309</v>
      </c>
      <c r="R514" t="s">
        <v>8315</v>
      </c>
      <c r="S514" s="16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hidden="1" x14ac:dyDescent="0.3">
      <c r="A515">
        <v>513</v>
      </c>
      <c r="B515" s="3" t="s">
        <v>514</v>
      </c>
      <c r="C515" s="3" t="s">
        <v>4623</v>
      </c>
      <c r="D515" s="10">
        <v>50000</v>
      </c>
      <c r="E515" s="6">
        <v>6962</v>
      </c>
      <c r="F515" t="s">
        <v>8220</v>
      </c>
      <c r="G515" t="s">
        <v>8223</v>
      </c>
      <c r="H515" t="s">
        <v>8245</v>
      </c>
      <c r="I515" s="17">
        <v>1471244400</v>
      </c>
      <c r="J515" s="17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t="s">
        <v>8309</v>
      </c>
      <c r="R515" t="s">
        <v>8315</v>
      </c>
      <c r="S515" s="16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YEAR(T515)</f>
        <v>2016</v>
      </c>
    </row>
    <row r="516" spans="1:21" ht="43.2" hidden="1" x14ac:dyDescent="0.3">
      <c r="A516">
        <v>514</v>
      </c>
      <c r="B516" s="3" t="s">
        <v>515</v>
      </c>
      <c r="C516" s="3" t="s">
        <v>4624</v>
      </c>
      <c r="D516" s="10">
        <v>1500</v>
      </c>
      <c r="E516" s="6">
        <v>50</v>
      </c>
      <c r="F516" t="s">
        <v>8220</v>
      </c>
      <c r="G516" t="s">
        <v>8228</v>
      </c>
      <c r="H516" t="s">
        <v>8250</v>
      </c>
      <c r="I516" s="17">
        <v>1407595447</v>
      </c>
      <c r="J516" s="17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8309</v>
      </c>
      <c r="R516" t="s">
        <v>8315</v>
      </c>
      <c r="S516" s="16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hidden="1" x14ac:dyDescent="0.3">
      <c r="A517">
        <v>515</v>
      </c>
      <c r="B517" s="3" t="s">
        <v>516</v>
      </c>
      <c r="C517" s="3" t="s">
        <v>4625</v>
      </c>
      <c r="D517" s="10">
        <v>97000</v>
      </c>
      <c r="E517" s="6">
        <v>24651</v>
      </c>
      <c r="F517" t="s">
        <v>8220</v>
      </c>
      <c r="G517" t="s">
        <v>8223</v>
      </c>
      <c r="H517" t="s">
        <v>8245</v>
      </c>
      <c r="I517" s="17">
        <v>1451389601</v>
      </c>
      <c r="J517" s="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8309</v>
      </c>
      <c r="R517" t="s">
        <v>8315</v>
      </c>
      <c r="S517" s="16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hidden="1" x14ac:dyDescent="0.3">
      <c r="A518">
        <v>516</v>
      </c>
      <c r="B518" s="3" t="s">
        <v>517</v>
      </c>
      <c r="C518" s="3" t="s">
        <v>4626</v>
      </c>
      <c r="D518" s="10">
        <v>5000</v>
      </c>
      <c r="E518" s="6">
        <v>0</v>
      </c>
      <c r="F518" t="s">
        <v>8220</v>
      </c>
      <c r="G518" t="s">
        <v>8224</v>
      </c>
      <c r="H518" t="s">
        <v>8246</v>
      </c>
      <c r="I518" s="17">
        <v>1432752080</v>
      </c>
      <c r="J518" s="17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8309</v>
      </c>
      <c r="R518" t="s">
        <v>8315</v>
      </c>
      <c r="S518" s="16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hidden="1" x14ac:dyDescent="0.3">
      <c r="A519">
        <v>517</v>
      </c>
      <c r="B519" s="3" t="s">
        <v>518</v>
      </c>
      <c r="C519" s="3" t="s">
        <v>4627</v>
      </c>
      <c r="D519" s="10">
        <v>15000</v>
      </c>
      <c r="E519" s="6">
        <v>205</v>
      </c>
      <c r="F519" t="s">
        <v>8220</v>
      </c>
      <c r="G519" t="s">
        <v>8223</v>
      </c>
      <c r="H519" t="s">
        <v>8245</v>
      </c>
      <c r="I519" s="17">
        <v>1486046761</v>
      </c>
      <c r="J519" s="17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8309</v>
      </c>
      <c r="R519" t="s">
        <v>8315</v>
      </c>
      <c r="S519" s="16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hidden="1" x14ac:dyDescent="0.3">
      <c r="A520">
        <v>518</v>
      </c>
      <c r="B520" s="3" t="s">
        <v>519</v>
      </c>
      <c r="C520" s="3" t="s">
        <v>4628</v>
      </c>
      <c r="D520" s="10">
        <v>7175</v>
      </c>
      <c r="E520" s="6">
        <v>0</v>
      </c>
      <c r="F520" t="s">
        <v>8220</v>
      </c>
      <c r="G520" t="s">
        <v>8223</v>
      </c>
      <c r="H520" t="s">
        <v>8245</v>
      </c>
      <c r="I520" s="17">
        <v>1441550760</v>
      </c>
      <c r="J520" s="17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8309</v>
      </c>
      <c r="R520" t="s">
        <v>8315</v>
      </c>
      <c r="S520" s="16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hidden="1" x14ac:dyDescent="0.3">
      <c r="A521">
        <v>519</v>
      </c>
      <c r="B521" s="3" t="s">
        <v>520</v>
      </c>
      <c r="C521" s="3" t="s">
        <v>4629</v>
      </c>
      <c r="D521" s="10">
        <v>12001</v>
      </c>
      <c r="E521" s="6">
        <v>2746</v>
      </c>
      <c r="F521" t="s">
        <v>8220</v>
      </c>
      <c r="G521" t="s">
        <v>8223</v>
      </c>
      <c r="H521" t="s">
        <v>8245</v>
      </c>
      <c r="I521" s="17">
        <v>1354699421</v>
      </c>
      <c r="J521" s="17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8309</v>
      </c>
      <c r="R521" t="s">
        <v>8315</v>
      </c>
      <c r="S521" s="16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10">
        <v>5000</v>
      </c>
      <c r="E522" s="6">
        <v>5105</v>
      </c>
      <c r="F522" t="s">
        <v>8218</v>
      </c>
      <c r="G522" t="s">
        <v>8224</v>
      </c>
      <c r="H522" t="s">
        <v>8246</v>
      </c>
      <c r="I522" s="17">
        <v>1449766261</v>
      </c>
      <c r="J522" s="17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8316</v>
      </c>
      <c r="R522" t="s">
        <v>8317</v>
      </c>
      <c r="S522" s="16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10">
        <v>5000</v>
      </c>
      <c r="E523" s="6">
        <v>5232</v>
      </c>
      <c r="F523" t="s">
        <v>8218</v>
      </c>
      <c r="G523" t="s">
        <v>8223</v>
      </c>
      <c r="H523" t="s">
        <v>8245</v>
      </c>
      <c r="I523" s="17">
        <v>1477976340</v>
      </c>
      <c r="J523" s="17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8316</v>
      </c>
      <c r="R523" t="s">
        <v>8317</v>
      </c>
      <c r="S523" s="16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10">
        <v>3000</v>
      </c>
      <c r="E524" s="6">
        <v>3440</v>
      </c>
      <c r="F524" t="s">
        <v>8218</v>
      </c>
      <c r="G524" t="s">
        <v>8223</v>
      </c>
      <c r="H524" t="s">
        <v>8245</v>
      </c>
      <c r="I524" s="17">
        <v>1458518325</v>
      </c>
      <c r="J524" s="17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8316</v>
      </c>
      <c r="R524" t="s">
        <v>8317</v>
      </c>
      <c r="S524" s="16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10">
        <v>5000</v>
      </c>
      <c r="E525" s="6">
        <v>6030</v>
      </c>
      <c r="F525" t="s">
        <v>8218</v>
      </c>
      <c r="G525" t="s">
        <v>8223</v>
      </c>
      <c r="H525" t="s">
        <v>8245</v>
      </c>
      <c r="I525" s="17">
        <v>1442805076</v>
      </c>
      <c r="J525" s="17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8316</v>
      </c>
      <c r="R525" t="s">
        <v>8317</v>
      </c>
      <c r="S525" s="16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10">
        <v>3500</v>
      </c>
      <c r="E526" s="6">
        <v>3803.55</v>
      </c>
      <c r="F526" t="s">
        <v>8218</v>
      </c>
      <c r="G526" t="s">
        <v>8224</v>
      </c>
      <c r="H526" t="s">
        <v>8246</v>
      </c>
      <c r="I526" s="17">
        <v>1464801169</v>
      </c>
      <c r="J526" s="17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8316</v>
      </c>
      <c r="R526" t="s">
        <v>8317</v>
      </c>
      <c r="S526" s="16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10">
        <v>12000</v>
      </c>
      <c r="E527" s="6">
        <v>12000</v>
      </c>
      <c r="F527" t="s">
        <v>8218</v>
      </c>
      <c r="G527" t="s">
        <v>8223</v>
      </c>
      <c r="H527" t="s">
        <v>8245</v>
      </c>
      <c r="I527" s="17">
        <v>1410601041</v>
      </c>
      <c r="J527" s="1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8316</v>
      </c>
      <c r="R527" t="s">
        <v>8317</v>
      </c>
      <c r="S527" s="16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10">
        <v>1500</v>
      </c>
      <c r="E528" s="6">
        <v>1710</v>
      </c>
      <c r="F528" t="s">
        <v>8218</v>
      </c>
      <c r="G528" t="s">
        <v>8224</v>
      </c>
      <c r="H528" t="s">
        <v>8246</v>
      </c>
      <c r="I528" s="17">
        <v>1438966800</v>
      </c>
      <c r="J528" s="17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8316</v>
      </c>
      <c r="R528" t="s">
        <v>8317</v>
      </c>
      <c r="S528" s="16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10">
        <v>10000</v>
      </c>
      <c r="E529" s="6">
        <v>10085</v>
      </c>
      <c r="F529" t="s">
        <v>8218</v>
      </c>
      <c r="G529" t="s">
        <v>8223</v>
      </c>
      <c r="H529" t="s">
        <v>8245</v>
      </c>
      <c r="I529" s="17">
        <v>1487347500</v>
      </c>
      <c r="J529" s="17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8316</v>
      </c>
      <c r="R529" t="s">
        <v>8317</v>
      </c>
      <c r="S529" s="16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10">
        <v>1150</v>
      </c>
      <c r="E530" s="6">
        <v>1330</v>
      </c>
      <c r="F530" t="s">
        <v>8218</v>
      </c>
      <c r="G530" t="s">
        <v>8223</v>
      </c>
      <c r="H530" t="s">
        <v>8245</v>
      </c>
      <c r="I530" s="17">
        <v>1434921600</v>
      </c>
      <c r="J530" s="17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8316</v>
      </c>
      <c r="R530" t="s">
        <v>8317</v>
      </c>
      <c r="S530" s="16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10">
        <v>1200</v>
      </c>
      <c r="E531" s="6">
        <v>1565</v>
      </c>
      <c r="F531" t="s">
        <v>8218</v>
      </c>
      <c r="G531" t="s">
        <v>8228</v>
      </c>
      <c r="H531" t="s">
        <v>8250</v>
      </c>
      <c r="I531" s="17">
        <v>1484110800</v>
      </c>
      <c r="J531" s="17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8316</v>
      </c>
      <c r="R531" t="s">
        <v>8317</v>
      </c>
      <c r="S531" s="16">
        <f t="shared" si="42"/>
        <v>42725.031180555554</v>
      </c>
      <c r="T531" s="15">
        <f t="shared" si="43"/>
        <v>42746.208333333328</v>
      </c>
      <c r="U531">
        <f t="shared" si="44"/>
        <v>2017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10">
        <v>3405</v>
      </c>
      <c r="E532" s="6">
        <v>3670</v>
      </c>
      <c r="F532" t="s">
        <v>8218</v>
      </c>
      <c r="G532" t="s">
        <v>8223</v>
      </c>
      <c r="H532" t="s">
        <v>8245</v>
      </c>
      <c r="I532" s="17">
        <v>1435111200</v>
      </c>
      <c r="J532" s="17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8316</v>
      </c>
      <c r="R532" t="s">
        <v>8317</v>
      </c>
      <c r="S532" s="16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10">
        <v>4000</v>
      </c>
      <c r="E533" s="6">
        <v>4000</v>
      </c>
      <c r="F533" t="s">
        <v>8218</v>
      </c>
      <c r="G533" t="s">
        <v>8223</v>
      </c>
      <c r="H533" t="s">
        <v>8245</v>
      </c>
      <c r="I533" s="17">
        <v>1481957940</v>
      </c>
      <c r="J533" s="17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8316</v>
      </c>
      <c r="R533" t="s">
        <v>8317</v>
      </c>
      <c r="S533" s="16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10">
        <v>10000</v>
      </c>
      <c r="E534" s="6">
        <v>12325</v>
      </c>
      <c r="F534" t="s">
        <v>8218</v>
      </c>
      <c r="G534" t="s">
        <v>8223</v>
      </c>
      <c r="H534" t="s">
        <v>8245</v>
      </c>
      <c r="I534" s="17">
        <v>1463098208</v>
      </c>
      <c r="J534" s="17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8316</v>
      </c>
      <c r="R534" t="s">
        <v>8317</v>
      </c>
      <c r="S534" s="16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10">
        <v>2000</v>
      </c>
      <c r="E535" s="6">
        <v>2004</v>
      </c>
      <c r="F535" t="s">
        <v>8218</v>
      </c>
      <c r="G535" t="s">
        <v>8224</v>
      </c>
      <c r="H535" t="s">
        <v>8246</v>
      </c>
      <c r="I535" s="17">
        <v>1463394365</v>
      </c>
      <c r="J535" s="17">
        <v>1461320765</v>
      </c>
      <c r="K535" t="b">
        <v>0</v>
      </c>
      <c r="L535">
        <v>17</v>
      </c>
      <c r="M535" t="b">
        <v>1</v>
      </c>
      <c r="N535" t="s">
        <v>8269</v>
      </c>
      <c r="O535" s="19">
        <f t="shared" si="40"/>
        <v>100</v>
      </c>
      <c r="P535">
        <f t="shared" si="41"/>
        <v>117.88</v>
      </c>
      <c r="Q535" t="s">
        <v>8316</v>
      </c>
      <c r="R535" t="s">
        <v>8317</v>
      </c>
      <c r="S535" s="16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10">
        <v>15000</v>
      </c>
      <c r="E536" s="6">
        <v>15700</v>
      </c>
      <c r="F536" t="s">
        <v>8218</v>
      </c>
      <c r="G536" t="s">
        <v>8233</v>
      </c>
      <c r="H536" t="s">
        <v>8253</v>
      </c>
      <c r="I536" s="17">
        <v>1446418800</v>
      </c>
      <c r="J536" s="17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8316</v>
      </c>
      <c r="R536" t="s">
        <v>8317</v>
      </c>
      <c r="S536" s="16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10">
        <v>2000</v>
      </c>
      <c r="E537" s="6">
        <v>2050</v>
      </c>
      <c r="F537" t="s">
        <v>8218</v>
      </c>
      <c r="G537" t="s">
        <v>8224</v>
      </c>
      <c r="H537" t="s">
        <v>8246</v>
      </c>
      <c r="I537" s="17">
        <v>1483707905</v>
      </c>
      <c r="J537" s="1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8316</v>
      </c>
      <c r="R537" t="s">
        <v>8317</v>
      </c>
      <c r="S537" s="16">
        <f t="shared" si="42"/>
        <v>42711.545196759253</v>
      </c>
      <c r="T537" s="15">
        <f t="shared" si="43"/>
        <v>42741.545196759253</v>
      </c>
      <c r="U537">
        <f t="shared" si="44"/>
        <v>2017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10">
        <v>3300</v>
      </c>
      <c r="E538" s="6">
        <v>3902.5</v>
      </c>
      <c r="F538" t="s">
        <v>8218</v>
      </c>
      <c r="G538" t="s">
        <v>8224</v>
      </c>
      <c r="H538" t="s">
        <v>8246</v>
      </c>
      <c r="I538" s="17">
        <v>1438624800</v>
      </c>
      <c r="J538" s="17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8316</v>
      </c>
      <c r="R538" t="s">
        <v>8317</v>
      </c>
      <c r="S538" s="16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10">
        <v>2000</v>
      </c>
      <c r="E539" s="6">
        <v>2410</v>
      </c>
      <c r="F539" t="s">
        <v>8218</v>
      </c>
      <c r="G539" t="s">
        <v>8223</v>
      </c>
      <c r="H539" t="s">
        <v>8245</v>
      </c>
      <c r="I539" s="17">
        <v>1446665191</v>
      </c>
      <c r="J539" s="17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8316</v>
      </c>
      <c r="R539" t="s">
        <v>8317</v>
      </c>
      <c r="S539" s="16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10">
        <v>5000</v>
      </c>
      <c r="E540" s="6">
        <v>15121</v>
      </c>
      <c r="F540" t="s">
        <v>8218</v>
      </c>
      <c r="G540" t="s">
        <v>8223</v>
      </c>
      <c r="H540" t="s">
        <v>8245</v>
      </c>
      <c r="I540" s="17">
        <v>1463166263</v>
      </c>
      <c r="J540" s="17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8316</v>
      </c>
      <c r="R540" t="s">
        <v>8317</v>
      </c>
      <c r="S540" s="16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10">
        <v>500</v>
      </c>
      <c r="E541" s="6">
        <v>503.22</v>
      </c>
      <c r="F541" t="s">
        <v>8218</v>
      </c>
      <c r="G541" t="s">
        <v>8224</v>
      </c>
      <c r="H541" t="s">
        <v>8246</v>
      </c>
      <c r="I541" s="17">
        <v>1467681107</v>
      </c>
      <c r="J541" s="17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8316</v>
      </c>
      <c r="R541" t="s">
        <v>8317</v>
      </c>
      <c r="S541" s="16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 hidden="1" x14ac:dyDescent="0.3">
      <c r="A542">
        <v>540</v>
      </c>
      <c r="B542" s="3" t="s">
        <v>541</v>
      </c>
      <c r="C542" s="3" t="s">
        <v>4650</v>
      </c>
      <c r="D542" s="10">
        <v>15000</v>
      </c>
      <c r="E542" s="6">
        <v>1</v>
      </c>
      <c r="F542" t="s">
        <v>8220</v>
      </c>
      <c r="G542" t="s">
        <v>8223</v>
      </c>
      <c r="H542" t="s">
        <v>8245</v>
      </c>
      <c r="I542" s="17">
        <v>1423078606</v>
      </c>
      <c r="J542" s="17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8318</v>
      </c>
      <c r="R542" t="s">
        <v>8319</v>
      </c>
      <c r="S542" s="16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hidden="1" x14ac:dyDescent="0.3">
      <c r="A543">
        <v>541</v>
      </c>
      <c r="B543" s="3" t="s">
        <v>542</v>
      </c>
      <c r="C543" s="3" t="s">
        <v>4651</v>
      </c>
      <c r="D543" s="10">
        <v>4500</v>
      </c>
      <c r="E543" s="6">
        <v>25</v>
      </c>
      <c r="F543" t="s">
        <v>8220</v>
      </c>
      <c r="G543" t="s">
        <v>8223</v>
      </c>
      <c r="H543" t="s">
        <v>8245</v>
      </c>
      <c r="I543" s="17">
        <v>1446080834</v>
      </c>
      <c r="J543" s="17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8318</v>
      </c>
      <c r="R543" t="s">
        <v>8319</v>
      </c>
      <c r="S543" s="16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hidden="1" x14ac:dyDescent="0.3">
      <c r="A544">
        <v>542</v>
      </c>
      <c r="B544" s="3" t="s">
        <v>543</v>
      </c>
      <c r="C544" s="3" t="s">
        <v>4652</v>
      </c>
      <c r="D544" s="10">
        <v>250000</v>
      </c>
      <c r="E544" s="6">
        <v>1</v>
      </c>
      <c r="F544" t="s">
        <v>8220</v>
      </c>
      <c r="G544" t="s">
        <v>8223</v>
      </c>
      <c r="H544" t="s">
        <v>8245</v>
      </c>
      <c r="I544" s="17">
        <v>1462293716</v>
      </c>
      <c r="J544" s="17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8318</v>
      </c>
      <c r="R544" t="s">
        <v>8319</v>
      </c>
      <c r="S544" s="16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hidden="1" x14ac:dyDescent="0.3">
      <c r="A545">
        <v>543</v>
      </c>
      <c r="B545" s="3" t="s">
        <v>544</v>
      </c>
      <c r="C545" s="3" t="s">
        <v>4653</v>
      </c>
      <c r="D545" s="10">
        <v>22000</v>
      </c>
      <c r="E545" s="6">
        <v>70</v>
      </c>
      <c r="F545" t="s">
        <v>8220</v>
      </c>
      <c r="G545" t="s">
        <v>8225</v>
      </c>
      <c r="H545" t="s">
        <v>8247</v>
      </c>
      <c r="I545" s="17">
        <v>1414807962</v>
      </c>
      <c r="J545" s="17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8318</v>
      </c>
      <c r="R545" t="s">
        <v>8319</v>
      </c>
      <c r="S545" s="16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hidden="1" x14ac:dyDescent="0.3">
      <c r="A546">
        <v>544</v>
      </c>
      <c r="B546" s="3" t="s">
        <v>545</v>
      </c>
      <c r="C546" s="3" t="s">
        <v>4654</v>
      </c>
      <c r="D546" s="10">
        <v>500</v>
      </c>
      <c r="E546" s="6">
        <v>6</v>
      </c>
      <c r="F546" t="s">
        <v>8220</v>
      </c>
      <c r="G546" t="s">
        <v>8223</v>
      </c>
      <c r="H546" t="s">
        <v>8245</v>
      </c>
      <c r="I546" s="17">
        <v>1467647160</v>
      </c>
      <c r="J546" s="17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8318</v>
      </c>
      <c r="R546" t="s">
        <v>8319</v>
      </c>
      <c r="S546" s="16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hidden="1" x14ac:dyDescent="0.3">
      <c r="A547">
        <v>545</v>
      </c>
      <c r="B547" s="3" t="s">
        <v>546</v>
      </c>
      <c r="C547" s="3" t="s">
        <v>4655</v>
      </c>
      <c r="D547" s="10">
        <v>50000</v>
      </c>
      <c r="E547" s="6">
        <v>13692</v>
      </c>
      <c r="F547" t="s">
        <v>8220</v>
      </c>
      <c r="G547" t="s">
        <v>8229</v>
      </c>
      <c r="H547" t="s">
        <v>8248</v>
      </c>
      <c r="I547" s="17">
        <v>1447600389</v>
      </c>
      <c r="J547" s="1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8318</v>
      </c>
      <c r="R547" t="s">
        <v>8319</v>
      </c>
      <c r="S547" s="16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hidden="1" x14ac:dyDescent="0.3">
      <c r="A548">
        <v>546</v>
      </c>
      <c r="B548" s="3" t="s">
        <v>547</v>
      </c>
      <c r="C548" s="3" t="s">
        <v>4656</v>
      </c>
      <c r="D548" s="10">
        <v>60000</v>
      </c>
      <c r="E548" s="6">
        <v>52</v>
      </c>
      <c r="F548" t="s">
        <v>8220</v>
      </c>
      <c r="G548" t="s">
        <v>8223</v>
      </c>
      <c r="H548" t="s">
        <v>8245</v>
      </c>
      <c r="I548" s="17">
        <v>1445097715</v>
      </c>
      <c r="J548" s="17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8318</v>
      </c>
      <c r="R548" t="s">
        <v>8319</v>
      </c>
      <c r="S548" s="16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7.6" hidden="1" x14ac:dyDescent="0.3">
      <c r="A549">
        <v>547</v>
      </c>
      <c r="B549" s="3" t="s">
        <v>548</v>
      </c>
      <c r="C549" s="3" t="s">
        <v>4657</v>
      </c>
      <c r="D549" s="10">
        <v>7500</v>
      </c>
      <c r="E549" s="6">
        <v>0</v>
      </c>
      <c r="F549" t="s">
        <v>8220</v>
      </c>
      <c r="G549" t="s">
        <v>8224</v>
      </c>
      <c r="H549" t="s">
        <v>8246</v>
      </c>
      <c r="I549" s="17">
        <v>1455122564</v>
      </c>
      <c r="J549" s="17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8318</v>
      </c>
      <c r="R549" t="s">
        <v>8319</v>
      </c>
      <c r="S549" s="16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hidden="1" x14ac:dyDescent="0.3">
      <c r="A550">
        <v>548</v>
      </c>
      <c r="B550" s="3" t="s">
        <v>549</v>
      </c>
      <c r="C550" s="3" t="s">
        <v>4658</v>
      </c>
      <c r="D550" s="10">
        <v>10000</v>
      </c>
      <c r="E550" s="6">
        <v>9</v>
      </c>
      <c r="F550" t="s">
        <v>8220</v>
      </c>
      <c r="G550" t="s">
        <v>8224</v>
      </c>
      <c r="H550" t="s">
        <v>8246</v>
      </c>
      <c r="I550" s="17">
        <v>1446154848</v>
      </c>
      <c r="J550" s="17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8318</v>
      </c>
      <c r="R550" t="s">
        <v>8319</v>
      </c>
      <c r="S550" s="16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.6" hidden="1" x14ac:dyDescent="0.3">
      <c r="A551">
        <v>549</v>
      </c>
      <c r="B551" s="3" t="s">
        <v>550</v>
      </c>
      <c r="C551" s="3" t="s">
        <v>4659</v>
      </c>
      <c r="D551" s="10">
        <v>2500</v>
      </c>
      <c r="E551" s="6">
        <v>68</v>
      </c>
      <c r="F551" t="s">
        <v>8220</v>
      </c>
      <c r="G551" t="s">
        <v>8224</v>
      </c>
      <c r="H551" t="s">
        <v>8246</v>
      </c>
      <c r="I551" s="17">
        <v>1436368622</v>
      </c>
      <c r="J551" s="17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8318</v>
      </c>
      <c r="R551" t="s">
        <v>8319</v>
      </c>
      <c r="S551" s="16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hidden="1" x14ac:dyDescent="0.3">
      <c r="A552">
        <v>550</v>
      </c>
      <c r="B552" s="3" t="s">
        <v>551</v>
      </c>
      <c r="C552" s="3" t="s">
        <v>4660</v>
      </c>
      <c r="D552" s="10">
        <v>5000</v>
      </c>
      <c r="E552" s="6">
        <v>35</v>
      </c>
      <c r="F552" t="s">
        <v>8220</v>
      </c>
      <c r="G552" t="s">
        <v>8228</v>
      </c>
      <c r="H552" t="s">
        <v>8250</v>
      </c>
      <c r="I552" s="17">
        <v>1485838800</v>
      </c>
      <c r="J552" s="17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8318</v>
      </c>
      <c r="R552" t="s">
        <v>8319</v>
      </c>
      <c r="S552" s="16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hidden="1" x14ac:dyDescent="0.3">
      <c r="A553">
        <v>551</v>
      </c>
      <c r="B553" s="3" t="s">
        <v>552</v>
      </c>
      <c r="C553" s="3" t="s">
        <v>4661</v>
      </c>
      <c r="D553" s="10">
        <v>75000</v>
      </c>
      <c r="E553" s="6">
        <v>3781</v>
      </c>
      <c r="F553" t="s">
        <v>8220</v>
      </c>
      <c r="G553" t="s">
        <v>8223</v>
      </c>
      <c r="H553" t="s">
        <v>8245</v>
      </c>
      <c r="I553" s="17">
        <v>1438451580</v>
      </c>
      <c r="J553" s="17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8318</v>
      </c>
      <c r="R553" t="s">
        <v>8319</v>
      </c>
      <c r="S553" s="16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hidden="1" x14ac:dyDescent="0.3">
      <c r="A554">
        <v>552</v>
      </c>
      <c r="B554" s="3" t="s">
        <v>553</v>
      </c>
      <c r="C554" s="3" t="s">
        <v>4662</v>
      </c>
      <c r="D554" s="10">
        <v>45000</v>
      </c>
      <c r="E554" s="6">
        <v>0</v>
      </c>
      <c r="F554" t="s">
        <v>8220</v>
      </c>
      <c r="G554" t="s">
        <v>8228</v>
      </c>
      <c r="H554" t="s">
        <v>8250</v>
      </c>
      <c r="I554" s="17">
        <v>1452350896</v>
      </c>
      <c r="J554" s="17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8318</v>
      </c>
      <c r="R554" t="s">
        <v>8319</v>
      </c>
      <c r="S554" s="16">
        <f t="shared" si="42"/>
        <v>42318.616851851853</v>
      </c>
      <c r="T554" s="15">
        <f t="shared" si="43"/>
        <v>42378.616851851853</v>
      </c>
      <c r="U554">
        <f t="shared" si="44"/>
        <v>2016</v>
      </c>
    </row>
    <row r="555" spans="1:21" ht="43.2" hidden="1" x14ac:dyDescent="0.3">
      <c r="A555">
        <v>553</v>
      </c>
      <c r="B555" s="3" t="s">
        <v>554</v>
      </c>
      <c r="C555" s="3" t="s">
        <v>4663</v>
      </c>
      <c r="D555" s="10">
        <v>25000</v>
      </c>
      <c r="E555" s="6">
        <v>123</v>
      </c>
      <c r="F555" t="s">
        <v>8220</v>
      </c>
      <c r="G555" t="s">
        <v>8223</v>
      </c>
      <c r="H555" t="s">
        <v>8245</v>
      </c>
      <c r="I555" s="17">
        <v>1415988991</v>
      </c>
      <c r="J555" s="17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8318</v>
      </c>
      <c r="R555" t="s">
        <v>8319</v>
      </c>
      <c r="S555" s="16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hidden="1" x14ac:dyDescent="0.3">
      <c r="A556">
        <v>554</v>
      </c>
      <c r="B556" s="3" t="s">
        <v>555</v>
      </c>
      <c r="C556" s="3" t="s">
        <v>4664</v>
      </c>
      <c r="D556" s="10">
        <v>3870</v>
      </c>
      <c r="E556" s="6">
        <v>1416</v>
      </c>
      <c r="F556" t="s">
        <v>8220</v>
      </c>
      <c r="G556" t="s">
        <v>8223</v>
      </c>
      <c r="H556" t="s">
        <v>8245</v>
      </c>
      <c r="I556" s="17">
        <v>1413735972</v>
      </c>
      <c r="J556" s="17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8318</v>
      </c>
      <c r="R556" t="s">
        <v>8319</v>
      </c>
      <c r="S556" s="16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hidden="1" x14ac:dyDescent="0.3">
      <c r="A557">
        <v>555</v>
      </c>
      <c r="B557" s="3" t="s">
        <v>556</v>
      </c>
      <c r="C557" s="3" t="s">
        <v>4665</v>
      </c>
      <c r="D557" s="10">
        <v>7500</v>
      </c>
      <c r="E557" s="6">
        <v>0</v>
      </c>
      <c r="F557" t="s">
        <v>8220</v>
      </c>
      <c r="G557" t="s">
        <v>8224</v>
      </c>
      <c r="H557" t="s">
        <v>8246</v>
      </c>
      <c r="I557" s="17">
        <v>1465720143</v>
      </c>
      <c r="J557" s="1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8318</v>
      </c>
      <c r="R557" t="s">
        <v>8319</v>
      </c>
      <c r="S557" s="16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hidden="1" x14ac:dyDescent="0.3">
      <c r="A558">
        <v>556</v>
      </c>
      <c r="B558" s="3" t="s">
        <v>557</v>
      </c>
      <c r="C558" s="3" t="s">
        <v>4666</v>
      </c>
      <c r="D558" s="10">
        <v>8000</v>
      </c>
      <c r="E558" s="6">
        <v>200</v>
      </c>
      <c r="F558" t="s">
        <v>8220</v>
      </c>
      <c r="G558" t="s">
        <v>8223</v>
      </c>
      <c r="H558" t="s">
        <v>8245</v>
      </c>
      <c r="I558" s="17">
        <v>1452112717</v>
      </c>
      <c r="J558" s="17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8318</v>
      </c>
      <c r="R558" t="s">
        <v>8319</v>
      </c>
      <c r="S558" s="16">
        <f t="shared" si="42"/>
        <v>42345.860150462962</v>
      </c>
      <c r="T558" s="15">
        <f t="shared" si="43"/>
        <v>42375.860150462962</v>
      </c>
      <c r="U558">
        <f t="shared" si="44"/>
        <v>2016</v>
      </c>
    </row>
    <row r="559" spans="1:21" ht="43.2" hidden="1" x14ac:dyDescent="0.3">
      <c r="A559">
        <v>557</v>
      </c>
      <c r="B559" s="3" t="s">
        <v>558</v>
      </c>
      <c r="C559" s="3" t="s">
        <v>4667</v>
      </c>
      <c r="D559" s="10">
        <v>150000</v>
      </c>
      <c r="E559" s="6">
        <v>1366</v>
      </c>
      <c r="F559" t="s">
        <v>8220</v>
      </c>
      <c r="G559" t="s">
        <v>8235</v>
      </c>
      <c r="H559" t="s">
        <v>8248</v>
      </c>
      <c r="I559" s="17">
        <v>1480721803</v>
      </c>
      <c r="J559" s="17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8318</v>
      </c>
      <c r="R559" t="s">
        <v>8319</v>
      </c>
      <c r="S559" s="16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hidden="1" x14ac:dyDescent="0.3">
      <c r="A560">
        <v>558</v>
      </c>
      <c r="B560" s="3" t="s">
        <v>559</v>
      </c>
      <c r="C560" s="3" t="s">
        <v>4668</v>
      </c>
      <c r="D560" s="10">
        <v>750</v>
      </c>
      <c r="E560" s="6">
        <v>0</v>
      </c>
      <c r="F560" t="s">
        <v>8220</v>
      </c>
      <c r="G560" t="s">
        <v>8223</v>
      </c>
      <c r="H560" t="s">
        <v>8245</v>
      </c>
      <c r="I560" s="17">
        <v>1427227905</v>
      </c>
      <c r="J560" s="17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8318</v>
      </c>
      <c r="R560" t="s">
        <v>8319</v>
      </c>
      <c r="S560" s="16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hidden="1" x14ac:dyDescent="0.3">
      <c r="A561">
        <v>559</v>
      </c>
      <c r="B561" s="3" t="s">
        <v>560</v>
      </c>
      <c r="C561" s="3" t="s">
        <v>4669</v>
      </c>
      <c r="D561" s="10">
        <v>240000</v>
      </c>
      <c r="E561" s="6">
        <v>50</v>
      </c>
      <c r="F561" t="s">
        <v>8220</v>
      </c>
      <c r="G561" t="s">
        <v>8223</v>
      </c>
      <c r="H561" t="s">
        <v>8245</v>
      </c>
      <c r="I561" s="17">
        <v>1449989260</v>
      </c>
      <c r="J561" s="17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8318</v>
      </c>
      <c r="R561" t="s">
        <v>8319</v>
      </c>
      <c r="S561" s="16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hidden="1" x14ac:dyDescent="0.3">
      <c r="A562">
        <v>560</v>
      </c>
      <c r="B562" s="3" t="s">
        <v>561</v>
      </c>
      <c r="C562" s="3" t="s">
        <v>4670</v>
      </c>
      <c r="D562" s="10">
        <v>100000</v>
      </c>
      <c r="E562" s="6">
        <v>12</v>
      </c>
      <c r="F562" t="s">
        <v>8220</v>
      </c>
      <c r="G562" t="s">
        <v>8228</v>
      </c>
      <c r="H562" t="s">
        <v>8250</v>
      </c>
      <c r="I562" s="17">
        <v>1418841045</v>
      </c>
      <c r="J562" s="17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8318</v>
      </c>
      <c r="R562" t="s">
        <v>8319</v>
      </c>
      <c r="S562" s="16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hidden="1" x14ac:dyDescent="0.3">
      <c r="A563">
        <v>561</v>
      </c>
      <c r="B563" s="3" t="s">
        <v>562</v>
      </c>
      <c r="C563" s="3" t="s">
        <v>4671</v>
      </c>
      <c r="D563" s="10">
        <v>15000</v>
      </c>
      <c r="E563" s="6">
        <v>55</v>
      </c>
      <c r="F563" t="s">
        <v>8220</v>
      </c>
      <c r="G563" t="s">
        <v>8223</v>
      </c>
      <c r="H563" t="s">
        <v>8245</v>
      </c>
      <c r="I563" s="17">
        <v>1445874513</v>
      </c>
      <c r="J563" s="17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8318</v>
      </c>
      <c r="R563" t="s">
        <v>8319</v>
      </c>
      <c r="S563" s="16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hidden="1" x14ac:dyDescent="0.3">
      <c r="A564">
        <v>562</v>
      </c>
      <c r="B564" s="3" t="s">
        <v>563</v>
      </c>
      <c r="C564" s="3" t="s">
        <v>4672</v>
      </c>
      <c r="D564" s="10">
        <v>50000</v>
      </c>
      <c r="E564" s="6">
        <v>0</v>
      </c>
      <c r="F564" t="s">
        <v>8220</v>
      </c>
      <c r="G564" t="s">
        <v>8232</v>
      </c>
      <c r="H564" t="s">
        <v>8248</v>
      </c>
      <c r="I564" s="17">
        <v>1482052815</v>
      </c>
      <c r="J564" s="17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8318</v>
      </c>
      <c r="R564" t="s">
        <v>8319</v>
      </c>
      <c r="S564" s="16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hidden="1" x14ac:dyDescent="0.3">
      <c r="A565">
        <v>563</v>
      </c>
      <c r="B565" s="3" t="s">
        <v>564</v>
      </c>
      <c r="C565" s="3" t="s">
        <v>4673</v>
      </c>
      <c r="D565" s="10">
        <v>75000</v>
      </c>
      <c r="E565" s="6">
        <v>68</v>
      </c>
      <c r="F565" t="s">
        <v>8220</v>
      </c>
      <c r="G565" t="s">
        <v>8225</v>
      </c>
      <c r="H565" t="s">
        <v>8247</v>
      </c>
      <c r="I565" s="17">
        <v>1424137247</v>
      </c>
      <c r="J565" s="17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8318</v>
      </c>
      <c r="R565" t="s">
        <v>8319</v>
      </c>
      <c r="S565" s="16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hidden="1" x14ac:dyDescent="0.3">
      <c r="A566">
        <v>564</v>
      </c>
      <c r="B566" s="3" t="s">
        <v>565</v>
      </c>
      <c r="C566" s="3" t="s">
        <v>4674</v>
      </c>
      <c r="D566" s="10">
        <v>18000</v>
      </c>
      <c r="E566" s="6">
        <v>1</v>
      </c>
      <c r="F566" t="s">
        <v>8220</v>
      </c>
      <c r="G566" t="s">
        <v>8229</v>
      </c>
      <c r="H566" t="s">
        <v>8248</v>
      </c>
      <c r="I566" s="17">
        <v>1457822275</v>
      </c>
      <c r="J566" s="17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8318</v>
      </c>
      <c r="R566" t="s">
        <v>8319</v>
      </c>
      <c r="S566" s="16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hidden="1" x14ac:dyDescent="0.3">
      <c r="A567">
        <v>565</v>
      </c>
      <c r="B567" s="3" t="s">
        <v>566</v>
      </c>
      <c r="C567" s="3" t="s">
        <v>4675</v>
      </c>
      <c r="D567" s="10">
        <v>25000</v>
      </c>
      <c r="E567" s="6">
        <v>0</v>
      </c>
      <c r="F567" t="s">
        <v>8220</v>
      </c>
      <c r="G567" t="s">
        <v>8224</v>
      </c>
      <c r="H567" t="s">
        <v>8246</v>
      </c>
      <c r="I567" s="17">
        <v>1436554249</v>
      </c>
      <c r="J567" s="1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8318</v>
      </c>
      <c r="R567" t="s">
        <v>8319</v>
      </c>
      <c r="S567" s="16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hidden="1" x14ac:dyDescent="0.3">
      <c r="A568">
        <v>566</v>
      </c>
      <c r="B568" s="3" t="s">
        <v>567</v>
      </c>
      <c r="C568" s="3" t="s">
        <v>4676</v>
      </c>
      <c r="D568" s="10">
        <v>5000</v>
      </c>
      <c r="E568" s="6">
        <v>1</v>
      </c>
      <c r="F568" t="s">
        <v>8220</v>
      </c>
      <c r="G568" t="s">
        <v>8223</v>
      </c>
      <c r="H568" t="s">
        <v>8245</v>
      </c>
      <c r="I568" s="17">
        <v>1468513533</v>
      </c>
      <c r="J568" s="17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8318</v>
      </c>
      <c r="R568" t="s">
        <v>8319</v>
      </c>
      <c r="S568" s="16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hidden="1" x14ac:dyDescent="0.3">
      <c r="A569">
        <v>567</v>
      </c>
      <c r="B569" s="3" t="s">
        <v>568</v>
      </c>
      <c r="C569" s="3" t="s">
        <v>4677</v>
      </c>
      <c r="D569" s="10">
        <v>10000</v>
      </c>
      <c r="E569" s="6">
        <v>0</v>
      </c>
      <c r="F569" t="s">
        <v>8220</v>
      </c>
      <c r="G569" t="s">
        <v>8223</v>
      </c>
      <c r="H569" t="s">
        <v>8245</v>
      </c>
      <c r="I569" s="17">
        <v>1420143194</v>
      </c>
      <c r="J569" s="17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8318</v>
      </c>
      <c r="R569" t="s">
        <v>8319</v>
      </c>
      <c r="S569" s="16">
        <f t="shared" si="42"/>
        <v>41975.842523148152</v>
      </c>
      <c r="T569" s="15">
        <f t="shared" si="43"/>
        <v>42005.842523148152</v>
      </c>
      <c r="U569">
        <f t="shared" si="44"/>
        <v>2015</v>
      </c>
    </row>
    <row r="570" spans="1:21" ht="57.6" hidden="1" x14ac:dyDescent="0.3">
      <c r="A570">
        <v>568</v>
      </c>
      <c r="B570" s="3" t="s">
        <v>569</v>
      </c>
      <c r="C570" s="3" t="s">
        <v>4678</v>
      </c>
      <c r="D570" s="10">
        <v>24500</v>
      </c>
      <c r="E570" s="6">
        <v>245</v>
      </c>
      <c r="F570" t="s">
        <v>8220</v>
      </c>
      <c r="G570" t="s">
        <v>8227</v>
      </c>
      <c r="H570" t="s">
        <v>8249</v>
      </c>
      <c r="I570" s="17">
        <v>1452942000</v>
      </c>
      <c r="J570" s="17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8318</v>
      </c>
      <c r="R570" t="s">
        <v>8319</v>
      </c>
      <c r="S570" s="16">
        <f t="shared" si="42"/>
        <v>42348.9215625</v>
      </c>
      <c r="T570" s="15">
        <f t="shared" si="43"/>
        <v>42385.458333333328</v>
      </c>
      <c r="U570">
        <f t="shared" si="44"/>
        <v>2016</v>
      </c>
    </row>
    <row r="571" spans="1:21" ht="43.2" hidden="1" x14ac:dyDescent="0.3">
      <c r="A571">
        <v>569</v>
      </c>
      <c r="B571" s="3" t="s">
        <v>570</v>
      </c>
      <c r="C571" s="3" t="s">
        <v>4679</v>
      </c>
      <c r="D571" s="10">
        <v>2500</v>
      </c>
      <c r="E571" s="6">
        <v>20</v>
      </c>
      <c r="F571" t="s">
        <v>8220</v>
      </c>
      <c r="G571" t="s">
        <v>8228</v>
      </c>
      <c r="H571" t="s">
        <v>8250</v>
      </c>
      <c r="I571" s="17">
        <v>1451679612</v>
      </c>
      <c r="J571" s="17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8318</v>
      </c>
      <c r="R571" t="s">
        <v>8319</v>
      </c>
      <c r="S571" s="16">
        <f t="shared" si="42"/>
        <v>42340.847361111111</v>
      </c>
      <c r="T571" s="15">
        <f t="shared" si="43"/>
        <v>42370.847361111111</v>
      </c>
      <c r="U571">
        <f t="shared" si="44"/>
        <v>2016</v>
      </c>
    </row>
    <row r="572" spans="1:21" ht="28.8" hidden="1" x14ac:dyDescent="0.3">
      <c r="A572">
        <v>570</v>
      </c>
      <c r="B572" s="3" t="s">
        <v>571</v>
      </c>
      <c r="C572" s="3" t="s">
        <v>4680</v>
      </c>
      <c r="D572" s="10">
        <v>85000</v>
      </c>
      <c r="E572" s="6">
        <v>142</v>
      </c>
      <c r="F572" t="s">
        <v>8220</v>
      </c>
      <c r="G572" t="s">
        <v>8223</v>
      </c>
      <c r="H572" t="s">
        <v>8245</v>
      </c>
      <c r="I572" s="17">
        <v>1455822569</v>
      </c>
      <c r="J572" s="17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8318</v>
      </c>
      <c r="R572" t="s">
        <v>8319</v>
      </c>
      <c r="S572" s="16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hidden="1" x14ac:dyDescent="0.3">
      <c r="A573">
        <v>571</v>
      </c>
      <c r="B573" s="3" t="s">
        <v>572</v>
      </c>
      <c r="C573" s="3" t="s">
        <v>4681</v>
      </c>
      <c r="D573" s="10">
        <v>25000</v>
      </c>
      <c r="E573" s="6">
        <v>106</v>
      </c>
      <c r="F573" t="s">
        <v>8220</v>
      </c>
      <c r="G573" t="s">
        <v>8223</v>
      </c>
      <c r="H573" t="s">
        <v>8245</v>
      </c>
      <c r="I573" s="17">
        <v>1437969540</v>
      </c>
      <c r="J573" s="17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8318</v>
      </c>
      <c r="R573" t="s">
        <v>8319</v>
      </c>
      <c r="S573" s="16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hidden="1" x14ac:dyDescent="0.3">
      <c r="A574">
        <v>572</v>
      </c>
      <c r="B574" s="3" t="s">
        <v>573</v>
      </c>
      <c r="C574" s="3" t="s">
        <v>4682</v>
      </c>
      <c r="D574" s="10">
        <v>2500</v>
      </c>
      <c r="E574" s="6">
        <v>0</v>
      </c>
      <c r="F574" t="s">
        <v>8220</v>
      </c>
      <c r="G574" t="s">
        <v>8223</v>
      </c>
      <c r="H574" t="s">
        <v>8245</v>
      </c>
      <c r="I574" s="17">
        <v>1446660688</v>
      </c>
      <c r="J574" s="17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8318</v>
      </c>
      <c r="R574" t="s">
        <v>8319</v>
      </c>
      <c r="S574" s="16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7.6" hidden="1" x14ac:dyDescent="0.3">
      <c r="A575">
        <v>573</v>
      </c>
      <c r="B575" s="3" t="s">
        <v>574</v>
      </c>
      <c r="C575" s="3" t="s">
        <v>4683</v>
      </c>
      <c r="D575" s="10">
        <v>88888</v>
      </c>
      <c r="E575" s="6">
        <v>346</v>
      </c>
      <c r="F575" t="s">
        <v>8220</v>
      </c>
      <c r="G575" t="s">
        <v>8223</v>
      </c>
      <c r="H575" t="s">
        <v>8245</v>
      </c>
      <c r="I575" s="17">
        <v>1421543520</v>
      </c>
      <c r="J575" s="17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8318</v>
      </c>
      <c r="R575" t="s">
        <v>8319</v>
      </c>
      <c r="S575" s="16">
        <f t="shared" si="42"/>
        <v>41963.050127314811</v>
      </c>
      <c r="T575" s="15">
        <f t="shared" si="43"/>
        <v>42022.05</v>
      </c>
      <c r="U575">
        <f t="shared" si="44"/>
        <v>2015</v>
      </c>
    </row>
    <row r="576" spans="1:21" ht="43.2" hidden="1" x14ac:dyDescent="0.3">
      <c r="A576">
        <v>574</v>
      </c>
      <c r="B576" s="3" t="s">
        <v>575</v>
      </c>
      <c r="C576" s="3" t="s">
        <v>4684</v>
      </c>
      <c r="D576" s="10">
        <v>11180</v>
      </c>
      <c r="E576" s="6">
        <v>80</v>
      </c>
      <c r="F576" t="s">
        <v>8220</v>
      </c>
      <c r="G576" t="s">
        <v>8224</v>
      </c>
      <c r="H576" t="s">
        <v>8246</v>
      </c>
      <c r="I576" s="17">
        <v>1476873507</v>
      </c>
      <c r="J576" s="17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8318</v>
      </c>
      <c r="R576" t="s">
        <v>8319</v>
      </c>
      <c r="S576" s="16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 hidden="1" x14ac:dyDescent="0.3">
      <c r="A577">
        <v>575</v>
      </c>
      <c r="B577" s="3" t="s">
        <v>576</v>
      </c>
      <c r="C577" s="3" t="s">
        <v>4685</v>
      </c>
      <c r="D577" s="10">
        <v>60000</v>
      </c>
      <c r="E577" s="6">
        <v>259</v>
      </c>
      <c r="F577" t="s">
        <v>8220</v>
      </c>
      <c r="G577" t="s">
        <v>8235</v>
      </c>
      <c r="H577" t="s">
        <v>8248</v>
      </c>
      <c r="I577" s="17">
        <v>1434213443</v>
      </c>
      <c r="J577" s="1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8318</v>
      </c>
      <c r="R577" t="s">
        <v>8319</v>
      </c>
      <c r="S577" s="16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hidden="1" x14ac:dyDescent="0.3">
      <c r="A578">
        <v>576</v>
      </c>
      <c r="B578" s="3" t="s">
        <v>577</v>
      </c>
      <c r="C578" s="3" t="s">
        <v>4686</v>
      </c>
      <c r="D578" s="10">
        <v>80000</v>
      </c>
      <c r="E578" s="6">
        <v>1</v>
      </c>
      <c r="F578" t="s">
        <v>8220</v>
      </c>
      <c r="G578" t="s">
        <v>8223</v>
      </c>
      <c r="H578" t="s">
        <v>8245</v>
      </c>
      <c r="I578" s="17">
        <v>1427537952</v>
      </c>
      <c r="J578" s="17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t="s">
        <v>8318</v>
      </c>
      <c r="R578" t="s">
        <v>8319</v>
      </c>
      <c r="S578" s="16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2" hidden="1" x14ac:dyDescent="0.3">
      <c r="A579">
        <v>577</v>
      </c>
      <c r="B579" s="3" t="s">
        <v>578</v>
      </c>
      <c r="C579" s="3" t="s">
        <v>4687</v>
      </c>
      <c r="D579" s="10">
        <v>5000</v>
      </c>
      <c r="E579" s="6">
        <v>10</v>
      </c>
      <c r="F579" t="s">
        <v>8220</v>
      </c>
      <c r="G579" t="s">
        <v>8223</v>
      </c>
      <c r="H579" t="s">
        <v>8245</v>
      </c>
      <c r="I579" s="17">
        <v>1463753302</v>
      </c>
      <c r="J579" s="17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t="s">
        <v>8318</v>
      </c>
      <c r="R579" t="s">
        <v>8319</v>
      </c>
      <c r="S579" s="16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YEAR(T579)</f>
        <v>2016</v>
      </c>
    </row>
    <row r="580" spans="1:21" ht="28.8" hidden="1" x14ac:dyDescent="0.3">
      <c r="A580">
        <v>578</v>
      </c>
      <c r="B580" s="3" t="s">
        <v>579</v>
      </c>
      <c r="C580" s="3" t="s">
        <v>4688</v>
      </c>
      <c r="D580" s="10">
        <v>125000</v>
      </c>
      <c r="E580" s="6">
        <v>14</v>
      </c>
      <c r="F580" t="s">
        <v>8220</v>
      </c>
      <c r="G580" t="s">
        <v>8224</v>
      </c>
      <c r="H580" t="s">
        <v>8246</v>
      </c>
      <c r="I580" s="17">
        <v>1441633993</v>
      </c>
      <c r="J580" s="17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8318</v>
      </c>
      <c r="R580" t="s">
        <v>8319</v>
      </c>
      <c r="S580" s="16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hidden="1" x14ac:dyDescent="0.3">
      <c r="A581">
        <v>579</v>
      </c>
      <c r="B581" s="3" t="s">
        <v>580</v>
      </c>
      <c r="C581" s="3" t="s">
        <v>4689</v>
      </c>
      <c r="D581" s="10">
        <v>12000</v>
      </c>
      <c r="E581" s="6">
        <v>175</v>
      </c>
      <c r="F581" t="s">
        <v>8220</v>
      </c>
      <c r="G581" t="s">
        <v>8223</v>
      </c>
      <c r="H581" t="s">
        <v>8245</v>
      </c>
      <c r="I581" s="17">
        <v>1419539223</v>
      </c>
      <c r="J581" s="17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8318</v>
      </c>
      <c r="R581" t="s">
        <v>8319</v>
      </c>
      <c r="S581" s="16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hidden="1" x14ac:dyDescent="0.3">
      <c r="A582">
        <v>580</v>
      </c>
      <c r="B582" s="3" t="s">
        <v>581</v>
      </c>
      <c r="C582" s="3" t="s">
        <v>4690</v>
      </c>
      <c r="D582" s="10">
        <v>3000</v>
      </c>
      <c r="E582" s="6">
        <v>1</v>
      </c>
      <c r="F582" t="s">
        <v>8220</v>
      </c>
      <c r="G582" t="s">
        <v>8223</v>
      </c>
      <c r="H582" t="s">
        <v>8245</v>
      </c>
      <c r="I582" s="17">
        <v>1474580867</v>
      </c>
      <c r="J582" s="17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8318</v>
      </c>
      <c r="R582" t="s">
        <v>8319</v>
      </c>
      <c r="S582" s="16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hidden="1" x14ac:dyDescent="0.3">
      <c r="A583">
        <v>581</v>
      </c>
      <c r="B583" s="3" t="s">
        <v>582</v>
      </c>
      <c r="C583" s="3" t="s">
        <v>4691</v>
      </c>
      <c r="D583" s="10">
        <v>400</v>
      </c>
      <c r="E583" s="6">
        <v>0</v>
      </c>
      <c r="F583" t="s">
        <v>8220</v>
      </c>
      <c r="G583" t="s">
        <v>8223</v>
      </c>
      <c r="H583" t="s">
        <v>8245</v>
      </c>
      <c r="I583" s="17">
        <v>1438474704</v>
      </c>
      <c r="J583" s="17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8318</v>
      </c>
      <c r="R583" t="s">
        <v>8319</v>
      </c>
      <c r="S583" s="16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hidden="1" x14ac:dyDescent="0.3">
      <c r="A584">
        <v>582</v>
      </c>
      <c r="B584" s="3" t="s">
        <v>583</v>
      </c>
      <c r="C584" s="3" t="s">
        <v>4692</v>
      </c>
      <c r="D584" s="10">
        <v>100000</v>
      </c>
      <c r="E584" s="6">
        <v>0</v>
      </c>
      <c r="F584" t="s">
        <v>8220</v>
      </c>
      <c r="G584" t="s">
        <v>8223</v>
      </c>
      <c r="H584" t="s">
        <v>8245</v>
      </c>
      <c r="I584" s="17">
        <v>1426442400</v>
      </c>
      <c r="J584" s="17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8318</v>
      </c>
      <c r="R584" t="s">
        <v>8319</v>
      </c>
      <c r="S584" s="16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hidden="1" x14ac:dyDescent="0.3">
      <c r="A585">
        <v>583</v>
      </c>
      <c r="B585" s="3" t="s">
        <v>584</v>
      </c>
      <c r="C585" s="3" t="s">
        <v>4693</v>
      </c>
      <c r="D585" s="10">
        <v>9000</v>
      </c>
      <c r="E585" s="6">
        <v>1</v>
      </c>
      <c r="F585" t="s">
        <v>8220</v>
      </c>
      <c r="G585" t="s">
        <v>8223</v>
      </c>
      <c r="H585" t="s">
        <v>8245</v>
      </c>
      <c r="I585" s="17">
        <v>1426800687</v>
      </c>
      <c r="J585" s="17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8318</v>
      </c>
      <c r="R585" t="s">
        <v>8319</v>
      </c>
      <c r="S585" s="16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2" hidden="1" x14ac:dyDescent="0.3">
      <c r="A586">
        <v>584</v>
      </c>
      <c r="B586" s="3" t="s">
        <v>585</v>
      </c>
      <c r="C586" s="3" t="s">
        <v>4694</v>
      </c>
      <c r="D586" s="10">
        <v>1000</v>
      </c>
      <c r="E586" s="6">
        <v>10</v>
      </c>
      <c r="F586" t="s">
        <v>8220</v>
      </c>
      <c r="G586" t="s">
        <v>8223</v>
      </c>
      <c r="H586" t="s">
        <v>8245</v>
      </c>
      <c r="I586" s="17">
        <v>1426522316</v>
      </c>
      <c r="J586" s="17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8318</v>
      </c>
      <c r="R586" t="s">
        <v>8319</v>
      </c>
      <c r="S586" s="16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hidden="1" x14ac:dyDescent="0.3">
      <c r="A587">
        <v>585</v>
      </c>
      <c r="B587" s="3" t="s">
        <v>586</v>
      </c>
      <c r="C587" s="3" t="s">
        <v>4695</v>
      </c>
      <c r="D587" s="10">
        <v>9000</v>
      </c>
      <c r="E587" s="6">
        <v>0</v>
      </c>
      <c r="F587" t="s">
        <v>8220</v>
      </c>
      <c r="G587" t="s">
        <v>8224</v>
      </c>
      <c r="H587" t="s">
        <v>8246</v>
      </c>
      <c r="I587" s="17">
        <v>1448928000</v>
      </c>
      <c r="J587" s="1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8318</v>
      </c>
      <c r="R587" t="s">
        <v>8319</v>
      </c>
      <c r="S587" s="16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 hidden="1" x14ac:dyDescent="0.3">
      <c r="A588">
        <v>586</v>
      </c>
      <c r="B588" s="3" t="s">
        <v>587</v>
      </c>
      <c r="C588" s="3" t="s">
        <v>4696</v>
      </c>
      <c r="D588" s="10">
        <v>10000</v>
      </c>
      <c r="E588" s="6">
        <v>56</v>
      </c>
      <c r="F588" t="s">
        <v>8220</v>
      </c>
      <c r="G588" t="s">
        <v>8223</v>
      </c>
      <c r="H588" t="s">
        <v>8245</v>
      </c>
      <c r="I588" s="17">
        <v>1424032207</v>
      </c>
      <c r="J588" s="17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8318</v>
      </c>
      <c r="R588" t="s">
        <v>8319</v>
      </c>
      <c r="S588" s="16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hidden="1" x14ac:dyDescent="0.3">
      <c r="A589">
        <v>587</v>
      </c>
      <c r="B589" s="3" t="s">
        <v>588</v>
      </c>
      <c r="C589" s="3" t="s">
        <v>4697</v>
      </c>
      <c r="D589" s="10">
        <v>30000</v>
      </c>
      <c r="E589" s="6">
        <v>2725</v>
      </c>
      <c r="F589" t="s">
        <v>8220</v>
      </c>
      <c r="G589" t="s">
        <v>8228</v>
      </c>
      <c r="H589" t="s">
        <v>8250</v>
      </c>
      <c r="I589" s="17">
        <v>1429207833</v>
      </c>
      <c r="J589" s="17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8318</v>
      </c>
      <c r="R589" t="s">
        <v>8319</v>
      </c>
      <c r="S589" s="16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hidden="1" x14ac:dyDescent="0.3">
      <c r="A590">
        <v>588</v>
      </c>
      <c r="B590" s="3" t="s">
        <v>589</v>
      </c>
      <c r="C590" s="3" t="s">
        <v>4698</v>
      </c>
      <c r="D590" s="10">
        <v>9000</v>
      </c>
      <c r="E590" s="6">
        <v>301</v>
      </c>
      <c r="F590" t="s">
        <v>8220</v>
      </c>
      <c r="G590" t="s">
        <v>8236</v>
      </c>
      <c r="H590" t="s">
        <v>8248</v>
      </c>
      <c r="I590" s="17">
        <v>1479410886</v>
      </c>
      <c r="J590" s="17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8318</v>
      </c>
      <c r="R590" t="s">
        <v>8319</v>
      </c>
      <c r="S590" s="16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idden="1" x14ac:dyDescent="0.3">
      <c r="A591">
        <v>589</v>
      </c>
      <c r="B591" s="3" t="s">
        <v>590</v>
      </c>
      <c r="C591" s="3" t="s">
        <v>4699</v>
      </c>
      <c r="D591" s="10">
        <v>7500</v>
      </c>
      <c r="E591" s="6">
        <v>1</v>
      </c>
      <c r="F591" t="s">
        <v>8220</v>
      </c>
      <c r="G591" t="s">
        <v>8223</v>
      </c>
      <c r="H591" t="s">
        <v>8245</v>
      </c>
      <c r="I591" s="17">
        <v>1436366699</v>
      </c>
      <c r="J591" s="17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8318</v>
      </c>
      <c r="R591" t="s">
        <v>8319</v>
      </c>
      <c r="S591" s="16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7.6" hidden="1" x14ac:dyDescent="0.3">
      <c r="A592">
        <v>590</v>
      </c>
      <c r="B592" s="3" t="s">
        <v>591</v>
      </c>
      <c r="C592" s="3" t="s">
        <v>4700</v>
      </c>
      <c r="D592" s="10">
        <v>5000</v>
      </c>
      <c r="E592" s="6">
        <v>223</v>
      </c>
      <c r="F592" t="s">
        <v>8220</v>
      </c>
      <c r="G592" t="s">
        <v>8224</v>
      </c>
      <c r="H592" t="s">
        <v>8246</v>
      </c>
      <c r="I592" s="17">
        <v>1454936460</v>
      </c>
      <c r="J592" s="17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8318</v>
      </c>
      <c r="R592" t="s">
        <v>8319</v>
      </c>
      <c r="S592" s="16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hidden="1" x14ac:dyDescent="0.3">
      <c r="A593">
        <v>591</v>
      </c>
      <c r="B593" s="3" t="s">
        <v>592</v>
      </c>
      <c r="C593" s="3" t="s">
        <v>4701</v>
      </c>
      <c r="D593" s="10">
        <v>100000</v>
      </c>
      <c r="E593" s="6">
        <v>61</v>
      </c>
      <c r="F593" t="s">
        <v>8220</v>
      </c>
      <c r="G593" t="s">
        <v>8223</v>
      </c>
      <c r="H593" t="s">
        <v>8245</v>
      </c>
      <c r="I593" s="17">
        <v>1437570130</v>
      </c>
      <c r="J593" s="17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8318</v>
      </c>
      <c r="R593" t="s">
        <v>8319</v>
      </c>
      <c r="S593" s="16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hidden="1" x14ac:dyDescent="0.3">
      <c r="A594">
        <v>592</v>
      </c>
      <c r="B594" s="3" t="s">
        <v>593</v>
      </c>
      <c r="C594" s="3" t="s">
        <v>4702</v>
      </c>
      <c r="D594" s="10">
        <v>7500</v>
      </c>
      <c r="E594" s="6">
        <v>250</v>
      </c>
      <c r="F594" t="s">
        <v>8220</v>
      </c>
      <c r="G594" t="s">
        <v>8223</v>
      </c>
      <c r="H594" t="s">
        <v>8245</v>
      </c>
      <c r="I594" s="17">
        <v>1417584860</v>
      </c>
      <c r="J594" s="17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8318</v>
      </c>
      <c r="R594" t="s">
        <v>8319</v>
      </c>
      <c r="S594" s="16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6" hidden="1" x14ac:dyDescent="0.3">
      <c r="A595">
        <v>593</v>
      </c>
      <c r="B595" s="3" t="s">
        <v>594</v>
      </c>
      <c r="C595" s="3" t="s">
        <v>4703</v>
      </c>
      <c r="D595" s="10">
        <v>500</v>
      </c>
      <c r="E595" s="6">
        <v>115</v>
      </c>
      <c r="F595" t="s">
        <v>8220</v>
      </c>
      <c r="G595" t="s">
        <v>8224</v>
      </c>
      <c r="H595" t="s">
        <v>8246</v>
      </c>
      <c r="I595" s="17">
        <v>1428333345</v>
      </c>
      <c r="J595" s="17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8318</v>
      </c>
      <c r="R595" t="s">
        <v>8319</v>
      </c>
      <c r="S595" s="16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hidden="1" x14ac:dyDescent="0.3">
      <c r="A596">
        <v>594</v>
      </c>
      <c r="B596" s="3" t="s">
        <v>595</v>
      </c>
      <c r="C596" s="3" t="s">
        <v>4704</v>
      </c>
      <c r="D596" s="10">
        <v>25000</v>
      </c>
      <c r="E596" s="6">
        <v>26</v>
      </c>
      <c r="F596" t="s">
        <v>8220</v>
      </c>
      <c r="G596" t="s">
        <v>8223</v>
      </c>
      <c r="H596" t="s">
        <v>8245</v>
      </c>
      <c r="I596" s="17">
        <v>1460832206</v>
      </c>
      <c r="J596" s="17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8318</v>
      </c>
      <c r="R596" t="s">
        <v>8319</v>
      </c>
      <c r="S596" s="16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hidden="1" x14ac:dyDescent="0.3">
      <c r="A597">
        <v>595</v>
      </c>
      <c r="B597" s="3" t="s">
        <v>596</v>
      </c>
      <c r="C597" s="3" t="s">
        <v>4705</v>
      </c>
      <c r="D597" s="10">
        <v>100000</v>
      </c>
      <c r="E597" s="6">
        <v>426</v>
      </c>
      <c r="F597" t="s">
        <v>8220</v>
      </c>
      <c r="G597" t="s">
        <v>8223</v>
      </c>
      <c r="H597" t="s">
        <v>8245</v>
      </c>
      <c r="I597" s="17">
        <v>1430703638</v>
      </c>
      <c r="J597" s="1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8318</v>
      </c>
      <c r="R597" t="s">
        <v>8319</v>
      </c>
      <c r="S597" s="16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hidden="1" x14ac:dyDescent="0.3">
      <c r="A598">
        <v>596</v>
      </c>
      <c r="B598" s="3" t="s">
        <v>597</v>
      </c>
      <c r="C598" s="3" t="s">
        <v>4706</v>
      </c>
      <c r="D598" s="10">
        <v>20000</v>
      </c>
      <c r="E598" s="6">
        <v>6</v>
      </c>
      <c r="F598" t="s">
        <v>8220</v>
      </c>
      <c r="G598" t="s">
        <v>8223</v>
      </c>
      <c r="H598" t="s">
        <v>8245</v>
      </c>
      <c r="I598" s="17">
        <v>1478122292</v>
      </c>
      <c r="J598" s="17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8318</v>
      </c>
      <c r="R598" t="s">
        <v>8319</v>
      </c>
      <c r="S598" s="16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hidden="1" x14ac:dyDescent="0.3">
      <c r="A599">
        <v>597</v>
      </c>
      <c r="B599" s="3" t="s">
        <v>598</v>
      </c>
      <c r="C599" s="3" t="s">
        <v>4707</v>
      </c>
      <c r="D599" s="10">
        <v>7500</v>
      </c>
      <c r="E599" s="6">
        <v>20</v>
      </c>
      <c r="F599" t="s">
        <v>8220</v>
      </c>
      <c r="G599" t="s">
        <v>8223</v>
      </c>
      <c r="H599" t="s">
        <v>8245</v>
      </c>
      <c r="I599" s="17">
        <v>1469980800</v>
      </c>
      <c r="J599" s="17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8318</v>
      </c>
      <c r="R599" t="s">
        <v>8319</v>
      </c>
      <c r="S599" s="16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hidden="1" x14ac:dyDescent="0.3">
      <c r="A600">
        <v>598</v>
      </c>
      <c r="B600" s="3" t="s">
        <v>599</v>
      </c>
      <c r="C600" s="3" t="s">
        <v>4708</v>
      </c>
      <c r="D600" s="10">
        <v>2500</v>
      </c>
      <c r="E600" s="6">
        <v>850</v>
      </c>
      <c r="F600" t="s">
        <v>8220</v>
      </c>
      <c r="G600" t="s">
        <v>8223</v>
      </c>
      <c r="H600" t="s">
        <v>8245</v>
      </c>
      <c r="I600" s="17">
        <v>1417737781</v>
      </c>
      <c r="J600" s="17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8318</v>
      </c>
      <c r="R600" t="s">
        <v>8319</v>
      </c>
      <c r="S600" s="16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hidden="1" x14ac:dyDescent="0.3">
      <c r="A601">
        <v>599</v>
      </c>
      <c r="B601" s="3" t="s">
        <v>600</v>
      </c>
      <c r="C601" s="3" t="s">
        <v>4709</v>
      </c>
      <c r="D601" s="10">
        <v>50000</v>
      </c>
      <c r="E601" s="6">
        <v>31</v>
      </c>
      <c r="F601" t="s">
        <v>8220</v>
      </c>
      <c r="G601" t="s">
        <v>8223</v>
      </c>
      <c r="H601" t="s">
        <v>8245</v>
      </c>
      <c r="I601" s="17">
        <v>1425827760</v>
      </c>
      <c r="J601" s="17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8318</v>
      </c>
      <c r="R601" t="s">
        <v>8319</v>
      </c>
      <c r="S601" s="16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hidden="1" x14ac:dyDescent="0.3">
      <c r="A602">
        <v>600</v>
      </c>
      <c r="B602" s="3" t="s">
        <v>601</v>
      </c>
      <c r="C602" s="3" t="s">
        <v>4710</v>
      </c>
      <c r="D602" s="10">
        <v>5000</v>
      </c>
      <c r="E602" s="6">
        <v>100</v>
      </c>
      <c r="F602" t="s">
        <v>8219</v>
      </c>
      <c r="G602" t="s">
        <v>8223</v>
      </c>
      <c r="H602" t="s">
        <v>8245</v>
      </c>
      <c r="I602" s="17">
        <v>1431198562</v>
      </c>
      <c r="J602" s="17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8318</v>
      </c>
      <c r="R602" t="s">
        <v>8319</v>
      </c>
      <c r="S602" s="16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 hidden="1" x14ac:dyDescent="0.3">
      <c r="A603">
        <v>601</v>
      </c>
      <c r="B603" s="3" t="s">
        <v>602</v>
      </c>
      <c r="C603" s="3" t="s">
        <v>4711</v>
      </c>
      <c r="D603" s="10">
        <v>10000</v>
      </c>
      <c r="E603" s="6">
        <v>140</v>
      </c>
      <c r="F603" t="s">
        <v>8219</v>
      </c>
      <c r="G603" t="s">
        <v>8228</v>
      </c>
      <c r="H603" t="s">
        <v>8250</v>
      </c>
      <c r="I603" s="17">
        <v>1419626139</v>
      </c>
      <c r="J603" s="17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8318</v>
      </c>
      <c r="R603" t="s">
        <v>8319</v>
      </c>
      <c r="S603" s="16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 hidden="1" x14ac:dyDescent="0.3">
      <c r="A604">
        <v>602</v>
      </c>
      <c r="B604" s="3" t="s">
        <v>603</v>
      </c>
      <c r="C604" s="3" t="s">
        <v>4712</v>
      </c>
      <c r="D604" s="10">
        <v>70000</v>
      </c>
      <c r="E604" s="6">
        <v>0</v>
      </c>
      <c r="F604" t="s">
        <v>8219</v>
      </c>
      <c r="G604" t="s">
        <v>8223</v>
      </c>
      <c r="H604" t="s">
        <v>8245</v>
      </c>
      <c r="I604" s="17">
        <v>1434654215</v>
      </c>
      <c r="J604" s="17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8318</v>
      </c>
      <c r="R604" t="s">
        <v>8319</v>
      </c>
      <c r="S604" s="16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 hidden="1" x14ac:dyDescent="0.3">
      <c r="A605">
        <v>603</v>
      </c>
      <c r="B605" s="3" t="s">
        <v>604</v>
      </c>
      <c r="C605" s="3" t="s">
        <v>4713</v>
      </c>
      <c r="D605" s="10">
        <v>15000</v>
      </c>
      <c r="E605" s="6">
        <v>590.02</v>
      </c>
      <c r="F605" t="s">
        <v>8219</v>
      </c>
      <c r="G605" t="s">
        <v>8223</v>
      </c>
      <c r="H605" t="s">
        <v>8245</v>
      </c>
      <c r="I605" s="17">
        <v>1408029623</v>
      </c>
      <c r="J605" s="17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8318</v>
      </c>
      <c r="R605" t="s">
        <v>8319</v>
      </c>
      <c r="S605" s="16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 hidden="1" x14ac:dyDescent="0.3">
      <c r="A606">
        <v>604</v>
      </c>
      <c r="B606" s="3" t="s">
        <v>605</v>
      </c>
      <c r="C606" s="3" t="s">
        <v>4714</v>
      </c>
      <c r="D606" s="10">
        <v>1500</v>
      </c>
      <c r="E606" s="6">
        <v>0</v>
      </c>
      <c r="F606" t="s">
        <v>8219</v>
      </c>
      <c r="G606" t="s">
        <v>8223</v>
      </c>
      <c r="H606" t="s">
        <v>8245</v>
      </c>
      <c r="I606" s="17">
        <v>1409187056</v>
      </c>
      <c r="J606" s="17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8318</v>
      </c>
      <c r="R606" t="s">
        <v>8319</v>
      </c>
      <c r="S606" s="16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 hidden="1" x14ac:dyDescent="0.3">
      <c r="A607">
        <v>605</v>
      </c>
      <c r="B607" s="3" t="s">
        <v>606</v>
      </c>
      <c r="C607" s="3" t="s">
        <v>4715</v>
      </c>
      <c r="D607" s="10">
        <v>5000</v>
      </c>
      <c r="E607" s="6">
        <v>131</v>
      </c>
      <c r="F607" t="s">
        <v>8219</v>
      </c>
      <c r="G607" t="s">
        <v>8223</v>
      </c>
      <c r="H607" t="s">
        <v>8245</v>
      </c>
      <c r="I607" s="17">
        <v>1440318908</v>
      </c>
      <c r="J607" s="1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8318</v>
      </c>
      <c r="R607" t="s">
        <v>8319</v>
      </c>
      <c r="S607" s="16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7.6" hidden="1" x14ac:dyDescent="0.3">
      <c r="A608">
        <v>606</v>
      </c>
      <c r="B608" s="3" t="s">
        <v>607</v>
      </c>
      <c r="C608" s="3" t="s">
        <v>4716</v>
      </c>
      <c r="D608" s="10">
        <v>5000</v>
      </c>
      <c r="E608" s="6">
        <v>10</v>
      </c>
      <c r="F608" t="s">
        <v>8219</v>
      </c>
      <c r="G608" t="s">
        <v>8232</v>
      </c>
      <c r="H608" t="s">
        <v>8248</v>
      </c>
      <c r="I608" s="17">
        <v>1432479600</v>
      </c>
      <c r="J608" s="17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8318</v>
      </c>
      <c r="R608" t="s">
        <v>8319</v>
      </c>
      <c r="S608" s="16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 hidden="1" x14ac:dyDescent="0.3">
      <c r="A609">
        <v>607</v>
      </c>
      <c r="B609" s="3" t="s">
        <v>608</v>
      </c>
      <c r="C609" s="3" t="s">
        <v>4717</v>
      </c>
      <c r="D609" s="10">
        <v>250</v>
      </c>
      <c r="E609" s="6">
        <v>0</v>
      </c>
      <c r="F609" t="s">
        <v>8219</v>
      </c>
      <c r="G609" t="s">
        <v>8223</v>
      </c>
      <c r="H609" t="s">
        <v>8245</v>
      </c>
      <c r="I609" s="17">
        <v>1448225336</v>
      </c>
      <c r="J609" s="17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8318</v>
      </c>
      <c r="R609" t="s">
        <v>8319</v>
      </c>
      <c r="S609" s="16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 hidden="1" x14ac:dyDescent="0.3">
      <c r="A610">
        <v>608</v>
      </c>
      <c r="B610" s="3" t="s">
        <v>609</v>
      </c>
      <c r="C610" s="3" t="s">
        <v>4718</v>
      </c>
      <c r="D610" s="10">
        <v>150000</v>
      </c>
      <c r="E610" s="6">
        <v>1461</v>
      </c>
      <c r="F610" t="s">
        <v>8219</v>
      </c>
      <c r="G610" t="s">
        <v>8223</v>
      </c>
      <c r="H610" t="s">
        <v>8245</v>
      </c>
      <c r="I610" s="17">
        <v>1434405980</v>
      </c>
      <c r="J610" s="17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8318</v>
      </c>
      <c r="R610" t="s">
        <v>8319</v>
      </c>
      <c r="S610" s="16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 hidden="1" x14ac:dyDescent="0.3">
      <c r="A611">
        <v>609</v>
      </c>
      <c r="B611" s="3" t="s">
        <v>610</v>
      </c>
      <c r="C611" s="3" t="s">
        <v>4719</v>
      </c>
      <c r="D611" s="10">
        <v>780</v>
      </c>
      <c r="E611" s="6">
        <v>5</v>
      </c>
      <c r="F611" t="s">
        <v>8219</v>
      </c>
      <c r="G611" t="s">
        <v>8224</v>
      </c>
      <c r="H611" t="s">
        <v>8246</v>
      </c>
      <c r="I611" s="17">
        <v>1448761744</v>
      </c>
      <c r="J611" s="17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8318</v>
      </c>
      <c r="R611" t="s">
        <v>8319</v>
      </c>
      <c r="S611" s="16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 hidden="1" x14ac:dyDescent="0.3">
      <c r="A612">
        <v>610</v>
      </c>
      <c r="B612" s="3" t="s">
        <v>611</v>
      </c>
      <c r="C612" s="3" t="s">
        <v>4720</v>
      </c>
      <c r="D612" s="10">
        <v>13803</v>
      </c>
      <c r="E612" s="6">
        <v>0</v>
      </c>
      <c r="F612" t="s">
        <v>8219</v>
      </c>
      <c r="G612" t="s">
        <v>8223</v>
      </c>
      <c r="H612" t="s">
        <v>8245</v>
      </c>
      <c r="I612" s="17">
        <v>1429732586</v>
      </c>
      <c r="J612" s="17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8318</v>
      </c>
      <c r="R612" t="s">
        <v>8319</v>
      </c>
      <c r="S612" s="16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 hidden="1" x14ac:dyDescent="0.3">
      <c r="A613">
        <v>611</v>
      </c>
      <c r="B613" s="3" t="s">
        <v>612</v>
      </c>
      <c r="C613" s="3" t="s">
        <v>4721</v>
      </c>
      <c r="D613" s="10">
        <v>80000</v>
      </c>
      <c r="E613" s="6">
        <v>0</v>
      </c>
      <c r="F613" t="s">
        <v>8219</v>
      </c>
      <c r="G613" t="s">
        <v>8229</v>
      </c>
      <c r="H613" t="s">
        <v>8248</v>
      </c>
      <c r="I613" s="17">
        <v>1453210037</v>
      </c>
      <c r="J613" s="17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8318</v>
      </c>
      <c r="R613" t="s">
        <v>8319</v>
      </c>
      <c r="S613" s="16">
        <f t="shared" si="47"/>
        <v>42328.560613425929</v>
      </c>
      <c r="T613" s="15">
        <f t="shared" si="48"/>
        <v>42388.560613425929</v>
      </c>
      <c r="U613">
        <f t="shared" si="49"/>
        <v>2016</v>
      </c>
    </row>
    <row r="614" spans="1:21" ht="28.8" hidden="1" x14ac:dyDescent="0.3">
      <c r="A614">
        <v>612</v>
      </c>
      <c r="B614" s="3" t="s">
        <v>613</v>
      </c>
      <c r="C614" s="3" t="s">
        <v>4722</v>
      </c>
      <c r="D614" s="10">
        <v>10000</v>
      </c>
      <c r="E614" s="6">
        <v>0</v>
      </c>
      <c r="F614" t="s">
        <v>8219</v>
      </c>
      <c r="G614" t="s">
        <v>8236</v>
      </c>
      <c r="H614" t="s">
        <v>8248</v>
      </c>
      <c r="I614" s="17">
        <v>1472777146</v>
      </c>
      <c r="J614" s="17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8318</v>
      </c>
      <c r="R614" t="s">
        <v>8319</v>
      </c>
      <c r="S614" s="16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 hidden="1" x14ac:dyDescent="0.3">
      <c r="A615">
        <v>613</v>
      </c>
      <c r="B615" s="3" t="s">
        <v>614</v>
      </c>
      <c r="C615" s="3" t="s">
        <v>4723</v>
      </c>
      <c r="D615" s="10">
        <v>60000</v>
      </c>
      <c r="E615" s="6">
        <v>12818</v>
      </c>
      <c r="F615" t="s">
        <v>8219</v>
      </c>
      <c r="G615" t="s">
        <v>8223</v>
      </c>
      <c r="H615" t="s">
        <v>8245</v>
      </c>
      <c r="I615" s="17">
        <v>1443675540</v>
      </c>
      <c r="J615" s="17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8318</v>
      </c>
      <c r="R615" t="s">
        <v>8319</v>
      </c>
      <c r="S615" s="16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 hidden="1" x14ac:dyDescent="0.3">
      <c r="A616">
        <v>614</v>
      </c>
      <c r="B616" s="3" t="s">
        <v>615</v>
      </c>
      <c r="C616" s="3" t="s">
        <v>4724</v>
      </c>
      <c r="D616" s="10">
        <v>10000</v>
      </c>
      <c r="E616" s="6">
        <v>0</v>
      </c>
      <c r="F616" t="s">
        <v>8219</v>
      </c>
      <c r="G616" t="s">
        <v>8223</v>
      </c>
      <c r="H616" t="s">
        <v>8245</v>
      </c>
      <c r="I616" s="17">
        <v>1466731740</v>
      </c>
      <c r="J616" s="17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8318</v>
      </c>
      <c r="R616" t="s">
        <v>8319</v>
      </c>
      <c r="S616" s="16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 hidden="1" x14ac:dyDescent="0.3">
      <c r="A617">
        <v>615</v>
      </c>
      <c r="B617" s="3" t="s">
        <v>616</v>
      </c>
      <c r="C617" s="3" t="s">
        <v>4725</v>
      </c>
      <c r="D617" s="10">
        <v>515</v>
      </c>
      <c r="E617" s="6">
        <v>0</v>
      </c>
      <c r="F617" t="s">
        <v>8219</v>
      </c>
      <c r="G617" t="s">
        <v>8227</v>
      </c>
      <c r="H617" t="s">
        <v>8249</v>
      </c>
      <c r="I617" s="17">
        <v>1443149759</v>
      </c>
      <c r="J617" s="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8318</v>
      </c>
      <c r="R617" t="s">
        <v>8319</v>
      </c>
      <c r="S617" s="16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 hidden="1" x14ac:dyDescent="0.3">
      <c r="A618">
        <v>616</v>
      </c>
      <c r="B618" s="3" t="s">
        <v>617</v>
      </c>
      <c r="C618" s="3" t="s">
        <v>4726</v>
      </c>
      <c r="D618" s="10">
        <v>5000</v>
      </c>
      <c r="E618" s="6">
        <v>0</v>
      </c>
      <c r="F618" t="s">
        <v>8219</v>
      </c>
      <c r="G618" t="s">
        <v>8229</v>
      </c>
      <c r="H618" t="s">
        <v>8248</v>
      </c>
      <c r="I618" s="17">
        <v>1488013307</v>
      </c>
      <c r="J618" s="17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8318</v>
      </c>
      <c r="R618" t="s">
        <v>8319</v>
      </c>
      <c r="S618" s="16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7.6" hidden="1" x14ac:dyDescent="0.3">
      <c r="A619">
        <v>617</v>
      </c>
      <c r="B619" s="3" t="s">
        <v>618</v>
      </c>
      <c r="C619" s="3" t="s">
        <v>4727</v>
      </c>
      <c r="D619" s="10">
        <v>2000</v>
      </c>
      <c r="E619" s="6">
        <v>60</v>
      </c>
      <c r="F619" t="s">
        <v>8219</v>
      </c>
      <c r="G619" t="s">
        <v>8224</v>
      </c>
      <c r="H619" t="s">
        <v>8246</v>
      </c>
      <c r="I619" s="17">
        <v>1431072843</v>
      </c>
      <c r="J619" s="17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8318</v>
      </c>
      <c r="R619" t="s">
        <v>8319</v>
      </c>
      <c r="S619" s="16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 hidden="1" x14ac:dyDescent="0.3">
      <c r="A620">
        <v>618</v>
      </c>
      <c r="B620" s="3" t="s">
        <v>619</v>
      </c>
      <c r="C620" s="3" t="s">
        <v>4728</v>
      </c>
      <c r="D620" s="10">
        <v>400</v>
      </c>
      <c r="E620" s="6">
        <v>0</v>
      </c>
      <c r="F620" t="s">
        <v>8219</v>
      </c>
      <c r="G620" t="s">
        <v>8223</v>
      </c>
      <c r="H620" t="s">
        <v>8245</v>
      </c>
      <c r="I620" s="17">
        <v>1449689203</v>
      </c>
      <c r="J620" s="17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8318</v>
      </c>
      <c r="R620" t="s">
        <v>8319</v>
      </c>
      <c r="S620" s="16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 hidden="1" x14ac:dyDescent="0.3">
      <c r="A621">
        <v>619</v>
      </c>
      <c r="B621" s="3" t="s">
        <v>620</v>
      </c>
      <c r="C621" s="3" t="s">
        <v>4729</v>
      </c>
      <c r="D621" s="10">
        <v>2500000</v>
      </c>
      <c r="E621" s="6">
        <v>1</v>
      </c>
      <c r="F621" t="s">
        <v>8219</v>
      </c>
      <c r="G621" t="s">
        <v>8223</v>
      </c>
      <c r="H621" t="s">
        <v>8245</v>
      </c>
      <c r="I621" s="17">
        <v>1416933390</v>
      </c>
      <c r="J621" s="17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8318</v>
      </c>
      <c r="R621" t="s">
        <v>8319</v>
      </c>
      <c r="S621" s="16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 hidden="1" x14ac:dyDescent="0.3">
      <c r="A622">
        <v>620</v>
      </c>
      <c r="B622" s="3" t="s">
        <v>621</v>
      </c>
      <c r="C622" s="3" t="s">
        <v>4730</v>
      </c>
      <c r="D622" s="10">
        <v>30000</v>
      </c>
      <c r="E622" s="6">
        <v>300</v>
      </c>
      <c r="F622" t="s">
        <v>8219</v>
      </c>
      <c r="G622" t="s">
        <v>8228</v>
      </c>
      <c r="H622" t="s">
        <v>8250</v>
      </c>
      <c r="I622" s="17">
        <v>1408986738</v>
      </c>
      <c r="J622" s="17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8318</v>
      </c>
      <c r="R622" t="s">
        <v>8319</v>
      </c>
      <c r="S622" s="16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 hidden="1" x14ac:dyDescent="0.3">
      <c r="A623">
        <v>621</v>
      </c>
      <c r="B623" s="3" t="s">
        <v>622</v>
      </c>
      <c r="C623" s="3" t="s">
        <v>4731</v>
      </c>
      <c r="D623" s="10">
        <v>25000</v>
      </c>
      <c r="E623" s="6">
        <v>261</v>
      </c>
      <c r="F623" t="s">
        <v>8219</v>
      </c>
      <c r="G623" t="s">
        <v>8223</v>
      </c>
      <c r="H623" t="s">
        <v>8245</v>
      </c>
      <c r="I623" s="17">
        <v>1467934937</v>
      </c>
      <c r="J623" s="17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8318</v>
      </c>
      <c r="R623" t="s">
        <v>8319</v>
      </c>
      <c r="S623" s="16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 hidden="1" x14ac:dyDescent="0.3">
      <c r="A624">
        <v>622</v>
      </c>
      <c r="B624" s="3" t="s">
        <v>623</v>
      </c>
      <c r="C624" s="3" t="s">
        <v>4732</v>
      </c>
      <c r="D624" s="10">
        <v>6000</v>
      </c>
      <c r="E624" s="6">
        <v>341</v>
      </c>
      <c r="F624" t="s">
        <v>8219</v>
      </c>
      <c r="G624" t="s">
        <v>8223</v>
      </c>
      <c r="H624" t="s">
        <v>8245</v>
      </c>
      <c r="I624" s="17">
        <v>1467398138</v>
      </c>
      <c r="J624" s="17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8318</v>
      </c>
      <c r="R624" t="s">
        <v>8319</v>
      </c>
      <c r="S624" s="16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7.6" hidden="1" x14ac:dyDescent="0.3">
      <c r="A625">
        <v>623</v>
      </c>
      <c r="B625" s="3" t="s">
        <v>624</v>
      </c>
      <c r="C625" s="3" t="s">
        <v>4733</v>
      </c>
      <c r="D625" s="10">
        <v>75000</v>
      </c>
      <c r="E625" s="6">
        <v>0</v>
      </c>
      <c r="F625" t="s">
        <v>8219</v>
      </c>
      <c r="G625" t="s">
        <v>8225</v>
      </c>
      <c r="H625" t="s">
        <v>8247</v>
      </c>
      <c r="I625" s="17">
        <v>1432771997</v>
      </c>
      <c r="J625" s="17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8318</v>
      </c>
      <c r="R625" t="s">
        <v>8319</v>
      </c>
      <c r="S625" s="16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 hidden="1" x14ac:dyDescent="0.3">
      <c r="A626">
        <v>624</v>
      </c>
      <c r="B626" s="3" t="s">
        <v>625</v>
      </c>
      <c r="C626" s="3" t="s">
        <v>4734</v>
      </c>
      <c r="D626" s="10">
        <v>5000</v>
      </c>
      <c r="E626" s="6">
        <v>0</v>
      </c>
      <c r="F626" t="s">
        <v>8219</v>
      </c>
      <c r="G626" t="s">
        <v>8223</v>
      </c>
      <c r="H626" t="s">
        <v>8245</v>
      </c>
      <c r="I626" s="17">
        <v>1431647041</v>
      </c>
      <c r="J626" s="17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8318</v>
      </c>
      <c r="R626" t="s">
        <v>8319</v>
      </c>
      <c r="S626" s="16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 hidden="1" x14ac:dyDescent="0.3">
      <c r="A627">
        <v>625</v>
      </c>
      <c r="B627" s="3" t="s">
        <v>626</v>
      </c>
      <c r="C627" s="3" t="s">
        <v>4735</v>
      </c>
      <c r="D627" s="10">
        <v>25000</v>
      </c>
      <c r="E627" s="6">
        <v>0</v>
      </c>
      <c r="F627" t="s">
        <v>8219</v>
      </c>
      <c r="G627" t="s">
        <v>8228</v>
      </c>
      <c r="H627" t="s">
        <v>8250</v>
      </c>
      <c r="I627" s="17">
        <v>1490560177</v>
      </c>
      <c r="J627" s="1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8318</v>
      </c>
      <c r="R627" t="s">
        <v>8319</v>
      </c>
      <c r="S627" s="16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 hidden="1" x14ac:dyDescent="0.3">
      <c r="A628">
        <v>626</v>
      </c>
      <c r="B628" s="3" t="s">
        <v>627</v>
      </c>
      <c r="C628" s="3" t="s">
        <v>4736</v>
      </c>
      <c r="D628" s="10">
        <v>25000</v>
      </c>
      <c r="E628" s="6">
        <v>4345</v>
      </c>
      <c r="F628" t="s">
        <v>8219</v>
      </c>
      <c r="G628" t="s">
        <v>8223</v>
      </c>
      <c r="H628" t="s">
        <v>8245</v>
      </c>
      <c r="I628" s="17">
        <v>1439644920</v>
      </c>
      <c r="J628" s="17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8318</v>
      </c>
      <c r="R628" t="s">
        <v>8319</v>
      </c>
      <c r="S628" s="16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 hidden="1" x14ac:dyDescent="0.3">
      <c r="A629">
        <v>627</v>
      </c>
      <c r="B629" s="3" t="s">
        <v>628</v>
      </c>
      <c r="C629" s="3" t="s">
        <v>4737</v>
      </c>
      <c r="D629" s="10">
        <v>450000</v>
      </c>
      <c r="E629" s="6">
        <v>90</v>
      </c>
      <c r="F629" t="s">
        <v>8219</v>
      </c>
      <c r="G629" t="s">
        <v>8234</v>
      </c>
      <c r="H629" t="s">
        <v>8254</v>
      </c>
      <c r="I629" s="17">
        <v>1457996400</v>
      </c>
      <c r="J629" s="17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8318</v>
      </c>
      <c r="R629" t="s">
        <v>8319</v>
      </c>
      <c r="S629" s="16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 hidden="1" x14ac:dyDescent="0.3">
      <c r="A630">
        <v>628</v>
      </c>
      <c r="B630" s="3" t="s">
        <v>629</v>
      </c>
      <c r="C630" s="3" t="s">
        <v>4738</v>
      </c>
      <c r="D630" s="10">
        <v>5000</v>
      </c>
      <c r="E630" s="6">
        <v>0</v>
      </c>
      <c r="F630" t="s">
        <v>8219</v>
      </c>
      <c r="G630" t="s">
        <v>8223</v>
      </c>
      <c r="H630" t="s">
        <v>8245</v>
      </c>
      <c r="I630" s="17">
        <v>1405269457</v>
      </c>
      <c r="J630" s="17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8318</v>
      </c>
      <c r="R630" t="s">
        <v>8319</v>
      </c>
      <c r="S630" s="16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 hidden="1" x14ac:dyDescent="0.3">
      <c r="A631">
        <v>629</v>
      </c>
      <c r="B631" s="3" t="s">
        <v>630</v>
      </c>
      <c r="C631" s="3" t="s">
        <v>4739</v>
      </c>
      <c r="D631" s="10">
        <v>200000</v>
      </c>
      <c r="E631" s="6">
        <v>350</v>
      </c>
      <c r="F631" t="s">
        <v>8219</v>
      </c>
      <c r="G631" t="s">
        <v>8225</v>
      </c>
      <c r="H631" t="s">
        <v>8247</v>
      </c>
      <c r="I631" s="17">
        <v>1463239108</v>
      </c>
      <c r="J631" s="17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8318</v>
      </c>
      <c r="R631" t="s">
        <v>8319</v>
      </c>
      <c r="S631" s="16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7.6" hidden="1" x14ac:dyDescent="0.3">
      <c r="A632">
        <v>630</v>
      </c>
      <c r="B632" s="3" t="s">
        <v>631</v>
      </c>
      <c r="C632" s="3" t="s">
        <v>4740</v>
      </c>
      <c r="D632" s="10">
        <v>11999</v>
      </c>
      <c r="E632" s="6">
        <v>10</v>
      </c>
      <c r="F632" t="s">
        <v>8219</v>
      </c>
      <c r="G632" t="s">
        <v>8223</v>
      </c>
      <c r="H632" t="s">
        <v>8245</v>
      </c>
      <c r="I632" s="17">
        <v>1441516200</v>
      </c>
      <c r="J632" s="17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8318</v>
      </c>
      <c r="R632" t="s">
        <v>8319</v>
      </c>
      <c r="S632" s="16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hidden="1" x14ac:dyDescent="0.3">
      <c r="A633">
        <v>631</v>
      </c>
      <c r="B633" s="3" t="s">
        <v>632</v>
      </c>
      <c r="C633" s="3" t="s">
        <v>4741</v>
      </c>
      <c r="D633" s="10">
        <v>50000</v>
      </c>
      <c r="E633" s="6">
        <v>690</v>
      </c>
      <c r="F633" t="s">
        <v>8219</v>
      </c>
      <c r="G633" t="s">
        <v>8228</v>
      </c>
      <c r="H633" t="s">
        <v>8250</v>
      </c>
      <c r="I633" s="17">
        <v>1464460329</v>
      </c>
      <c r="J633" s="17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8318</v>
      </c>
      <c r="R633" t="s">
        <v>8319</v>
      </c>
      <c r="S633" s="16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hidden="1" x14ac:dyDescent="0.3">
      <c r="A634">
        <v>632</v>
      </c>
      <c r="B634" s="3" t="s">
        <v>633</v>
      </c>
      <c r="C634" s="3" t="s">
        <v>4742</v>
      </c>
      <c r="D634" s="10">
        <v>20000</v>
      </c>
      <c r="E634" s="6">
        <v>0</v>
      </c>
      <c r="F634" t="s">
        <v>8219</v>
      </c>
      <c r="G634" t="s">
        <v>8232</v>
      </c>
      <c r="H634" t="s">
        <v>8248</v>
      </c>
      <c r="I634" s="17">
        <v>1448470165</v>
      </c>
      <c r="J634" s="17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8318</v>
      </c>
      <c r="R634" t="s">
        <v>8319</v>
      </c>
      <c r="S634" s="16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 hidden="1" x14ac:dyDescent="0.3">
      <c r="A635">
        <v>633</v>
      </c>
      <c r="B635" s="3" t="s">
        <v>634</v>
      </c>
      <c r="C635" s="3" t="s">
        <v>4743</v>
      </c>
      <c r="D635" s="10">
        <v>10000</v>
      </c>
      <c r="E635" s="6">
        <v>1245</v>
      </c>
      <c r="F635" t="s">
        <v>8219</v>
      </c>
      <c r="G635" t="s">
        <v>8223</v>
      </c>
      <c r="H635" t="s">
        <v>8245</v>
      </c>
      <c r="I635" s="17">
        <v>1466204400</v>
      </c>
      <c r="J635" s="17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8318</v>
      </c>
      <c r="R635" t="s">
        <v>8319</v>
      </c>
      <c r="S635" s="16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 hidden="1" x14ac:dyDescent="0.3">
      <c r="A636">
        <v>634</v>
      </c>
      <c r="B636" s="3" t="s">
        <v>635</v>
      </c>
      <c r="C636" s="3" t="s">
        <v>4744</v>
      </c>
      <c r="D636" s="10">
        <v>5000</v>
      </c>
      <c r="E636" s="6">
        <v>1</v>
      </c>
      <c r="F636" t="s">
        <v>8219</v>
      </c>
      <c r="G636" t="s">
        <v>8223</v>
      </c>
      <c r="H636" t="s">
        <v>8245</v>
      </c>
      <c r="I636" s="17">
        <v>1424989029</v>
      </c>
      <c r="J636" s="17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8318</v>
      </c>
      <c r="R636" t="s">
        <v>8319</v>
      </c>
      <c r="S636" s="16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hidden="1" x14ac:dyDescent="0.3">
      <c r="A637">
        <v>635</v>
      </c>
      <c r="B637" s="3" t="s">
        <v>636</v>
      </c>
      <c r="C637" s="3" t="s">
        <v>4745</v>
      </c>
      <c r="D637" s="10">
        <v>25000</v>
      </c>
      <c r="E637" s="6">
        <v>2</v>
      </c>
      <c r="F637" t="s">
        <v>8219</v>
      </c>
      <c r="G637" t="s">
        <v>8223</v>
      </c>
      <c r="H637" t="s">
        <v>8245</v>
      </c>
      <c r="I637" s="17">
        <v>1428804762</v>
      </c>
      <c r="J637" s="1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8318</v>
      </c>
      <c r="R637" t="s">
        <v>8319</v>
      </c>
      <c r="S637" s="16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2" hidden="1" x14ac:dyDescent="0.3">
      <c r="A638">
        <v>636</v>
      </c>
      <c r="B638" s="3" t="s">
        <v>637</v>
      </c>
      <c r="C638" s="3" t="s">
        <v>4746</v>
      </c>
      <c r="D638" s="10">
        <v>2000</v>
      </c>
      <c r="E638" s="6">
        <v>4</v>
      </c>
      <c r="F638" t="s">
        <v>8219</v>
      </c>
      <c r="G638" t="s">
        <v>8224</v>
      </c>
      <c r="H638" t="s">
        <v>8246</v>
      </c>
      <c r="I638" s="17">
        <v>1433587620</v>
      </c>
      <c r="J638" s="17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8318</v>
      </c>
      <c r="R638" t="s">
        <v>8319</v>
      </c>
      <c r="S638" s="16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 hidden="1" x14ac:dyDescent="0.3">
      <c r="A639">
        <v>637</v>
      </c>
      <c r="B639" s="3" t="s">
        <v>638</v>
      </c>
      <c r="C639" s="3" t="s">
        <v>4747</v>
      </c>
      <c r="D639" s="10">
        <v>100000</v>
      </c>
      <c r="E639" s="6">
        <v>0</v>
      </c>
      <c r="F639" t="s">
        <v>8219</v>
      </c>
      <c r="G639" t="s">
        <v>8224</v>
      </c>
      <c r="H639" t="s">
        <v>8246</v>
      </c>
      <c r="I639" s="17">
        <v>1488063840</v>
      </c>
      <c r="J639" s="17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8318</v>
      </c>
      <c r="R639" t="s">
        <v>8319</v>
      </c>
      <c r="S639" s="16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idden="1" x14ac:dyDescent="0.3">
      <c r="A640">
        <v>638</v>
      </c>
      <c r="B640" s="3" t="s">
        <v>639</v>
      </c>
      <c r="C640" s="3" t="s">
        <v>4748</v>
      </c>
      <c r="D640" s="10">
        <v>200000</v>
      </c>
      <c r="E640" s="6">
        <v>18</v>
      </c>
      <c r="F640" t="s">
        <v>8219</v>
      </c>
      <c r="G640" t="s">
        <v>8235</v>
      </c>
      <c r="H640" t="s">
        <v>8248</v>
      </c>
      <c r="I640" s="17">
        <v>1490447662</v>
      </c>
      <c r="J640" s="17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8318</v>
      </c>
      <c r="R640" t="s">
        <v>8319</v>
      </c>
      <c r="S640" s="16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 hidden="1" x14ac:dyDescent="0.3">
      <c r="A641">
        <v>639</v>
      </c>
      <c r="B641" s="3" t="s">
        <v>640</v>
      </c>
      <c r="C641" s="3" t="s">
        <v>4749</v>
      </c>
      <c r="D641" s="10">
        <v>1000000</v>
      </c>
      <c r="E641" s="6">
        <v>1</v>
      </c>
      <c r="F641" t="s">
        <v>8219</v>
      </c>
      <c r="G641" t="s">
        <v>8223</v>
      </c>
      <c r="H641" t="s">
        <v>8245</v>
      </c>
      <c r="I641" s="17">
        <v>1413208795</v>
      </c>
      <c r="J641" s="17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8318</v>
      </c>
      <c r="R641" t="s">
        <v>8319</v>
      </c>
      <c r="S641" s="16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 hidden="1" x14ac:dyDescent="0.3">
      <c r="A642">
        <v>640</v>
      </c>
      <c r="B642" s="3" t="s">
        <v>641</v>
      </c>
      <c r="C642" s="3" t="s">
        <v>4750</v>
      </c>
      <c r="D642" s="10">
        <v>70</v>
      </c>
      <c r="E642" s="6">
        <v>101</v>
      </c>
      <c r="F642" t="s">
        <v>8218</v>
      </c>
      <c r="G642" t="s">
        <v>8229</v>
      </c>
      <c r="H642" t="s">
        <v>8248</v>
      </c>
      <c r="I642" s="17">
        <v>1480028400</v>
      </c>
      <c r="J642" s="17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t="s">
        <v>8318</v>
      </c>
      <c r="R642">
        <v>0</v>
      </c>
      <c r="S642" s="16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2" hidden="1" x14ac:dyDescent="0.3">
      <c r="A643">
        <v>641</v>
      </c>
      <c r="B643" s="3" t="s">
        <v>642</v>
      </c>
      <c r="C643" s="3" t="s">
        <v>4751</v>
      </c>
      <c r="D643" s="10">
        <v>40000</v>
      </c>
      <c r="E643" s="6">
        <v>47665</v>
      </c>
      <c r="F643" t="s">
        <v>8218</v>
      </c>
      <c r="G643" t="s">
        <v>8223</v>
      </c>
      <c r="H643" t="s">
        <v>8245</v>
      </c>
      <c r="I643" s="17">
        <v>1439473248</v>
      </c>
      <c r="J643" s="17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t="s">
        <v>8318</v>
      </c>
      <c r="R643" t="s">
        <v>8320</v>
      </c>
      <c r="S643" s="16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YEAR(T643)</f>
        <v>2015</v>
      </c>
    </row>
    <row r="644" spans="1:21" ht="43.2" hidden="1" x14ac:dyDescent="0.3">
      <c r="A644">
        <v>642</v>
      </c>
      <c r="B644" s="3" t="s">
        <v>643</v>
      </c>
      <c r="C644" s="3" t="s">
        <v>4752</v>
      </c>
      <c r="D644" s="10">
        <v>20000</v>
      </c>
      <c r="E644" s="6">
        <v>292097</v>
      </c>
      <c r="F644" t="s">
        <v>8218</v>
      </c>
      <c r="G644" t="s">
        <v>8235</v>
      </c>
      <c r="H644" t="s">
        <v>8248</v>
      </c>
      <c r="I644" s="17">
        <v>1439998674</v>
      </c>
      <c r="J644" s="17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8318</v>
      </c>
      <c r="R644" t="s">
        <v>8320</v>
      </c>
      <c r="S644" s="16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2" hidden="1" x14ac:dyDescent="0.3">
      <c r="A645">
        <v>643</v>
      </c>
      <c r="B645" s="3" t="s">
        <v>644</v>
      </c>
      <c r="C645" s="3" t="s">
        <v>4753</v>
      </c>
      <c r="D645" s="10">
        <v>25000</v>
      </c>
      <c r="E645" s="6">
        <v>26452</v>
      </c>
      <c r="F645" t="s">
        <v>8218</v>
      </c>
      <c r="G645" t="s">
        <v>8223</v>
      </c>
      <c r="H645" t="s">
        <v>8245</v>
      </c>
      <c r="I645" s="17">
        <v>1433085875</v>
      </c>
      <c r="J645" s="17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8318</v>
      </c>
      <c r="R645" t="s">
        <v>8320</v>
      </c>
      <c r="S645" s="16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hidden="1" x14ac:dyDescent="0.3">
      <c r="A646">
        <v>644</v>
      </c>
      <c r="B646" s="3" t="s">
        <v>645</v>
      </c>
      <c r="C646" s="3" t="s">
        <v>4754</v>
      </c>
      <c r="D646" s="10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 s="17">
        <v>1414544400</v>
      </c>
      <c r="J646" s="17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8318</v>
      </c>
      <c r="R646" t="s">
        <v>8320</v>
      </c>
      <c r="S646" s="16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hidden="1" x14ac:dyDescent="0.3">
      <c r="A647">
        <v>645</v>
      </c>
      <c r="B647" s="3" t="s">
        <v>646</v>
      </c>
      <c r="C647" s="3" t="s">
        <v>4755</v>
      </c>
      <c r="D647" s="10">
        <v>2000</v>
      </c>
      <c r="E647" s="6">
        <v>5574</v>
      </c>
      <c r="F647" t="s">
        <v>8218</v>
      </c>
      <c r="G647" t="s">
        <v>8223</v>
      </c>
      <c r="H647" t="s">
        <v>8245</v>
      </c>
      <c r="I647" s="17">
        <v>1470962274</v>
      </c>
      <c r="J647" s="1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8318</v>
      </c>
      <c r="R647" t="s">
        <v>8320</v>
      </c>
      <c r="S647" s="16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hidden="1" x14ac:dyDescent="0.3">
      <c r="A648">
        <v>646</v>
      </c>
      <c r="B648" s="3" t="s">
        <v>647</v>
      </c>
      <c r="C648" s="3" t="s">
        <v>4756</v>
      </c>
      <c r="D648" s="10">
        <v>800</v>
      </c>
      <c r="E648" s="6">
        <v>1055.01</v>
      </c>
      <c r="F648" t="s">
        <v>8218</v>
      </c>
      <c r="G648" t="s">
        <v>8223</v>
      </c>
      <c r="H648" t="s">
        <v>8245</v>
      </c>
      <c r="I648" s="17">
        <v>1407788867</v>
      </c>
      <c r="J648" s="17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8318</v>
      </c>
      <c r="R648" t="s">
        <v>8320</v>
      </c>
      <c r="S648" s="16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hidden="1" x14ac:dyDescent="0.3">
      <c r="A649">
        <v>647</v>
      </c>
      <c r="B649" s="3" t="s">
        <v>648</v>
      </c>
      <c r="C649" s="3" t="s">
        <v>4757</v>
      </c>
      <c r="D649" s="10">
        <v>2000</v>
      </c>
      <c r="E649" s="6">
        <v>2141</v>
      </c>
      <c r="F649" t="s">
        <v>8218</v>
      </c>
      <c r="G649" t="s">
        <v>8228</v>
      </c>
      <c r="H649" t="s">
        <v>8250</v>
      </c>
      <c r="I649" s="17">
        <v>1458235549</v>
      </c>
      <c r="J649" s="17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8318</v>
      </c>
      <c r="R649" t="s">
        <v>8320</v>
      </c>
      <c r="S649" s="16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hidden="1" x14ac:dyDescent="0.3">
      <c r="A650">
        <v>648</v>
      </c>
      <c r="B650" s="3" t="s">
        <v>649</v>
      </c>
      <c r="C650" s="3" t="s">
        <v>4758</v>
      </c>
      <c r="D650" s="10">
        <v>35000</v>
      </c>
      <c r="E650" s="6">
        <v>44388</v>
      </c>
      <c r="F650" t="s">
        <v>8218</v>
      </c>
      <c r="G650" t="s">
        <v>8223</v>
      </c>
      <c r="H650" t="s">
        <v>8245</v>
      </c>
      <c r="I650" s="17">
        <v>1413304708</v>
      </c>
      <c r="J650" s="17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8318</v>
      </c>
      <c r="R650" t="s">
        <v>8320</v>
      </c>
      <c r="S650" s="16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hidden="1" x14ac:dyDescent="0.3">
      <c r="A651">
        <v>649</v>
      </c>
      <c r="B651" s="3" t="s">
        <v>650</v>
      </c>
      <c r="C651" s="3" t="s">
        <v>4759</v>
      </c>
      <c r="D651" s="10">
        <v>2500</v>
      </c>
      <c r="E651" s="6">
        <v>3499</v>
      </c>
      <c r="F651" t="s">
        <v>8218</v>
      </c>
      <c r="G651" t="s">
        <v>8223</v>
      </c>
      <c r="H651" t="s">
        <v>8245</v>
      </c>
      <c r="I651" s="17">
        <v>1410904413</v>
      </c>
      <c r="J651" s="17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8318</v>
      </c>
      <c r="R651" t="s">
        <v>8320</v>
      </c>
      <c r="S651" s="16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hidden="1" x14ac:dyDescent="0.3">
      <c r="A652">
        <v>650</v>
      </c>
      <c r="B652" s="3" t="s">
        <v>651</v>
      </c>
      <c r="C652" s="3" t="s">
        <v>4760</v>
      </c>
      <c r="D652" s="10">
        <v>1500</v>
      </c>
      <c r="E652" s="6">
        <v>1686</v>
      </c>
      <c r="F652" t="s">
        <v>8218</v>
      </c>
      <c r="G652" t="s">
        <v>8223</v>
      </c>
      <c r="H652" t="s">
        <v>8245</v>
      </c>
      <c r="I652" s="17">
        <v>1418953984</v>
      </c>
      <c r="J652" s="17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8318</v>
      </c>
      <c r="R652" t="s">
        <v>8320</v>
      </c>
      <c r="S652" s="16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hidden="1" x14ac:dyDescent="0.3">
      <c r="A653">
        <v>651</v>
      </c>
      <c r="B653" s="3" t="s">
        <v>652</v>
      </c>
      <c r="C653" s="3" t="s">
        <v>4761</v>
      </c>
      <c r="D653" s="10">
        <v>25000</v>
      </c>
      <c r="E653" s="6">
        <v>25132</v>
      </c>
      <c r="F653" t="s">
        <v>8218</v>
      </c>
      <c r="G653" t="s">
        <v>8223</v>
      </c>
      <c r="H653" t="s">
        <v>8245</v>
      </c>
      <c r="I653" s="17">
        <v>1418430311</v>
      </c>
      <c r="J653" s="17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8318</v>
      </c>
      <c r="R653" t="s">
        <v>8320</v>
      </c>
      <c r="S653" s="16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7.6" hidden="1" x14ac:dyDescent="0.3">
      <c r="A654">
        <v>652</v>
      </c>
      <c r="B654" s="3" t="s">
        <v>653</v>
      </c>
      <c r="C654" s="3" t="s">
        <v>4762</v>
      </c>
      <c r="D654" s="10">
        <v>3000</v>
      </c>
      <c r="E654" s="6">
        <v>3014</v>
      </c>
      <c r="F654" t="s">
        <v>8218</v>
      </c>
      <c r="G654" t="s">
        <v>8223</v>
      </c>
      <c r="H654" t="s">
        <v>8245</v>
      </c>
      <c r="I654" s="17">
        <v>1480613650</v>
      </c>
      <c r="J654" s="17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8318</v>
      </c>
      <c r="R654" t="s">
        <v>8320</v>
      </c>
      <c r="S654" s="16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7.6" hidden="1" x14ac:dyDescent="0.3">
      <c r="A655">
        <v>653</v>
      </c>
      <c r="B655" s="3" t="s">
        <v>654</v>
      </c>
      <c r="C655" s="3" t="s">
        <v>4763</v>
      </c>
      <c r="D655" s="10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 s="17">
        <v>1440082240</v>
      </c>
      <c r="J655" s="17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8318</v>
      </c>
      <c r="R655" t="s">
        <v>8320</v>
      </c>
      <c r="S655" s="16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hidden="1" x14ac:dyDescent="0.3">
      <c r="A656">
        <v>654</v>
      </c>
      <c r="B656" s="3" t="s">
        <v>655</v>
      </c>
      <c r="C656" s="3" t="s">
        <v>4764</v>
      </c>
      <c r="D656" s="10">
        <v>12000</v>
      </c>
      <c r="E656" s="6">
        <v>32075</v>
      </c>
      <c r="F656" t="s">
        <v>8218</v>
      </c>
      <c r="G656" t="s">
        <v>8223</v>
      </c>
      <c r="H656" t="s">
        <v>8245</v>
      </c>
      <c r="I656" s="17">
        <v>1436396313</v>
      </c>
      <c r="J656" s="17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8318</v>
      </c>
      <c r="R656" t="s">
        <v>8320</v>
      </c>
      <c r="S656" s="16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 hidden="1" x14ac:dyDescent="0.3">
      <c r="A657">
        <v>655</v>
      </c>
      <c r="B657" s="3" t="s">
        <v>656</v>
      </c>
      <c r="C657" s="3" t="s">
        <v>4765</v>
      </c>
      <c r="D657" s="10">
        <v>8000</v>
      </c>
      <c r="E657" s="6">
        <v>11751</v>
      </c>
      <c r="F657" t="s">
        <v>8218</v>
      </c>
      <c r="G657" t="s">
        <v>8223</v>
      </c>
      <c r="H657" t="s">
        <v>8245</v>
      </c>
      <c r="I657" s="17">
        <v>1426197512</v>
      </c>
      <c r="J657" s="1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8318</v>
      </c>
      <c r="R657" t="s">
        <v>8320</v>
      </c>
      <c r="S657" s="16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hidden="1" x14ac:dyDescent="0.3">
      <c r="A658">
        <v>656</v>
      </c>
      <c r="B658" s="3" t="s">
        <v>657</v>
      </c>
      <c r="C658" s="3" t="s">
        <v>4766</v>
      </c>
      <c r="D658" s="10">
        <v>5000</v>
      </c>
      <c r="E658" s="6">
        <v>10678</v>
      </c>
      <c r="F658" t="s">
        <v>8218</v>
      </c>
      <c r="G658" t="s">
        <v>8223</v>
      </c>
      <c r="H658" t="s">
        <v>8245</v>
      </c>
      <c r="I658" s="17">
        <v>1460917119</v>
      </c>
      <c r="J658" s="17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8318</v>
      </c>
      <c r="R658" t="s">
        <v>8320</v>
      </c>
      <c r="S658" s="16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hidden="1" x14ac:dyDescent="0.3">
      <c r="A659">
        <v>657</v>
      </c>
      <c r="B659" s="3" t="s">
        <v>658</v>
      </c>
      <c r="C659" s="3" t="s">
        <v>4767</v>
      </c>
      <c r="D659" s="10">
        <v>15000</v>
      </c>
      <c r="E659" s="6">
        <v>18855</v>
      </c>
      <c r="F659" t="s">
        <v>8218</v>
      </c>
      <c r="G659" t="s">
        <v>8223</v>
      </c>
      <c r="H659" t="s">
        <v>8245</v>
      </c>
      <c r="I659" s="17">
        <v>1450901872</v>
      </c>
      <c r="J659" s="17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8318</v>
      </c>
      <c r="R659" t="s">
        <v>8320</v>
      </c>
      <c r="S659" s="16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hidden="1" x14ac:dyDescent="0.3">
      <c r="A660">
        <v>658</v>
      </c>
      <c r="B660" s="3" t="s">
        <v>659</v>
      </c>
      <c r="C660" s="3" t="s">
        <v>4768</v>
      </c>
      <c r="D660" s="10">
        <v>28888</v>
      </c>
      <c r="E660" s="6">
        <v>30177</v>
      </c>
      <c r="F660" t="s">
        <v>8218</v>
      </c>
      <c r="G660" t="s">
        <v>8223</v>
      </c>
      <c r="H660" t="s">
        <v>8245</v>
      </c>
      <c r="I660" s="17">
        <v>1437933600</v>
      </c>
      <c r="J660" s="17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8318</v>
      </c>
      <c r="R660" t="s">
        <v>8320</v>
      </c>
      <c r="S660" s="16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idden="1" x14ac:dyDescent="0.3">
      <c r="A661">
        <v>659</v>
      </c>
      <c r="B661" s="3" t="s">
        <v>660</v>
      </c>
      <c r="C661" s="3" t="s">
        <v>4769</v>
      </c>
      <c r="D661" s="10">
        <v>3000</v>
      </c>
      <c r="E661" s="6">
        <v>3017</v>
      </c>
      <c r="F661" t="s">
        <v>8218</v>
      </c>
      <c r="G661" t="s">
        <v>8223</v>
      </c>
      <c r="H661" t="s">
        <v>8245</v>
      </c>
      <c r="I661" s="17">
        <v>1440339295</v>
      </c>
      <c r="J661" s="17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8318</v>
      </c>
      <c r="R661" t="s">
        <v>8320</v>
      </c>
      <c r="S661" s="16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hidden="1" x14ac:dyDescent="0.3">
      <c r="A662">
        <v>660</v>
      </c>
      <c r="B662" s="3" t="s">
        <v>661</v>
      </c>
      <c r="C662" s="3" t="s">
        <v>4770</v>
      </c>
      <c r="D662" s="10">
        <v>50000</v>
      </c>
      <c r="E662" s="6">
        <v>1529</v>
      </c>
      <c r="F662" t="s">
        <v>8220</v>
      </c>
      <c r="G662" t="s">
        <v>8223</v>
      </c>
      <c r="H662" t="s">
        <v>8245</v>
      </c>
      <c r="I662" s="17">
        <v>1415558879</v>
      </c>
      <c r="J662" s="17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8318</v>
      </c>
      <c r="R662" t="s">
        <v>8320</v>
      </c>
      <c r="S662" s="16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hidden="1" x14ac:dyDescent="0.3">
      <c r="A663">
        <v>661</v>
      </c>
      <c r="B663" s="3" t="s">
        <v>662</v>
      </c>
      <c r="C663" s="3" t="s">
        <v>4771</v>
      </c>
      <c r="D663" s="10">
        <v>10000</v>
      </c>
      <c r="E663" s="6">
        <v>95</v>
      </c>
      <c r="F663" t="s">
        <v>8220</v>
      </c>
      <c r="G663" t="s">
        <v>8223</v>
      </c>
      <c r="H663" t="s">
        <v>8245</v>
      </c>
      <c r="I663" s="17">
        <v>1477236559</v>
      </c>
      <c r="J663" s="17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8318</v>
      </c>
      <c r="R663" t="s">
        <v>8320</v>
      </c>
      <c r="S663" s="16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 hidden="1" x14ac:dyDescent="0.3">
      <c r="A664">
        <v>662</v>
      </c>
      <c r="B664" s="3" t="s">
        <v>663</v>
      </c>
      <c r="C664" s="3" t="s">
        <v>4772</v>
      </c>
      <c r="D664" s="10">
        <v>39000</v>
      </c>
      <c r="E664" s="6">
        <v>156</v>
      </c>
      <c r="F664" t="s">
        <v>8220</v>
      </c>
      <c r="G664" t="s">
        <v>8223</v>
      </c>
      <c r="H664" t="s">
        <v>8245</v>
      </c>
      <c r="I664" s="17">
        <v>1421404247</v>
      </c>
      <c r="J664" s="17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8318</v>
      </c>
      <c r="R664" t="s">
        <v>8320</v>
      </c>
      <c r="S664" s="16">
        <f t="shared" si="52"/>
        <v>41990.438043981485</v>
      </c>
      <c r="T664" s="15">
        <f t="shared" si="53"/>
        <v>42020.438043981485</v>
      </c>
      <c r="U664">
        <f t="shared" si="54"/>
        <v>2015</v>
      </c>
    </row>
    <row r="665" spans="1:21" ht="43.2" hidden="1" x14ac:dyDescent="0.3">
      <c r="A665">
        <v>663</v>
      </c>
      <c r="B665" s="3" t="s">
        <v>664</v>
      </c>
      <c r="C665" s="3" t="s">
        <v>4773</v>
      </c>
      <c r="D665" s="10">
        <v>200000</v>
      </c>
      <c r="E665" s="6">
        <v>700</v>
      </c>
      <c r="F665" t="s">
        <v>8220</v>
      </c>
      <c r="G665" t="s">
        <v>8231</v>
      </c>
      <c r="H665" t="s">
        <v>8252</v>
      </c>
      <c r="I665" s="17">
        <v>1437250456</v>
      </c>
      <c r="J665" s="17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8318</v>
      </c>
      <c r="R665" t="s">
        <v>8320</v>
      </c>
      <c r="S665" s="16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hidden="1" x14ac:dyDescent="0.3">
      <c r="A666">
        <v>664</v>
      </c>
      <c r="B666" s="3" t="s">
        <v>665</v>
      </c>
      <c r="C666" s="3" t="s">
        <v>4774</v>
      </c>
      <c r="D666" s="10">
        <v>12000</v>
      </c>
      <c r="E666" s="6">
        <v>904</v>
      </c>
      <c r="F666" t="s">
        <v>8220</v>
      </c>
      <c r="G666" t="s">
        <v>8223</v>
      </c>
      <c r="H666" t="s">
        <v>8245</v>
      </c>
      <c r="I666" s="17">
        <v>1428940775</v>
      </c>
      <c r="J666" s="17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8318</v>
      </c>
      <c r="R666" t="s">
        <v>8320</v>
      </c>
      <c r="S666" s="16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hidden="1" x14ac:dyDescent="0.3">
      <c r="A667">
        <v>665</v>
      </c>
      <c r="B667" s="3" t="s">
        <v>666</v>
      </c>
      <c r="C667" s="3" t="s">
        <v>4775</v>
      </c>
      <c r="D667" s="10">
        <v>10000</v>
      </c>
      <c r="E667" s="6">
        <v>1864</v>
      </c>
      <c r="F667" t="s">
        <v>8220</v>
      </c>
      <c r="G667" t="s">
        <v>8223</v>
      </c>
      <c r="H667" t="s">
        <v>8245</v>
      </c>
      <c r="I667" s="17">
        <v>1484327061</v>
      </c>
      <c r="J667" s="1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8318</v>
      </c>
      <c r="R667" t="s">
        <v>8320</v>
      </c>
      <c r="S667" s="16">
        <f t="shared" si="52"/>
        <v>42688.711354166662</v>
      </c>
      <c r="T667" s="15">
        <f t="shared" si="53"/>
        <v>42748.711354166662</v>
      </c>
      <c r="U667">
        <f t="shared" si="54"/>
        <v>2017</v>
      </c>
    </row>
    <row r="668" spans="1:21" ht="43.2" hidden="1" x14ac:dyDescent="0.3">
      <c r="A668">
        <v>666</v>
      </c>
      <c r="B668" s="3" t="s">
        <v>667</v>
      </c>
      <c r="C668" s="3" t="s">
        <v>4776</v>
      </c>
      <c r="D668" s="10">
        <v>200000</v>
      </c>
      <c r="E668" s="6">
        <v>8</v>
      </c>
      <c r="F668" t="s">
        <v>8220</v>
      </c>
      <c r="G668" t="s">
        <v>8223</v>
      </c>
      <c r="H668" t="s">
        <v>8245</v>
      </c>
      <c r="I668" s="17">
        <v>1408305498</v>
      </c>
      <c r="J668" s="17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8318</v>
      </c>
      <c r="R668" t="s">
        <v>8320</v>
      </c>
      <c r="S668" s="16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hidden="1" x14ac:dyDescent="0.3">
      <c r="A669">
        <v>667</v>
      </c>
      <c r="B669" s="3" t="s">
        <v>668</v>
      </c>
      <c r="C669" s="3" t="s">
        <v>4777</v>
      </c>
      <c r="D669" s="10">
        <v>50000</v>
      </c>
      <c r="E669" s="6">
        <v>5010</v>
      </c>
      <c r="F669" t="s">
        <v>8220</v>
      </c>
      <c r="G669" t="s">
        <v>8236</v>
      </c>
      <c r="H669" t="s">
        <v>8248</v>
      </c>
      <c r="I669" s="17">
        <v>1477731463</v>
      </c>
      <c r="J669" s="17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8318</v>
      </c>
      <c r="R669" t="s">
        <v>8320</v>
      </c>
      <c r="S669" s="16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hidden="1" x14ac:dyDescent="0.3">
      <c r="A670">
        <v>668</v>
      </c>
      <c r="B670" s="3" t="s">
        <v>669</v>
      </c>
      <c r="C670" s="3" t="s">
        <v>4778</v>
      </c>
      <c r="D670" s="10">
        <v>15000</v>
      </c>
      <c r="E670" s="6">
        <v>684</v>
      </c>
      <c r="F670" t="s">
        <v>8220</v>
      </c>
      <c r="G670" t="s">
        <v>8223</v>
      </c>
      <c r="H670" t="s">
        <v>8245</v>
      </c>
      <c r="I670" s="17">
        <v>1431374222</v>
      </c>
      <c r="J670" s="17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8318</v>
      </c>
      <c r="R670" t="s">
        <v>8320</v>
      </c>
      <c r="S670" s="16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 hidden="1" x14ac:dyDescent="0.3">
      <c r="A671">
        <v>669</v>
      </c>
      <c r="B671" s="3" t="s">
        <v>670</v>
      </c>
      <c r="C671" s="3" t="s">
        <v>4779</v>
      </c>
      <c r="D671" s="10">
        <v>200000</v>
      </c>
      <c r="E671" s="6">
        <v>43015</v>
      </c>
      <c r="F671" t="s">
        <v>8220</v>
      </c>
      <c r="G671" t="s">
        <v>8234</v>
      </c>
      <c r="H671" t="s">
        <v>8254</v>
      </c>
      <c r="I671" s="17">
        <v>1467817258</v>
      </c>
      <c r="J671" s="17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8318</v>
      </c>
      <c r="R671" t="s">
        <v>8320</v>
      </c>
      <c r="S671" s="16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7.6" hidden="1" x14ac:dyDescent="0.3">
      <c r="A672">
        <v>670</v>
      </c>
      <c r="B672" s="3" t="s">
        <v>671</v>
      </c>
      <c r="C672" s="3" t="s">
        <v>4780</v>
      </c>
      <c r="D672" s="10">
        <v>90000</v>
      </c>
      <c r="E672" s="6">
        <v>26349</v>
      </c>
      <c r="F672" t="s">
        <v>8220</v>
      </c>
      <c r="G672" t="s">
        <v>8236</v>
      </c>
      <c r="H672" t="s">
        <v>8248</v>
      </c>
      <c r="I672" s="17">
        <v>1466323800</v>
      </c>
      <c r="J672" s="17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8318</v>
      </c>
      <c r="R672" t="s">
        <v>8320</v>
      </c>
      <c r="S672" s="16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7.6" hidden="1" x14ac:dyDescent="0.3">
      <c r="A673">
        <v>671</v>
      </c>
      <c r="B673" s="3" t="s">
        <v>672</v>
      </c>
      <c r="C673" s="3" t="s">
        <v>4781</v>
      </c>
      <c r="D673" s="10">
        <v>30000</v>
      </c>
      <c r="E673" s="6">
        <v>11828</v>
      </c>
      <c r="F673" t="s">
        <v>8220</v>
      </c>
      <c r="G673" t="s">
        <v>8223</v>
      </c>
      <c r="H673" t="s">
        <v>8245</v>
      </c>
      <c r="I673" s="17">
        <v>1421208000</v>
      </c>
      <c r="J673" s="17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8318</v>
      </c>
      <c r="R673" t="s">
        <v>8320</v>
      </c>
      <c r="S673" s="16">
        <f t="shared" si="52"/>
        <v>41984.692731481482</v>
      </c>
      <c r="T673" s="15">
        <f t="shared" si="53"/>
        <v>42018.166666666672</v>
      </c>
      <c r="U673">
        <f t="shared" si="54"/>
        <v>2015</v>
      </c>
    </row>
    <row r="674" spans="1:21" ht="43.2" hidden="1" x14ac:dyDescent="0.3">
      <c r="A674">
        <v>672</v>
      </c>
      <c r="B674" s="3" t="s">
        <v>673</v>
      </c>
      <c r="C674" s="3" t="s">
        <v>4782</v>
      </c>
      <c r="D674" s="10">
        <v>50000</v>
      </c>
      <c r="E674" s="6">
        <v>10814</v>
      </c>
      <c r="F674" t="s">
        <v>8220</v>
      </c>
      <c r="G674" t="s">
        <v>8223</v>
      </c>
      <c r="H674" t="s">
        <v>8245</v>
      </c>
      <c r="I674" s="17">
        <v>1420088340</v>
      </c>
      <c r="J674" s="17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8318</v>
      </c>
      <c r="R674" t="s">
        <v>8320</v>
      </c>
      <c r="S674" s="16">
        <f t="shared" si="52"/>
        <v>41974.219490740739</v>
      </c>
      <c r="T674" s="15">
        <f t="shared" si="53"/>
        <v>42005.207638888889</v>
      </c>
      <c r="U674">
        <f t="shared" si="54"/>
        <v>2015</v>
      </c>
    </row>
    <row r="675" spans="1:21" ht="57.6" hidden="1" x14ac:dyDescent="0.3">
      <c r="A675">
        <v>673</v>
      </c>
      <c r="B675" s="3" t="s">
        <v>674</v>
      </c>
      <c r="C675" s="3" t="s">
        <v>4783</v>
      </c>
      <c r="D675" s="10">
        <v>100000</v>
      </c>
      <c r="E675" s="6">
        <v>205</v>
      </c>
      <c r="F675" t="s">
        <v>8220</v>
      </c>
      <c r="G675" t="s">
        <v>8223</v>
      </c>
      <c r="H675" t="s">
        <v>8245</v>
      </c>
      <c r="I675" s="17">
        <v>1409602217</v>
      </c>
      <c r="J675" s="17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8318</v>
      </c>
      <c r="R675" t="s">
        <v>8320</v>
      </c>
      <c r="S675" s="16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hidden="1" x14ac:dyDescent="0.3">
      <c r="A676">
        <v>674</v>
      </c>
      <c r="B676" s="3" t="s">
        <v>675</v>
      </c>
      <c r="C676" s="3" t="s">
        <v>4784</v>
      </c>
      <c r="D676" s="10">
        <v>50000</v>
      </c>
      <c r="E676" s="6">
        <v>15</v>
      </c>
      <c r="F676" t="s">
        <v>8220</v>
      </c>
      <c r="G676" t="s">
        <v>8223</v>
      </c>
      <c r="H676" t="s">
        <v>8245</v>
      </c>
      <c r="I676" s="17">
        <v>1407811627</v>
      </c>
      <c r="J676" s="17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8318</v>
      </c>
      <c r="R676" t="s">
        <v>8320</v>
      </c>
      <c r="S676" s="16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hidden="1" x14ac:dyDescent="0.3">
      <c r="A677">
        <v>675</v>
      </c>
      <c r="B677" s="3" t="s">
        <v>676</v>
      </c>
      <c r="C677" s="3" t="s">
        <v>4785</v>
      </c>
      <c r="D677" s="10">
        <v>6000</v>
      </c>
      <c r="E677" s="6">
        <v>891</v>
      </c>
      <c r="F677" t="s">
        <v>8220</v>
      </c>
      <c r="G677" t="s">
        <v>8223</v>
      </c>
      <c r="H677" t="s">
        <v>8245</v>
      </c>
      <c r="I677" s="17">
        <v>1420095540</v>
      </c>
      <c r="J677" s="1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8318</v>
      </c>
      <c r="R677" t="s">
        <v>8320</v>
      </c>
      <c r="S677" s="16">
        <f t="shared" si="52"/>
        <v>41975.930601851855</v>
      </c>
      <c r="T677" s="15">
        <f t="shared" si="53"/>
        <v>42005.290972222225</v>
      </c>
      <c r="U677">
        <f t="shared" si="54"/>
        <v>2015</v>
      </c>
    </row>
    <row r="678" spans="1:21" ht="57.6" hidden="1" x14ac:dyDescent="0.3">
      <c r="A678">
        <v>676</v>
      </c>
      <c r="B678" s="3" t="s">
        <v>677</v>
      </c>
      <c r="C678" s="3" t="s">
        <v>4786</v>
      </c>
      <c r="D678" s="10">
        <v>100000</v>
      </c>
      <c r="E678" s="6">
        <v>1471</v>
      </c>
      <c r="F678" t="s">
        <v>8220</v>
      </c>
      <c r="G678" t="s">
        <v>8228</v>
      </c>
      <c r="H678" t="s">
        <v>8250</v>
      </c>
      <c r="I678" s="17">
        <v>1423333581</v>
      </c>
      <c r="J678" s="17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8318</v>
      </c>
      <c r="R678" t="s">
        <v>8320</v>
      </c>
      <c r="S678" s="16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57.6" hidden="1" x14ac:dyDescent="0.3">
      <c r="A679">
        <v>677</v>
      </c>
      <c r="B679" s="3" t="s">
        <v>678</v>
      </c>
      <c r="C679" s="3" t="s">
        <v>4787</v>
      </c>
      <c r="D679" s="10">
        <v>50000</v>
      </c>
      <c r="E679" s="6">
        <v>12792</v>
      </c>
      <c r="F679" t="s">
        <v>8220</v>
      </c>
      <c r="G679" t="s">
        <v>8236</v>
      </c>
      <c r="H679" t="s">
        <v>8248</v>
      </c>
      <c r="I679" s="17">
        <v>1467106895</v>
      </c>
      <c r="J679" s="17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8318</v>
      </c>
      <c r="R679" t="s">
        <v>8320</v>
      </c>
      <c r="S679" s="16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hidden="1" x14ac:dyDescent="0.3">
      <c r="A680">
        <v>678</v>
      </c>
      <c r="B680" s="3" t="s">
        <v>679</v>
      </c>
      <c r="C680" s="3" t="s">
        <v>4788</v>
      </c>
      <c r="D680" s="10">
        <v>29000</v>
      </c>
      <c r="E680" s="6">
        <v>1108</v>
      </c>
      <c r="F680" t="s">
        <v>8220</v>
      </c>
      <c r="G680" t="s">
        <v>8223</v>
      </c>
      <c r="H680" t="s">
        <v>8245</v>
      </c>
      <c r="I680" s="17">
        <v>1463821338</v>
      </c>
      <c r="J680" s="17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8318</v>
      </c>
      <c r="R680" t="s">
        <v>8320</v>
      </c>
      <c r="S680" s="16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hidden="1" x14ac:dyDescent="0.3">
      <c r="A681">
        <v>679</v>
      </c>
      <c r="B681" s="3" t="s">
        <v>680</v>
      </c>
      <c r="C681" s="3" t="s">
        <v>4789</v>
      </c>
      <c r="D681" s="10">
        <v>57000</v>
      </c>
      <c r="E681" s="6">
        <v>8827</v>
      </c>
      <c r="F681" t="s">
        <v>8220</v>
      </c>
      <c r="G681" t="s">
        <v>8223</v>
      </c>
      <c r="H681" t="s">
        <v>8245</v>
      </c>
      <c r="I681" s="17">
        <v>1472920909</v>
      </c>
      <c r="J681" s="17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8318</v>
      </c>
      <c r="R681" t="s">
        <v>8320</v>
      </c>
      <c r="S681" s="16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hidden="1" x14ac:dyDescent="0.3">
      <c r="A682">
        <v>680</v>
      </c>
      <c r="B682" s="3" t="s">
        <v>681</v>
      </c>
      <c r="C682" s="3" t="s">
        <v>4790</v>
      </c>
      <c r="D682" s="10">
        <v>75000</v>
      </c>
      <c r="E682" s="6">
        <v>19434</v>
      </c>
      <c r="F682" t="s">
        <v>8220</v>
      </c>
      <c r="G682" t="s">
        <v>8223</v>
      </c>
      <c r="H682" t="s">
        <v>8245</v>
      </c>
      <c r="I682" s="17">
        <v>1410955331</v>
      </c>
      <c r="J682" s="17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8318</v>
      </c>
      <c r="R682" t="s">
        <v>8320</v>
      </c>
      <c r="S682" s="16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hidden="1" x14ac:dyDescent="0.3">
      <c r="A683">
        <v>681</v>
      </c>
      <c r="B683" s="3" t="s">
        <v>682</v>
      </c>
      <c r="C683" s="3" t="s">
        <v>4791</v>
      </c>
      <c r="D683" s="10">
        <v>2500</v>
      </c>
      <c r="E683" s="6">
        <v>1</v>
      </c>
      <c r="F683" t="s">
        <v>8220</v>
      </c>
      <c r="G683" t="s">
        <v>8223</v>
      </c>
      <c r="H683" t="s">
        <v>8245</v>
      </c>
      <c r="I683" s="17">
        <v>1477509604</v>
      </c>
      <c r="J683" s="17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8318</v>
      </c>
      <c r="R683" t="s">
        <v>8320</v>
      </c>
      <c r="S683" s="16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hidden="1" x14ac:dyDescent="0.3">
      <c r="A684">
        <v>682</v>
      </c>
      <c r="B684" s="3" t="s">
        <v>683</v>
      </c>
      <c r="C684" s="3" t="s">
        <v>4792</v>
      </c>
      <c r="D684" s="10">
        <v>50000</v>
      </c>
      <c r="E684" s="6">
        <v>53</v>
      </c>
      <c r="F684" t="s">
        <v>8220</v>
      </c>
      <c r="G684" t="s">
        <v>8223</v>
      </c>
      <c r="H684" t="s">
        <v>8245</v>
      </c>
      <c r="I684" s="17">
        <v>1489512122</v>
      </c>
      <c r="J684" s="17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8318</v>
      </c>
      <c r="R684" t="s">
        <v>8320</v>
      </c>
      <c r="S684" s="16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hidden="1" x14ac:dyDescent="0.3">
      <c r="A685">
        <v>683</v>
      </c>
      <c r="B685" s="3" t="s">
        <v>684</v>
      </c>
      <c r="C685" s="3" t="s">
        <v>4793</v>
      </c>
      <c r="D685" s="10">
        <v>35000</v>
      </c>
      <c r="E685" s="6">
        <v>298</v>
      </c>
      <c r="F685" t="s">
        <v>8220</v>
      </c>
      <c r="G685" t="s">
        <v>8223</v>
      </c>
      <c r="H685" t="s">
        <v>8245</v>
      </c>
      <c r="I685" s="17">
        <v>1477949764</v>
      </c>
      <c r="J685" s="17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8318</v>
      </c>
      <c r="R685" t="s">
        <v>8320</v>
      </c>
      <c r="S685" s="16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hidden="1" x14ac:dyDescent="0.3">
      <c r="A686">
        <v>684</v>
      </c>
      <c r="B686" s="3" t="s">
        <v>685</v>
      </c>
      <c r="C686" s="3" t="s">
        <v>4794</v>
      </c>
      <c r="D686" s="10">
        <v>320000</v>
      </c>
      <c r="E686" s="6">
        <v>23948</v>
      </c>
      <c r="F686" t="s">
        <v>8220</v>
      </c>
      <c r="G686" t="s">
        <v>8223</v>
      </c>
      <c r="H686" t="s">
        <v>8245</v>
      </c>
      <c r="I686" s="17">
        <v>1406257200</v>
      </c>
      <c r="J686" s="17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8318</v>
      </c>
      <c r="R686" t="s">
        <v>8320</v>
      </c>
      <c r="S686" s="16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hidden="1" x14ac:dyDescent="0.3">
      <c r="A687">
        <v>685</v>
      </c>
      <c r="B687" s="3" t="s">
        <v>686</v>
      </c>
      <c r="C687" s="3" t="s">
        <v>4795</v>
      </c>
      <c r="D687" s="10">
        <v>2000</v>
      </c>
      <c r="E687" s="6">
        <v>553</v>
      </c>
      <c r="F687" t="s">
        <v>8220</v>
      </c>
      <c r="G687" t="s">
        <v>8223</v>
      </c>
      <c r="H687" t="s">
        <v>8245</v>
      </c>
      <c r="I687" s="17">
        <v>1421095672</v>
      </c>
      <c r="J687" s="1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8318</v>
      </c>
      <c r="R687" t="s">
        <v>8320</v>
      </c>
      <c r="S687" s="16">
        <f t="shared" si="52"/>
        <v>41971.866574074069</v>
      </c>
      <c r="T687" s="15">
        <f t="shared" si="53"/>
        <v>42016.866574074069</v>
      </c>
      <c r="U687">
        <f t="shared" si="54"/>
        <v>2015</v>
      </c>
    </row>
    <row r="688" spans="1:21" ht="57.6" hidden="1" x14ac:dyDescent="0.3">
      <c r="A688">
        <v>686</v>
      </c>
      <c r="B688" s="3" t="s">
        <v>687</v>
      </c>
      <c r="C688" s="3" t="s">
        <v>4796</v>
      </c>
      <c r="D688" s="10">
        <v>500000</v>
      </c>
      <c r="E688" s="6">
        <v>0</v>
      </c>
      <c r="F688" t="s">
        <v>8220</v>
      </c>
      <c r="G688" t="s">
        <v>8236</v>
      </c>
      <c r="H688" t="s">
        <v>8248</v>
      </c>
      <c r="I688" s="17">
        <v>1438618170</v>
      </c>
      <c r="J688" s="17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8318</v>
      </c>
      <c r="R688" t="s">
        <v>8320</v>
      </c>
      <c r="S688" s="16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hidden="1" x14ac:dyDescent="0.3">
      <c r="A689">
        <v>687</v>
      </c>
      <c r="B689" s="3" t="s">
        <v>688</v>
      </c>
      <c r="C689" s="3" t="s">
        <v>4797</v>
      </c>
      <c r="D689" s="10">
        <v>100000</v>
      </c>
      <c r="E689" s="6">
        <v>3550</v>
      </c>
      <c r="F689" t="s">
        <v>8220</v>
      </c>
      <c r="G689" t="s">
        <v>8237</v>
      </c>
      <c r="H689" t="s">
        <v>8255</v>
      </c>
      <c r="I689" s="17">
        <v>1486317653</v>
      </c>
      <c r="J689" s="17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8318</v>
      </c>
      <c r="R689" t="s">
        <v>8320</v>
      </c>
      <c r="S689" s="16">
        <f t="shared" si="52"/>
        <v>42711.750613425931</v>
      </c>
      <c r="T689" s="15">
        <f t="shared" si="53"/>
        <v>42771.750613425931</v>
      </c>
      <c r="U689">
        <f t="shared" si="54"/>
        <v>2017</v>
      </c>
    </row>
    <row r="690" spans="1:21" ht="43.2" hidden="1" x14ac:dyDescent="0.3">
      <c r="A690">
        <v>688</v>
      </c>
      <c r="B690" s="3" t="s">
        <v>689</v>
      </c>
      <c r="C690" s="3" t="s">
        <v>4798</v>
      </c>
      <c r="D690" s="10">
        <v>20000</v>
      </c>
      <c r="E690" s="6">
        <v>14598</v>
      </c>
      <c r="F690" t="s">
        <v>8220</v>
      </c>
      <c r="G690" t="s">
        <v>8223</v>
      </c>
      <c r="H690" t="s">
        <v>8245</v>
      </c>
      <c r="I690" s="17">
        <v>1444876253</v>
      </c>
      <c r="J690" s="17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8318</v>
      </c>
      <c r="R690" t="s">
        <v>8320</v>
      </c>
      <c r="S690" s="16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hidden="1" x14ac:dyDescent="0.3">
      <c r="A691">
        <v>689</v>
      </c>
      <c r="B691" s="3" t="s">
        <v>690</v>
      </c>
      <c r="C691" s="3" t="s">
        <v>4799</v>
      </c>
      <c r="D691" s="10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 s="17">
        <v>1481173140</v>
      </c>
      <c r="J691" s="17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8318</v>
      </c>
      <c r="R691" t="s">
        <v>8320</v>
      </c>
      <c r="S691" s="16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hidden="1" x14ac:dyDescent="0.3">
      <c r="A692">
        <v>690</v>
      </c>
      <c r="B692" s="3" t="s">
        <v>691</v>
      </c>
      <c r="C692" s="3" t="s">
        <v>4800</v>
      </c>
      <c r="D692" s="10">
        <v>20000</v>
      </c>
      <c r="E692" s="6">
        <v>2468</v>
      </c>
      <c r="F692" t="s">
        <v>8220</v>
      </c>
      <c r="G692" t="s">
        <v>8223</v>
      </c>
      <c r="H692" t="s">
        <v>8245</v>
      </c>
      <c r="I692" s="17">
        <v>1473400800</v>
      </c>
      <c r="J692" s="17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8318</v>
      </c>
      <c r="R692" t="s">
        <v>8320</v>
      </c>
      <c r="S692" s="16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hidden="1" x14ac:dyDescent="0.3">
      <c r="A693">
        <v>691</v>
      </c>
      <c r="B693" s="3" t="s">
        <v>692</v>
      </c>
      <c r="C693" s="3" t="s">
        <v>4801</v>
      </c>
      <c r="D693" s="10">
        <v>50000</v>
      </c>
      <c r="E693" s="6">
        <v>260</v>
      </c>
      <c r="F693" t="s">
        <v>8220</v>
      </c>
      <c r="G693" t="s">
        <v>8223</v>
      </c>
      <c r="H693" t="s">
        <v>8245</v>
      </c>
      <c r="I693" s="17">
        <v>1435711246</v>
      </c>
      <c r="J693" s="17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8318</v>
      </c>
      <c r="R693" t="s">
        <v>8320</v>
      </c>
      <c r="S693" s="16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hidden="1" x14ac:dyDescent="0.3">
      <c r="A694">
        <v>692</v>
      </c>
      <c r="B694" s="3" t="s">
        <v>693</v>
      </c>
      <c r="C694" s="3" t="s">
        <v>4802</v>
      </c>
      <c r="D694" s="10">
        <v>20000</v>
      </c>
      <c r="E694" s="6">
        <v>1306</v>
      </c>
      <c r="F694" t="s">
        <v>8220</v>
      </c>
      <c r="G694" t="s">
        <v>8224</v>
      </c>
      <c r="H694" t="s">
        <v>8246</v>
      </c>
      <c r="I694" s="17">
        <v>1482397263</v>
      </c>
      <c r="J694" s="17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8318</v>
      </c>
      <c r="R694" t="s">
        <v>8320</v>
      </c>
      <c r="S694" s="16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2" hidden="1" x14ac:dyDescent="0.3">
      <c r="A695">
        <v>693</v>
      </c>
      <c r="B695" s="3" t="s">
        <v>694</v>
      </c>
      <c r="C695" s="3" t="s">
        <v>4803</v>
      </c>
      <c r="D695" s="10">
        <v>100000</v>
      </c>
      <c r="E695" s="6">
        <v>35338</v>
      </c>
      <c r="F695" t="s">
        <v>8220</v>
      </c>
      <c r="G695" t="s">
        <v>8223</v>
      </c>
      <c r="H695" t="s">
        <v>8245</v>
      </c>
      <c r="I695" s="17">
        <v>1430421827</v>
      </c>
      <c r="J695" s="17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8318</v>
      </c>
      <c r="R695" t="s">
        <v>8320</v>
      </c>
      <c r="S695" s="16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hidden="1" x14ac:dyDescent="0.3">
      <c r="A696">
        <v>694</v>
      </c>
      <c r="B696" s="3" t="s">
        <v>695</v>
      </c>
      <c r="C696" s="3" t="s">
        <v>4804</v>
      </c>
      <c r="D696" s="10">
        <v>150000</v>
      </c>
      <c r="E696" s="6">
        <v>590</v>
      </c>
      <c r="F696" t="s">
        <v>8220</v>
      </c>
      <c r="G696" t="s">
        <v>8223</v>
      </c>
      <c r="H696" t="s">
        <v>8245</v>
      </c>
      <c r="I696" s="17">
        <v>1485964559</v>
      </c>
      <c r="J696" s="17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8318</v>
      </c>
      <c r="R696" t="s">
        <v>8320</v>
      </c>
      <c r="S696" s="16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7.6" hidden="1" x14ac:dyDescent="0.3">
      <c r="A697">
        <v>695</v>
      </c>
      <c r="B697" s="3" t="s">
        <v>696</v>
      </c>
      <c r="C697" s="3" t="s">
        <v>4805</v>
      </c>
      <c r="D697" s="10">
        <v>60000</v>
      </c>
      <c r="E697" s="6">
        <v>636</v>
      </c>
      <c r="F697" t="s">
        <v>8220</v>
      </c>
      <c r="G697" t="s">
        <v>8223</v>
      </c>
      <c r="H697" t="s">
        <v>8245</v>
      </c>
      <c r="I697" s="17">
        <v>1414758620</v>
      </c>
      <c r="J697" s="1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8318</v>
      </c>
      <c r="R697" t="s">
        <v>8320</v>
      </c>
      <c r="S697" s="16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hidden="1" x14ac:dyDescent="0.3">
      <c r="A698">
        <v>696</v>
      </c>
      <c r="B698" s="3" t="s">
        <v>697</v>
      </c>
      <c r="C698" s="3" t="s">
        <v>4806</v>
      </c>
      <c r="D698" s="10">
        <v>175000</v>
      </c>
      <c r="E698" s="6">
        <v>1</v>
      </c>
      <c r="F698" t="s">
        <v>8220</v>
      </c>
      <c r="G698" t="s">
        <v>8232</v>
      </c>
      <c r="H698" t="s">
        <v>8248</v>
      </c>
      <c r="I698" s="17">
        <v>1406326502</v>
      </c>
      <c r="J698" s="17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8318</v>
      </c>
      <c r="R698" t="s">
        <v>8320</v>
      </c>
      <c r="S698" s="16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 hidden="1" x14ac:dyDescent="0.3">
      <c r="A699">
        <v>697</v>
      </c>
      <c r="B699" s="3" t="s">
        <v>698</v>
      </c>
      <c r="C699" s="3" t="s">
        <v>4807</v>
      </c>
      <c r="D699" s="10">
        <v>5000</v>
      </c>
      <c r="E699" s="6">
        <v>2319</v>
      </c>
      <c r="F699" t="s">
        <v>8220</v>
      </c>
      <c r="G699" t="s">
        <v>8235</v>
      </c>
      <c r="H699" t="s">
        <v>8248</v>
      </c>
      <c r="I699" s="17">
        <v>1454502789</v>
      </c>
      <c r="J699" s="17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8318</v>
      </c>
      <c r="R699" t="s">
        <v>8320</v>
      </c>
      <c r="S699" s="16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 hidden="1" x14ac:dyDescent="0.3">
      <c r="A700">
        <v>698</v>
      </c>
      <c r="B700" s="3" t="s">
        <v>699</v>
      </c>
      <c r="C700" s="3" t="s">
        <v>4808</v>
      </c>
      <c r="D700" s="10">
        <v>100000</v>
      </c>
      <c r="E700" s="6">
        <v>15390</v>
      </c>
      <c r="F700" t="s">
        <v>8220</v>
      </c>
      <c r="G700" t="s">
        <v>8223</v>
      </c>
      <c r="H700" t="s">
        <v>8245</v>
      </c>
      <c r="I700" s="17">
        <v>1411005600</v>
      </c>
      <c r="J700" s="17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8318</v>
      </c>
      <c r="R700" t="s">
        <v>8320</v>
      </c>
      <c r="S700" s="16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 hidden="1" x14ac:dyDescent="0.3">
      <c r="A701">
        <v>699</v>
      </c>
      <c r="B701" s="3" t="s">
        <v>700</v>
      </c>
      <c r="C701" s="3" t="s">
        <v>4809</v>
      </c>
      <c r="D701" s="10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 s="17">
        <v>1385136000</v>
      </c>
      <c r="J701" s="17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8318</v>
      </c>
      <c r="R701" t="s">
        <v>8320</v>
      </c>
      <c r="S701" s="16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 hidden="1" x14ac:dyDescent="0.3">
      <c r="A702">
        <v>700</v>
      </c>
      <c r="B702" s="3" t="s">
        <v>701</v>
      </c>
      <c r="C702" s="3" t="s">
        <v>4810</v>
      </c>
      <c r="D702" s="10">
        <v>15000</v>
      </c>
      <c r="E702" s="6">
        <v>403</v>
      </c>
      <c r="F702" t="s">
        <v>8220</v>
      </c>
      <c r="G702" t="s">
        <v>8226</v>
      </c>
      <c r="H702" t="s">
        <v>8248</v>
      </c>
      <c r="I702" s="17">
        <v>1484065881</v>
      </c>
      <c r="J702" s="17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8318</v>
      </c>
      <c r="R702" t="s">
        <v>8320</v>
      </c>
      <c r="S702" s="16">
        <f t="shared" si="52"/>
        <v>42715.688437500001</v>
      </c>
      <c r="T702" s="15">
        <f t="shared" si="53"/>
        <v>42745.688437500001</v>
      </c>
      <c r="U702">
        <f t="shared" si="54"/>
        <v>2017</v>
      </c>
    </row>
    <row r="703" spans="1:21" ht="43.2" hidden="1" x14ac:dyDescent="0.3">
      <c r="A703">
        <v>701</v>
      </c>
      <c r="B703" s="3" t="s">
        <v>702</v>
      </c>
      <c r="C703" s="3" t="s">
        <v>4811</v>
      </c>
      <c r="D703" s="10">
        <v>23000</v>
      </c>
      <c r="E703" s="6">
        <v>6118</v>
      </c>
      <c r="F703" t="s">
        <v>8220</v>
      </c>
      <c r="G703" t="s">
        <v>8224</v>
      </c>
      <c r="H703" t="s">
        <v>8246</v>
      </c>
      <c r="I703" s="17">
        <v>1406130880</v>
      </c>
      <c r="J703" s="17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8318</v>
      </c>
      <c r="R703" t="s">
        <v>8320</v>
      </c>
      <c r="S703" s="16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 hidden="1" x14ac:dyDescent="0.3">
      <c r="A704">
        <v>702</v>
      </c>
      <c r="B704" s="3" t="s">
        <v>703</v>
      </c>
      <c r="C704" s="3" t="s">
        <v>4812</v>
      </c>
      <c r="D704" s="10">
        <v>15000</v>
      </c>
      <c r="E704" s="6">
        <v>4622.01</v>
      </c>
      <c r="F704" t="s">
        <v>8220</v>
      </c>
      <c r="G704" t="s">
        <v>8223</v>
      </c>
      <c r="H704" t="s">
        <v>8245</v>
      </c>
      <c r="I704" s="17">
        <v>1480011987</v>
      </c>
      <c r="J704" s="17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8318</v>
      </c>
      <c r="R704" t="s">
        <v>8320</v>
      </c>
      <c r="S704" s="16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 hidden="1" x14ac:dyDescent="0.3">
      <c r="A705">
        <v>703</v>
      </c>
      <c r="B705" s="3" t="s">
        <v>704</v>
      </c>
      <c r="C705" s="3" t="s">
        <v>4813</v>
      </c>
      <c r="D705" s="10">
        <v>15000</v>
      </c>
      <c r="E705" s="6">
        <v>837</v>
      </c>
      <c r="F705" t="s">
        <v>8220</v>
      </c>
      <c r="G705" t="s">
        <v>8223</v>
      </c>
      <c r="H705" t="s">
        <v>8245</v>
      </c>
      <c r="I705" s="17">
        <v>1485905520</v>
      </c>
      <c r="J705" s="17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8318</v>
      </c>
      <c r="R705" t="s">
        <v>8320</v>
      </c>
      <c r="S705" s="16">
        <f t="shared" si="52"/>
        <v>42711.950798611113</v>
      </c>
      <c r="T705" s="15">
        <f t="shared" si="53"/>
        <v>42766.98055555555</v>
      </c>
      <c r="U705">
        <f t="shared" si="54"/>
        <v>2017</v>
      </c>
    </row>
    <row r="706" spans="1:21" ht="43.2" hidden="1" x14ac:dyDescent="0.3">
      <c r="A706">
        <v>704</v>
      </c>
      <c r="B706" s="3" t="s">
        <v>705</v>
      </c>
      <c r="C706" s="3" t="s">
        <v>4814</v>
      </c>
      <c r="D706" s="10">
        <v>55000</v>
      </c>
      <c r="E706" s="6">
        <v>481</v>
      </c>
      <c r="F706" t="s">
        <v>8220</v>
      </c>
      <c r="G706" t="s">
        <v>8228</v>
      </c>
      <c r="H706" t="s">
        <v>8250</v>
      </c>
      <c r="I706" s="17">
        <v>1487565468</v>
      </c>
      <c r="J706" s="17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t="s">
        <v>8318</v>
      </c>
      <c r="R706" t="s">
        <v>8320</v>
      </c>
      <c r="S706" s="16">
        <f t="shared" si="52"/>
        <v>42726.192916666667</v>
      </c>
      <c r="T706" s="15">
        <f t="shared" si="53"/>
        <v>42786.192916666667</v>
      </c>
      <c r="U706">
        <f t="shared" si="54"/>
        <v>2017</v>
      </c>
    </row>
    <row r="707" spans="1:21" ht="28.8" hidden="1" x14ac:dyDescent="0.3">
      <c r="A707">
        <v>705</v>
      </c>
      <c r="B707" s="3" t="s">
        <v>706</v>
      </c>
      <c r="C707" s="3" t="s">
        <v>4815</v>
      </c>
      <c r="D707" s="10">
        <v>100000</v>
      </c>
      <c r="E707" s="6">
        <v>977</v>
      </c>
      <c r="F707" t="s">
        <v>8220</v>
      </c>
      <c r="G707" t="s">
        <v>8232</v>
      </c>
      <c r="H707" t="s">
        <v>8248</v>
      </c>
      <c r="I707" s="17">
        <v>1484999278</v>
      </c>
      <c r="J707" s="1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t="s">
        <v>8318</v>
      </c>
      <c r="R707" t="s">
        <v>8320</v>
      </c>
      <c r="S707" s="16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YEAR(T707)</f>
        <v>2017</v>
      </c>
    </row>
    <row r="708" spans="1:21" ht="43.2" hidden="1" x14ac:dyDescent="0.3">
      <c r="A708">
        <v>706</v>
      </c>
      <c r="B708" s="3" t="s">
        <v>707</v>
      </c>
      <c r="C708" s="3" t="s">
        <v>4816</v>
      </c>
      <c r="D708" s="10">
        <v>100000</v>
      </c>
      <c r="E708" s="6">
        <v>0</v>
      </c>
      <c r="F708" t="s">
        <v>8220</v>
      </c>
      <c r="G708" t="s">
        <v>8226</v>
      </c>
      <c r="H708" t="s">
        <v>8248</v>
      </c>
      <c r="I708" s="17">
        <v>1481740740</v>
      </c>
      <c r="J708" s="17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8318</v>
      </c>
      <c r="R708" t="s">
        <v>8320</v>
      </c>
      <c r="S708" s="16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hidden="1" x14ac:dyDescent="0.3">
      <c r="A709">
        <v>707</v>
      </c>
      <c r="B709" s="3" t="s">
        <v>708</v>
      </c>
      <c r="C709" s="3" t="s">
        <v>4817</v>
      </c>
      <c r="D709" s="10">
        <v>68000</v>
      </c>
      <c r="E709" s="6">
        <v>53670.6</v>
      </c>
      <c r="F709" t="s">
        <v>8220</v>
      </c>
      <c r="G709" t="s">
        <v>8224</v>
      </c>
      <c r="H709" t="s">
        <v>8246</v>
      </c>
      <c r="I709" s="17">
        <v>1483286127</v>
      </c>
      <c r="J709" s="17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8318</v>
      </c>
      <c r="R709" t="s">
        <v>8320</v>
      </c>
      <c r="S709" s="16">
        <f t="shared" si="57"/>
        <v>42696.663506944446</v>
      </c>
      <c r="T709" s="15">
        <f t="shared" si="58"/>
        <v>42736.663506944446</v>
      </c>
      <c r="U709">
        <f t="shared" si="59"/>
        <v>2017</v>
      </c>
    </row>
    <row r="710" spans="1:21" ht="43.2" hidden="1" x14ac:dyDescent="0.3">
      <c r="A710">
        <v>708</v>
      </c>
      <c r="B710" s="3" t="s">
        <v>709</v>
      </c>
      <c r="C710" s="3" t="s">
        <v>4818</v>
      </c>
      <c r="D710" s="10">
        <v>40000</v>
      </c>
      <c r="E710" s="6">
        <v>8837</v>
      </c>
      <c r="F710" t="s">
        <v>8220</v>
      </c>
      <c r="G710" t="s">
        <v>8224</v>
      </c>
      <c r="H710" t="s">
        <v>8246</v>
      </c>
      <c r="I710" s="17">
        <v>1410616600</v>
      </c>
      <c r="J710" s="17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8318</v>
      </c>
      <c r="R710" t="s">
        <v>8320</v>
      </c>
      <c r="S710" s="16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hidden="1" x14ac:dyDescent="0.3">
      <c r="A711">
        <v>709</v>
      </c>
      <c r="B711" s="3" t="s">
        <v>710</v>
      </c>
      <c r="C711" s="3" t="s">
        <v>4819</v>
      </c>
      <c r="D711" s="10">
        <v>15000</v>
      </c>
      <c r="E711" s="6">
        <v>61</v>
      </c>
      <c r="F711" t="s">
        <v>8220</v>
      </c>
      <c r="G711" t="s">
        <v>8223</v>
      </c>
      <c r="H711" t="s">
        <v>8245</v>
      </c>
      <c r="I711" s="17">
        <v>1417741159</v>
      </c>
      <c r="J711" s="17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8318</v>
      </c>
      <c r="R711" t="s">
        <v>8320</v>
      </c>
      <c r="S711" s="16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hidden="1" x14ac:dyDescent="0.3">
      <c r="A712">
        <v>710</v>
      </c>
      <c r="B712" s="3" t="s">
        <v>711</v>
      </c>
      <c r="C712" s="3" t="s">
        <v>4820</v>
      </c>
      <c r="D712" s="10">
        <v>1200</v>
      </c>
      <c r="E712" s="6">
        <v>0</v>
      </c>
      <c r="F712" t="s">
        <v>8220</v>
      </c>
      <c r="G712" t="s">
        <v>8228</v>
      </c>
      <c r="H712" t="s">
        <v>8250</v>
      </c>
      <c r="I712" s="17">
        <v>1408495440</v>
      </c>
      <c r="J712" s="17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8318</v>
      </c>
      <c r="R712" t="s">
        <v>8320</v>
      </c>
      <c r="S712" s="16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7.6" hidden="1" x14ac:dyDescent="0.3">
      <c r="A713">
        <v>711</v>
      </c>
      <c r="B713" s="3" t="s">
        <v>712</v>
      </c>
      <c r="C713" s="3" t="s">
        <v>4821</v>
      </c>
      <c r="D713" s="10">
        <v>100000</v>
      </c>
      <c r="E713" s="6">
        <v>33791</v>
      </c>
      <c r="F713" t="s">
        <v>8220</v>
      </c>
      <c r="G713" t="s">
        <v>8232</v>
      </c>
      <c r="H713" t="s">
        <v>8248</v>
      </c>
      <c r="I713" s="17">
        <v>1481716868</v>
      </c>
      <c r="J713" s="17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8318</v>
      </c>
      <c r="R713" t="s">
        <v>8320</v>
      </c>
      <c r="S713" s="16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7.6" hidden="1" x14ac:dyDescent="0.3">
      <c r="A714">
        <v>712</v>
      </c>
      <c r="B714" s="3" t="s">
        <v>713</v>
      </c>
      <c r="C714" s="3" t="s">
        <v>4822</v>
      </c>
      <c r="D714" s="10">
        <v>48500</v>
      </c>
      <c r="E714" s="6">
        <v>105</v>
      </c>
      <c r="F714" t="s">
        <v>8220</v>
      </c>
      <c r="G714" t="s">
        <v>8223</v>
      </c>
      <c r="H714" t="s">
        <v>8245</v>
      </c>
      <c r="I714" s="17">
        <v>1455466832</v>
      </c>
      <c r="J714" s="17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8318</v>
      </c>
      <c r="R714" t="s">
        <v>8320</v>
      </c>
      <c r="S714" s="16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hidden="1" x14ac:dyDescent="0.3">
      <c r="A715">
        <v>713</v>
      </c>
      <c r="B715" s="3" t="s">
        <v>714</v>
      </c>
      <c r="C715" s="3" t="s">
        <v>4823</v>
      </c>
      <c r="D715" s="10">
        <v>25000</v>
      </c>
      <c r="E715" s="6">
        <v>199</v>
      </c>
      <c r="F715" t="s">
        <v>8220</v>
      </c>
      <c r="G715" t="s">
        <v>8236</v>
      </c>
      <c r="H715" t="s">
        <v>8248</v>
      </c>
      <c r="I715" s="17">
        <v>1465130532</v>
      </c>
      <c r="J715" s="17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8318</v>
      </c>
      <c r="R715" t="s">
        <v>8320</v>
      </c>
      <c r="S715" s="16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 hidden="1" x14ac:dyDescent="0.3">
      <c r="A716">
        <v>714</v>
      </c>
      <c r="B716" s="3" t="s">
        <v>715</v>
      </c>
      <c r="C716" s="3" t="s">
        <v>4824</v>
      </c>
      <c r="D716" s="10">
        <v>15000</v>
      </c>
      <c r="E716" s="6">
        <v>2249</v>
      </c>
      <c r="F716" t="s">
        <v>8220</v>
      </c>
      <c r="G716" t="s">
        <v>8223</v>
      </c>
      <c r="H716" t="s">
        <v>8245</v>
      </c>
      <c r="I716" s="17">
        <v>1488308082</v>
      </c>
      <c r="J716" s="17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8318</v>
      </c>
      <c r="R716" t="s">
        <v>8320</v>
      </c>
      <c r="S716" s="16">
        <f t="shared" si="57"/>
        <v>42734.787986111114</v>
      </c>
      <c r="T716" s="15">
        <f t="shared" si="58"/>
        <v>42794.787986111114</v>
      </c>
      <c r="U716">
        <f t="shared" si="59"/>
        <v>2017</v>
      </c>
    </row>
    <row r="717" spans="1:21" ht="57.6" hidden="1" x14ac:dyDescent="0.3">
      <c r="A717">
        <v>715</v>
      </c>
      <c r="B717" s="3" t="s">
        <v>716</v>
      </c>
      <c r="C717" s="3" t="s">
        <v>4825</v>
      </c>
      <c r="D717" s="10">
        <v>27500</v>
      </c>
      <c r="E717" s="6">
        <v>1389</v>
      </c>
      <c r="F717" t="s">
        <v>8220</v>
      </c>
      <c r="G717" t="s">
        <v>8223</v>
      </c>
      <c r="H717" t="s">
        <v>8245</v>
      </c>
      <c r="I717" s="17">
        <v>1446693040</v>
      </c>
      <c r="J717" s="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8318</v>
      </c>
      <c r="R717" t="s">
        <v>8320</v>
      </c>
      <c r="S717" s="16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hidden="1" x14ac:dyDescent="0.3">
      <c r="A718">
        <v>716</v>
      </c>
      <c r="B718" s="3" t="s">
        <v>717</v>
      </c>
      <c r="C718" s="3" t="s">
        <v>4826</v>
      </c>
      <c r="D718" s="10">
        <v>7000</v>
      </c>
      <c r="E718" s="6">
        <v>715</v>
      </c>
      <c r="F718" t="s">
        <v>8220</v>
      </c>
      <c r="G718" t="s">
        <v>8223</v>
      </c>
      <c r="H718" t="s">
        <v>8245</v>
      </c>
      <c r="I718" s="17">
        <v>1417392000</v>
      </c>
      <c r="J718" s="17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8318</v>
      </c>
      <c r="R718" t="s">
        <v>8320</v>
      </c>
      <c r="S718" s="16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idden="1" x14ac:dyDescent="0.3">
      <c r="A719">
        <v>717</v>
      </c>
      <c r="B719" s="3" t="s">
        <v>718</v>
      </c>
      <c r="C719" s="3" t="s">
        <v>4827</v>
      </c>
      <c r="D719" s="10">
        <v>100000</v>
      </c>
      <c r="E719" s="6">
        <v>305</v>
      </c>
      <c r="F719" t="s">
        <v>8220</v>
      </c>
      <c r="G719" t="s">
        <v>8223</v>
      </c>
      <c r="H719" t="s">
        <v>8245</v>
      </c>
      <c r="I719" s="17">
        <v>1409949002</v>
      </c>
      <c r="J719" s="17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8318</v>
      </c>
      <c r="R719" t="s">
        <v>8320</v>
      </c>
      <c r="S719" s="16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hidden="1" x14ac:dyDescent="0.3">
      <c r="A720">
        <v>718</v>
      </c>
      <c r="B720" s="3" t="s">
        <v>719</v>
      </c>
      <c r="C720" s="3" t="s">
        <v>4828</v>
      </c>
      <c r="D720" s="10">
        <v>12000</v>
      </c>
      <c r="E720" s="6">
        <v>90</v>
      </c>
      <c r="F720" t="s">
        <v>8220</v>
      </c>
      <c r="G720" t="s">
        <v>8223</v>
      </c>
      <c r="H720" t="s">
        <v>8245</v>
      </c>
      <c r="I720" s="17">
        <v>1487397540</v>
      </c>
      <c r="J720" s="17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8318</v>
      </c>
      <c r="R720" t="s">
        <v>8320</v>
      </c>
      <c r="S720" s="16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hidden="1" x14ac:dyDescent="0.3">
      <c r="A721">
        <v>719</v>
      </c>
      <c r="B721" s="3" t="s">
        <v>720</v>
      </c>
      <c r="C721" s="3" t="s">
        <v>4829</v>
      </c>
      <c r="D721" s="10">
        <v>15000</v>
      </c>
      <c r="E721" s="6">
        <v>194</v>
      </c>
      <c r="F721" t="s">
        <v>8220</v>
      </c>
      <c r="G721" t="s">
        <v>8223</v>
      </c>
      <c r="H721" t="s">
        <v>8245</v>
      </c>
      <c r="I721" s="17">
        <v>1456189076</v>
      </c>
      <c r="J721" s="17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8318</v>
      </c>
      <c r="R721" t="s">
        <v>8320</v>
      </c>
      <c r="S721" s="16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 hidden="1" x14ac:dyDescent="0.3">
      <c r="A722">
        <v>720</v>
      </c>
      <c r="B722" s="3" t="s">
        <v>721</v>
      </c>
      <c r="C722" s="3" t="s">
        <v>4830</v>
      </c>
      <c r="D722" s="10">
        <v>1900</v>
      </c>
      <c r="E722" s="6">
        <v>2735</v>
      </c>
      <c r="F722" t="s">
        <v>8218</v>
      </c>
      <c r="G722" t="s">
        <v>8223</v>
      </c>
      <c r="H722" t="s">
        <v>8245</v>
      </c>
      <c r="I722" s="17">
        <v>1327851291</v>
      </c>
      <c r="J722" s="17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8321</v>
      </c>
      <c r="R722" t="s">
        <v>8322</v>
      </c>
      <c r="S722" s="16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.6" hidden="1" x14ac:dyDescent="0.3">
      <c r="A723">
        <v>721</v>
      </c>
      <c r="B723" s="3" t="s">
        <v>722</v>
      </c>
      <c r="C723" s="3" t="s">
        <v>4831</v>
      </c>
      <c r="D723" s="10">
        <v>8200</v>
      </c>
      <c r="E723" s="6">
        <v>10013</v>
      </c>
      <c r="F723" t="s">
        <v>8218</v>
      </c>
      <c r="G723" t="s">
        <v>8223</v>
      </c>
      <c r="H723" t="s">
        <v>8245</v>
      </c>
      <c r="I723" s="17">
        <v>1406900607</v>
      </c>
      <c r="J723" s="17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8321</v>
      </c>
      <c r="R723" t="s">
        <v>8322</v>
      </c>
      <c r="S723" s="16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hidden="1" x14ac:dyDescent="0.3">
      <c r="A724">
        <v>722</v>
      </c>
      <c r="B724" s="3" t="s">
        <v>723</v>
      </c>
      <c r="C724" s="3" t="s">
        <v>4832</v>
      </c>
      <c r="D724" s="10">
        <v>25000</v>
      </c>
      <c r="E724" s="6">
        <v>33006</v>
      </c>
      <c r="F724" t="s">
        <v>8218</v>
      </c>
      <c r="G724" t="s">
        <v>8223</v>
      </c>
      <c r="H724" t="s">
        <v>8245</v>
      </c>
      <c r="I724" s="17">
        <v>1333909178</v>
      </c>
      <c r="J724" s="17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8321</v>
      </c>
      <c r="R724" t="s">
        <v>8322</v>
      </c>
      <c r="S724" s="16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hidden="1" x14ac:dyDescent="0.3">
      <c r="A725">
        <v>723</v>
      </c>
      <c r="B725" s="3" t="s">
        <v>724</v>
      </c>
      <c r="C725" s="3" t="s">
        <v>4833</v>
      </c>
      <c r="D725" s="10">
        <v>5000</v>
      </c>
      <c r="E725" s="6">
        <v>5469</v>
      </c>
      <c r="F725" t="s">
        <v>8218</v>
      </c>
      <c r="G725" t="s">
        <v>8223</v>
      </c>
      <c r="H725" t="s">
        <v>8245</v>
      </c>
      <c r="I725" s="17">
        <v>1438228740</v>
      </c>
      <c r="J725" s="17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8321</v>
      </c>
      <c r="R725" t="s">
        <v>8322</v>
      </c>
      <c r="S725" s="16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hidden="1" x14ac:dyDescent="0.3">
      <c r="A726">
        <v>724</v>
      </c>
      <c r="B726" s="3" t="s">
        <v>725</v>
      </c>
      <c r="C726" s="3" t="s">
        <v>4834</v>
      </c>
      <c r="D726" s="10">
        <v>7000</v>
      </c>
      <c r="E726" s="6">
        <v>7383.01</v>
      </c>
      <c r="F726" t="s">
        <v>8218</v>
      </c>
      <c r="G726" t="s">
        <v>8223</v>
      </c>
      <c r="H726" t="s">
        <v>8245</v>
      </c>
      <c r="I726" s="17">
        <v>1309447163</v>
      </c>
      <c r="J726" s="17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8321</v>
      </c>
      <c r="R726" t="s">
        <v>8322</v>
      </c>
      <c r="S726" s="16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hidden="1" x14ac:dyDescent="0.3">
      <c r="A727">
        <v>725</v>
      </c>
      <c r="B727" s="3" t="s">
        <v>726</v>
      </c>
      <c r="C727" s="3" t="s">
        <v>4835</v>
      </c>
      <c r="D727" s="10">
        <v>20000</v>
      </c>
      <c r="E727" s="6">
        <v>20070</v>
      </c>
      <c r="F727" t="s">
        <v>8218</v>
      </c>
      <c r="G727" t="s">
        <v>8223</v>
      </c>
      <c r="H727" t="s">
        <v>8245</v>
      </c>
      <c r="I727" s="17">
        <v>1450018912</v>
      </c>
      <c r="J727" s="1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8321</v>
      </c>
      <c r="R727" t="s">
        <v>8322</v>
      </c>
      <c r="S727" s="16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hidden="1" x14ac:dyDescent="0.3">
      <c r="A728">
        <v>726</v>
      </c>
      <c r="B728" s="3" t="s">
        <v>727</v>
      </c>
      <c r="C728" s="3" t="s">
        <v>4836</v>
      </c>
      <c r="D728" s="10">
        <v>2500</v>
      </c>
      <c r="E728" s="6">
        <v>2535</v>
      </c>
      <c r="F728" t="s">
        <v>8218</v>
      </c>
      <c r="G728" t="s">
        <v>8223</v>
      </c>
      <c r="H728" t="s">
        <v>8245</v>
      </c>
      <c r="I728" s="17">
        <v>1365728487</v>
      </c>
      <c r="J728" s="17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8321</v>
      </c>
      <c r="R728" t="s">
        <v>8322</v>
      </c>
      <c r="S728" s="16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7.6" hidden="1" x14ac:dyDescent="0.3">
      <c r="A729">
        <v>727</v>
      </c>
      <c r="B729" s="3" t="s">
        <v>728</v>
      </c>
      <c r="C729" s="3" t="s">
        <v>4837</v>
      </c>
      <c r="D729" s="10">
        <v>3500</v>
      </c>
      <c r="E729" s="6">
        <v>5443</v>
      </c>
      <c r="F729" t="s">
        <v>8218</v>
      </c>
      <c r="G729" t="s">
        <v>8223</v>
      </c>
      <c r="H729" t="s">
        <v>8245</v>
      </c>
      <c r="I729" s="17">
        <v>1358198400</v>
      </c>
      <c r="J729" s="17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8321</v>
      </c>
      <c r="R729" t="s">
        <v>8322</v>
      </c>
      <c r="S729" s="16">
        <f t="shared" si="57"/>
        <v>41247.020243055551</v>
      </c>
      <c r="T729" s="15">
        <f t="shared" si="58"/>
        <v>41288.888888888891</v>
      </c>
      <c r="U729">
        <f t="shared" si="59"/>
        <v>2013</v>
      </c>
    </row>
    <row r="730" spans="1:21" ht="43.2" hidden="1" x14ac:dyDescent="0.3">
      <c r="A730">
        <v>728</v>
      </c>
      <c r="B730" s="3" t="s">
        <v>729</v>
      </c>
      <c r="C730" s="3" t="s">
        <v>4838</v>
      </c>
      <c r="D730" s="10">
        <v>7500</v>
      </c>
      <c r="E730" s="6">
        <v>7917.45</v>
      </c>
      <c r="F730" t="s">
        <v>8218</v>
      </c>
      <c r="G730" t="s">
        <v>8223</v>
      </c>
      <c r="H730" t="s">
        <v>8245</v>
      </c>
      <c r="I730" s="17">
        <v>1313957157</v>
      </c>
      <c r="J730" s="17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8321</v>
      </c>
      <c r="R730" t="s">
        <v>8322</v>
      </c>
      <c r="S730" s="16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hidden="1" x14ac:dyDescent="0.3">
      <c r="A731">
        <v>729</v>
      </c>
      <c r="B731" s="3" t="s">
        <v>730</v>
      </c>
      <c r="C731" s="3" t="s">
        <v>4839</v>
      </c>
      <c r="D731" s="10">
        <v>4000</v>
      </c>
      <c r="E731" s="6">
        <v>5226</v>
      </c>
      <c r="F731" t="s">
        <v>8218</v>
      </c>
      <c r="G731" t="s">
        <v>8223</v>
      </c>
      <c r="H731" t="s">
        <v>8245</v>
      </c>
      <c r="I731" s="17">
        <v>1348028861</v>
      </c>
      <c r="J731" s="17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8321</v>
      </c>
      <c r="R731" t="s">
        <v>8322</v>
      </c>
      <c r="S731" s="16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 hidden="1" x14ac:dyDescent="0.3">
      <c r="A732">
        <v>730</v>
      </c>
      <c r="B732" s="3" t="s">
        <v>731</v>
      </c>
      <c r="C732" s="3" t="s">
        <v>4840</v>
      </c>
      <c r="D732" s="10">
        <v>20000</v>
      </c>
      <c r="E732" s="6">
        <v>26438</v>
      </c>
      <c r="F732" t="s">
        <v>8218</v>
      </c>
      <c r="G732" t="s">
        <v>8223</v>
      </c>
      <c r="H732" t="s">
        <v>8245</v>
      </c>
      <c r="I732" s="17">
        <v>1323280391</v>
      </c>
      <c r="J732" s="17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8321</v>
      </c>
      <c r="R732" t="s">
        <v>8322</v>
      </c>
      <c r="S732" s="16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 hidden="1" x14ac:dyDescent="0.3">
      <c r="A733">
        <v>731</v>
      </c>
      <c r="B733" s="3" t="s">
        <v>732</v>
      </c>
      <c r="C733" s="3" t="s">
        <v>4841</v>
      </c>
      <c r="D733" s="10">
        <v>5000</v>
      </c>
      <c r="E733" s="6">
        <v>6300</v>
      </c>
      <c r="F733" t="s">
        <v>8218</v>
      </c>
      <c r="G733" t="s">
        <v>8223</v>
      </c>
      <c r="H733" t="s">
        <v>8245</v>
      </c>
      <c r="I733" s="17">
        <v>1327212000</v>
      </c>
      <c r="J733" s="17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8321</v>
      </c>
      <c r="R733" t="s">
        <v>8322</v>
      </c>
      <c r="S733" s="16">
        <f t="shared" si="57"/>
        <v>40879.795682870368</v>
      </c>
      <c r="T733" s="15">
        <f t="shared" si="58"/>
        <v>40930.25</v>
      </c>
      <c r="U733">
        <f t="shared" si="59"/>
        <v>2012</v>
      </c>
    </row>
    <row r="734" spans="1:21" ht="43.2" hidden="1" x14ac:dyDescent="0.3">
      <c r="A734">
        <v>732</v>
      </c>
      <c r="B734" s="3" t="s">
        <v>733</v>
      </c>
      <c r="C734" s="3" t="s">
        <v>4842</v>
      </c>
      <c r="D734" s="10">
        <v>40</v>
      </c>
      <c r="E734" s="6">
        <v>64</v>
      </c>
      <c r="F734" t="s">
        <v>8218</v>
      </c>
      <c r="G734" t="s">
        <v>8224</v>
      </c>
      <c r="H734" t="s">
        <v>8246</v>
      </c>
      <c r="I734" s="17">
        <v>1380449461</v>
      </c>
      <c r="J734" s="17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8321</v>
      </c>
      <c r="R734" t="s">
        <v>8322</v>
      </c>
      <c r="S734" s="16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.6" hidden="1" x14ac:dyDescent="0.3">
      <c r="A735">
        <v>733</v>
      </c>
      <c r="B735" s="3" t="s">
        <v>734</v>
      </c>
      <c r="C735" s="3" t="s">
        <v>4843</v>
      </c>
      <c r="D735" s="10">
        <v>2500</v>
      </c>
      <c r="E735" s="6">
        <v>3012</v>
      </c>
      <c r="F735" t="s">
        <v>8218</v>
      </c>
      <c r="G735" t="s">
        <v>8224</v>
      </c>
      <c r="H735" t="s">
        <v>8246</v>
      </c>
      <c r="I735" s="17">
        <v>1387533892</v>
      </c>
      <c r="J735" s="17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8321</v>
      </c>
      <c r="R735" t="s">
        <v>8322</v>
      </c>
      <c r="S735" s="16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2" hidden="1" x14ac:dyDescent="0.3">
      <c r="A736">
        <v>734</v>
      </c>
      <c r="B736" s="3" t="s">
        <v>735</v>
      </c>
      <c r="C736" s="3" t="s">
        <v>4844</v>
      </c>
      <c r="D736" s="10">
        <v>8500</v>
      </c>
      <c r="E736" s="6">
        <v>10670</v>
      </c>
      <c r="F736" t="s">
        <v>8218</v>
      </c>
      <c r="G736" t="s">
        <v>8228</v>
      </c>
      <c r="H736" t="s">
        <v>8250</v>
      </c>
      <c r="I736" s="17">
        <v>1431147600</v>
      </c>
      <c r="J736" s="17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8321</v>
      </c>
      <c r="R736" t="s">
        <v>8322</v>
      </c>
      <c r="S736" s="16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hidden="1" x14ac:dyDescent="0.3">
      <c r="A737">
        <v>735</v>
      </c>
      <c r="B737" s="3" t="s">
        <v>736</v>
      </c>
      <c r="C737" s="3" t="s">
        <v>4845</v>
      </c>
      <c r="D737" s="10">
        <v>47000</v>
      </c>
      <c r="E737" s="6">
        <v>53771</v>
      </c>
      <c r="F737" t="s">
        <v>8218</v>
      </c>
      <c r="G737" t="s">
        <v>8223</v>
      </c>
      <c r="H737" t="s">
        <v>8245</v>
      </c>
      <c r="I737" s="17">
        <v>1417653540</v>
      </c>
      <c r="J737" s="1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8321</v>
      </c>
      <c r="R737" t="s">
        <v>8322</v>
      </c>
      <c r="S737" s="16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hidden="1" x14ac:dyDescent="0.3">
      <c r="A738">
        <v>736</v>
      </c>
      <c r="B738" s="3" t="s">
        <v>737</v>
      </c>
      <c r="C738" s="3" t="s">
        <v>4846</v>
      </c>
      <c r="D738" s="10">
        <v>3600</v>
      </c>
      <c r="E738" s="6">
        <v>11345</v>
      </c>
      <c r="F738" t="s">
        <v>8218</v>
      </c>
      <c r="G738" t="s">
        <v>8223</v>
      </c>
      <c r="H738" t="s">
        <v>8245</v>
      </c>
      <c r="I738" s="17">
        <v>1385009940</v>
      </c>
      <c r="J738" s="17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8321</v>
      </c>
      <c r="R738" t="s">
        <v>8322</v>
      </c>
      <c r="S738" s="16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hidden="1" x14ac:dyDescent="0.3">
      <c r="A739">
        <v>737</v>
      </c>
      <c r="B739" s="3" t="s">
        <v>738</v>
      </c>
      <c r="C739" s="3" t="s">
        <v>4847</v>
      </c>
      <c r="D739" s="10">
        <v>5000</v>
      </c>
      <c r="E739" s="6">
        <v>6120</v>
      </c>
      <c r="F739" t="s">
        <v>8218</v>
      </c>
      <c r="G739" t="s">
        <v>8223</v>
      </c>
      <c r="H739" t="s">
        <v>8245</v>
      </c>
      <c r="I739" s="17">
        <v>1392408000</v>
      </c>
      <c r="J739" s="17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8321</v>
      </c>
      <c r="R739" t="s">
        <v>8322</v>
      </c>
      <c r="S739" s="16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hidden="1" x14ac:dyDescent="0.3">
      <c r="A740">
        <v>738</v>
      </c>
      <c r="B740" s="3" t="s">
        <v>739</v>
      </c>
      <c r="C740" s="3" t="s">
        <v>4848</v>
      </c>
      <c r="D740" s="10">
        <v>1500</v>
      </c>
      <c r="E740" s="6">
        <v>1601</v>
      </c>
      <c r="F740" t="s">
        <v>8218</v>
      </c>
      <c r="G740" t="s">
        <v>8223</v>
      </c>
      <c r="H740" t="s">
        <v>8245</v>
      </c>
      <c r="I740" s="17">
        <v>1417409940</v>
      </c>
      <c r="J740" s="17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8321</v>
      </c>
      <c r="R740" t="s">
        <v>8322</v>
      </c>
      <c r="S740" s="16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hidden="1" x14ac:dyDescent="0.3">
      <c r="A741">
        <v>739</v>
      </c>
      <c r="B741" s="3" t="s">
        <v>740</v>
      </c>
      <c r="C741" s="3" t="s">
        <v>4849</v>
      </c>
      <c r="D741" s="10">
        <v>6000</v>
      </c>
      <c r="E741" s="6">
        <v>9500</v>
      </c>
      <c r="F741" t="s">
        <v>8218</v>
      </c>
      <c r="G741" t="s">
        <v>8223</v>
      </c>
      <c r="H741" t="s">
        <v>8245</v>
      </c>
      <c r="I741" s="17">
        <v>1407758629</v>
      </c>
      <c r="J741" s="17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8321</v>
      </c>
      <c r="R741" t="s">
        <v>8322</v>
      </c>
      <c r="S741" s="16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7.6" hidden="1" x14ac:dyDescent="0.3">
      <c r="A742">
        <v>740</v>
      </c>
      <c r="B742" s="3" t="s">
        <v>741</v>
      </c>
      <c r="C742" s="3" t="s">
        <v>4850</v>
      </c>
      <c r="D742" s="10">
        <v>3000</v>
      </c>
      <c r="E742" s="6">
        <v>3222</v>
      </c>
      <c r="F742" t="s">
        <v>8218</v>
      </c>
      <c r="G742" t="s">
        <v>8223</v>
      </c>
      <c r="H742" t="s">
        <v>8245</v>
      </c>
      <c r="I742" s="17">
        <v>1434857482</v>
      </c>
      <c r="J742" s="17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8321</v>
      </c>
      <c r="R742" t="s">
        <v>8322</v>
      </c>
      <c r="S742" s="16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hidden="1" x14ac:dyDescent="0.3">
      <c r="A743">
        <v>741</v>
      </c>
      <c r="B743" s="3" t="s">
        <v>742</v>
      </c>
      <c r="C743" s="3" t="s">
        <v>4851</v>
      </c>
      <c r="D743" s="10">
        <v>13000</v>
      </c>
      <c r="E743" s="6">
        <v>13293.8</v>
      </c>
      <c r="F743" t="s">
        <v>8218</v>
      </c>
      <c r="G743" t="s">
        <v>8223</v>
      </c>
      <c r="H743" t="s">
        <v>8245</v>
      </c>
      <c r="I743" s="17">
        <v>1370964806</v>
      </c>
      <c r="J743" s="17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8321</v>
      </c>
      <c r="R743" t="s">
        <v>8322</v>
      </c>
      <c r="S743" s="16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7.6" hidden="1" x14ac:dyDescent="0.3">
      <c r="A744">
        <v>742</v>
      </c>
      <c r="B744" s="3" t="s">
        <v>743</v>
      </c>
      <c r="C744" s="3" t="s">
        <v>4852</v>
      </c>
      <c r="D744" s="10">
        <v>1400</v>
      </c>
      <c r="E744" s="6">
        <v>1550</v>
      </c>
      <c r="F744" t="s">
        <v>8218</v>
      </c>
      <c r="G744" t="s">
        <v>8223</v>
      </c>
      <c r="H744" t="s">
        <v>8245</v>
      </c>
      <c r="I744" s="17">
        <v>1395435712</v>
      </c>
      <c r="J744" s="17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8321</v>
      </c>
      <c r="R744" t="s">
        <v>8322</v>
      </c>
      <c r="S744" s="16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hidden="1" x14ac:dyDescent="0.3">
      <c r="A745">
        <v>743</v>
      </c>
      <c r="B745" s="3" t="s">
        <v>744</v>
      </c>
      <c r="C745" s="3" t="s">
        <v>4853</v>
      </c>
      <c r="D745" s="10">
        <v>550</v>
      </c>
      <c r="E745" s="6">
        <v>814</v>
      </c>
      <c r="F745" t="s">
        <v>8218</v>
      </c>
      <c r="G745" t="s">
        <v>8223</v>
      </c>
      <c r="H745" t="s">
        <v>8245</v>
      </c>
      <c r="I745" s="17">
        <v>1334610000</v>
      </c>
      <c r="J745" s="17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8321</v>
      </c>
      <c r="R745" t="s">
        <v>8322</v>
      </c>
      <c r="S745" s="16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2" hidden="1" x14ac:dyDescent="0.3">
      <c r="A746">
        <v>744</v>
      </c>
      <c r="B746" s="3" t="s">
        <v>745</v>
      </c>
      <c r="C746" s="3" t="s">
        <v>4854</v>
      </c>
      <c r="D746" s="10">
        <v>5000</v>
      </c>
      <c r="E746" s="6">
        <v>5116</v>
      </c>
      <c r="F746" t="s">
        <v>8218</v>
      </c>
      <c r="G746" t="s">
        <v>8223</v>
      </c>
      <c r="H746" t="s">
        <v>8245</v>
      </c>
      <c r="I746" s="17">
        <v>1355439503</v>
      </c>
      <c r="J746" s="17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8321</v>
      </c>
      <c r="R746" t="s">
        <v>8322</v>
      </c>
      <c r="S746" s="16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hidden="1" x14ac:dyDescent="0.3">
      <c r="A747">
        <v>745</v>
      </c>
      <c r="B747" s="3" t="s">
        <v>746</v>
      </c>
      <c r="C747" s="3" t="s">
        <v>4855</v>
      </c>
      <c r="D747" s="10">
        <v>2220</v>
      </c>
      <c r="E747" s="6">
        <v>3976</v>
      </c>
      <c r="F747" t="s">
        <v>8218</v>
      </c>
      <c r="G747" t="s">
        <v>8223</v>
      </c>
      <c r="H747" t="s">
        <v>8245</v>
      </c>
      <c r="I747" s="17">
        <v>1367588645</v>
      </c>
      <c r="J747" s="1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8321</v>
      </c>
      <c r="R747" t="s">
        <v>8322</v>
      </c>
      <c r="S747" s="16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8.8" hidden="1" x14ac:dyDescent="0.3">
      <c r="A748">
        <v>746</v>
      </c>
      <c r="B748" s="3" t="s">
        <v>747</v>
      </c>
      <c r="C748" s="3" t="s">
        <v>4856</v>
      </c>
      <c r="D748" s="10">
        <v>2987</v>
      </c>
      <c r="E748" s="6">
        <v>3318</v>
      </c>
      <c r="F748" t="s">
        <v>8218</v>
      </c>
      <c r="G748" t="s">
        <v>8223</v>
      </c>
      <c r="H748" t="s">
        <v>8245</v>
      </c>
      <c r="I748" s="17">
        <v>1348372740</v>
      </c>
      <c r="J748" s="17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8321</v>
      </c>
      <c r="R748" t="s">
        <v>8322</v>
      </c>
      <c r="S748" s="16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hidden="1" x14ac:dyDescent="0.3">
      <c r="A749">
        <v>747</v>
      </c>
      <c r="B749" s="3" t="s">
        <v>748</v>
      </c>
      <c r="C749" s="3" t="s">
        <v>4857</v>
      </c>
      <c r="D749" s="10">
        <v>7000</v>
      </c>
      <c r="E749" s="6">
        <v>7003</v>
      </c>
      <c r="F749" t="s">
        <v>8218</v>
      </c>
      <c r="G749" t="s">
        <v>8232</v>
      </c>
      <c r="H749" t="s">
        <v>8248</v>
      </c>
      <c r="I749" s="17">
        <v>1421319240</v>
      </c>
      <c r="J749" s="17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8321</v>
      </c>
      <c r="R749" t="s">
        <v>8322</v>
      </c>
      <c r="S749" s="16">
        <f t="shared" si="57"/>
        <v>41988.548831018517</v>
      </c>
      <c r="T749" s="15">
        <f t="shared" si="58"/>
        <v>42019.454166666663</v>
      </c>
      <c r="U749">
        <f t="shared" si="59"/>
        <v>2015</v>
      </c>
    </row>
    <row r="750" spans="1:21" ht="43.2" hidden="1" x14ac:dyDescent="0.3">
      <c r="A750">
        <v>748</v>
      </c>
      <c r="B750" s="3" t="s">
        <v>749</v>
      </c>
      <c r="C750" s="3" t="s">
        <v>4858</v>
      </c>
      <c r="D750" s="10">
        <v>2000</v>
      </c>
      <c r="E750" s="6">
        <v>2005</v>
      </c>
      <c r="F750" t="s">
        <v>8218</v>
      </c>
      <c r="G750" t="s">
        <v>8223</v>
      </c>
      <c r="H750" t="s">
        <v>8245</v>
      </c>
      <c r="I750" s="17">
        <v>1407701966</v>
      </c>
      <c r="J750" s="17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8321</v>
      </c>
      <c r="R750" t="s">
        <v>8322</v>
      </c>
      <c r="S750" s="16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hidden="1" x14ac:dyDescent="0.3">
      <c r="A751">
        <v>749</v>
      </c>
      <c r="B751" s="3" t="s">
        <v>750</v>
      </c>
      <c r="C751" s="3" t="s">
        <v>4859</v>
      </c>
      <c r="D751" s="10">
        <v>10000</v>
      </c>
      <c r="E751" s="6">
        <v>10556</v>
      </c>
      <c r="F751" t="s">
        <v>8218</v>
      </c>
      <c r="G751" t="s">
        <v>8223</v>
      </c>
      <c r="H751" t="s">
        <v>8245</v>
      </c>
      <c r="I751" s="17">
        <v>1485642930</v>
      </c>
      <c r="J751" s="17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8321</v>
      </c>
      <c r="R751" t="s">
        <v>8322</v>
      </c>
      <c r="S751" s="16">
        <f t="shared" si="57"/>
        <v>42733.94131944445</v>
      </c>
      <c r="T751" s="15">
        <f t="shared" si="58"/>
        <v>42763.94131944445</v>
      </c>
      <c r="U751">
        <f t="shared" si="59"/>
        <v>2017</v>
      </c>
    </row>
    <row r="752" spans="1:21" ht="43.2" hidden="1" x14ac:dyDescent="0.3">
      <c r="A752">
        <v>750</v>
      </c>
      <c r="B752" s="3" t="s">
        <v>751</v>
      </c>
      <c r="C752" s="3" t="s">
        <v>4860</v>
      </c>
      <c r="D752" s="10">
        <v>4444</v>
      </c>
      <c r="E752" s="6">
        <v>4559</v>
      </c>
      <c r="F752" t="s">
        <v>8218</v>
      </c>
      <c r="G752" t="s">
        <v>8223</v>
      </c>
      <c r="H752" t="s">
        <v>8245</v>
      </c>
      <c r="I752" s="17">
        <v>1361739872</v>
      </c>
      <c r="J752" s="17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8321</v>
      </c>
      <c r="R752" t="s">
        <v>8322</v>
      </c>
      <c r="S752" s="16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hidden="1" x14ac:dyDescent="0.3">
      <c r="A753">
        <v>751</v>
      </c>
      <c r="B753" s="3" t="s">
        <v>752</v>
      </c>
      <c r="C753" s="3" t="s">
        <v>4861</v>
      </c>
      <c r="D753" s="10">
        <v>3000</v>
      </c>
      <c r="E753" s="6">
        <v>3555</v>
      </c>
      <c r="F753" t="s">
        <v>8218</v>
      </c>
      <c r="G753" t="s">
        <v>8223</v>
      </c>
      <c r="H753" t="s">
        <v>8245</v>
      </c>
      <c r="I753" s="17">
        <v>1312470475</v>
      </c>
      <c r="J753" s="17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8321</v>
      </c>
      <c r="R753" t="s">
        <v>8322</v>
      </c>
      <c r="S753" s="16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7.6" hidden="1" x14ac:dyDescent="0.3">
      <c r="A754">
        <v>752</v>
      </c>
      <c r="B754" s="3" t="s">
        <v>753</v>
      </c>
      <c r="C754" s="3" t="s">
        <v>4862</v>
      </c>
      <c r="D754" s="10">
        <v>5000</v>
      </c>
      <c r="E754" s="6">
        <v>5585</v>
      </c>
      <c r="F754" t="s">
        <v>8218</v>
      </c>
      <c r="G754" t="s">
        <v>8225</v>
      </c>
      <c r="H754" t="s">
        <v>8247</v>
      </c>
      <c r="I754" s="17">
        <v>1476615600</v>
      </c>
      <c r="J754" s="17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8321</v>
      </c>
      <c r="R754" t="s">
        <v>8322</v>
      </c>
      <c r="S754" s="16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hidden="1" x14ac:dyDescent="0.3">
      <c r="A755">
        <v>753</v>
      </c>
      <c r="B755" s="3" t="s">
        <v>754</v>
      </c>
      <c r="C755" s="3" t="s">
        <v>4863</v>
      </c>
      <c r="D755" s="10">
        <v>10000</v>
      </c>
      <c r="E755" s="6">
        <v>12800</v>
      </c>
      <c r="F755" t="s">
        <v>8218</v>
      </c>
      <c r="G755" t="s">
        <v>8223</v>
      </c>
      <c r="H755" t="s">
        <v>8245</v>
      </c>
      <c r="I755" s="17">
        <v>1423922991</v>
      </c>
      <c r="J755" s="17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8321</v>
      </c>
      <c r="R755" t="s">
        <v>8322</v>
      </c>
      <c r="S755" s="16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hidden="1" x14ac:dyDescent="0.3">
      <c r="A756">
        <v>754</v>
      </c>
      <c r="B756" s="3" t="s">
        <v>755</v>
      </c>
      <c r="C756" s="3" t="s">
        <v>4864</v>
      </c>
      <c r="D756" s="10">
        <v>2000</v>
      </c>
      <c r="E756" s="6">
        <v>2075</v>
      </c>
      <c r="F756" t="s">
        <v>8218</v>
      </c>
      <c r="G756" t="s">
        <v>8223</v>
      </c>
      <c r="H756" t="s">
        <v>8245</v>
      </c>
      <c r="I756" s="17">
        <v>1357408721</v>
      </c>
      <c r="J756" s="17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8321</v>
      </c>
      <c r="R756" t="s">
        <v>8322</v>
      </c>
      <c r="S756" s="16">
        <f t="shared" si="57"/>
        <v>41249.749085648145</v>
      </c>
      <c r="T756" s="15">
        <f t="shared" si="58"/>
        <v>41279.749085648145</v>
      </c>
      <c r="U756">
        <f t="shared" si="59"/>
        <v>2013</v>
      </c>
    </row>
    <row r="757" spans="1:21" ht="43.2" hidden="1" x14ac:dyDescent="0.3">
      <c r="A757">
        <v>755</v>
      </c>
      <c r="B757" s="3" t="s">
        <v>756</v>
      </c>
      <c r="C757" s="3" t="s">
        <v>4865</v>
      </c>
      <c r="D757" s="10">
        <v>2500</v>
      </c>
      <c r="E757" s="6">
        <v>2547.69</v>
      </c>
      <c r="F757" t="s">
        <v>8218</v>
      </c>
      <c r="G757" t="s">
        <v>8223</v>
      </c>
      <c r="H757" t="s">
        <v>8245</v>
      </c>
      <c r="I757" s="17">
        <v>1369010460</v>
      </c>
      <c r="J757" s="1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8321</v>
      </c>
      <c r="R757" t="s">
        <v>8322</v>
      </c>
      <c r="S757" s="16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hidden="1" x14ac:dyDescent="0.3">
      <c r="A758">
        <v>756</v>
      </c>
      <c r="B758" s="3" t="s">
        <v>757</v>
      </c>
      <c r="C758" s="3" t="s">
        <v>4866</v>
      </c>
      <c r="D758" s="10">
        <v>700</v>
      </c>
      <c r="E758" s="6">
        <v>824</v>
      </c>
      <c r="F758" t="s">
        <v>8218</v>
      </c>
      <c r="G758" t="s">
        <v>8223</v>
      </c>
      <c r="H758" t="s">
        <v>8245</v>
      </c>
      <c r="I758" s="17">
        <v>1303147459</v>
      </c>
      <c r="J758" s="17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8321</v>
      </c>
      <c r="R758" t="s">
        <v>8322</v>
      </c>
      <c r="S758" s="16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hidden="1" x14ac:dyDescent="0.3">
      <c r="A759">
        <v>757</v>
      </c>
      <c r="B759" s="3" t="s">
        <v>758</v>
      </c>
      <c r="C759" s="3" t="s">
        <v>4867</v>
      </c>
      <c r="D759" s="10">
        <v>250</v>
      </c>
      <c r="E759" s="6">
        <v>595</v>
      </c>
      <c r="F759" t="s">
        <v>8218</v>
      </c>
      <c r="G759" t="s">
        <v>8223</v>
      </c>
      <c r="H759" t="s">
        <v>8245</v>
      </c>
      <c r="I759" s="17">
        <v>1354756714</v>
      </c>
      <c r="J759" s="17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8321</v>
      </c>
      <c r="R759" t="s">
        <v>8322</v>
      </c>
      <c r="S759" s="16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hidden="1" x14ac:dyDescent="0.3">
      <c r="A760">
        <v>758</v>
      </c>
      <c r="B760" s="3" t="s">
        <v>759</v>
      </c>
      <c r="C760" s="3" t="s">
        <v>4868</v>
      </c>
      <c r="D760" s="10">
        <v>2500</v>
      </c>
      <c r="E760" s="6">
        <v>2550</v>
      </c>
      <c r="F760" t="s">
        <v>8218</v>
      </c>
      <c r="G760" t="s">
        <v>8223</v>
      </c>
      <c r="H760" t="s">
        <v>8245</v>
      </c>
      <c r="I760" s="17">
        <v>1286568268</v>
      </c>
      <c r="J760" s="17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8321</v>
      </c>
      <c r="R760" t="s">
        <v>8322</v>
      </c>
      <c r="S760" s="16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hidden="1" x14ac:dyDescent="0.3">
      <c r="A761">
        <v>759</v>
      </c>
      <c r="B761" s="3" t="s">
        <v>760</v>
      </c>
      <c r="C761" s="3" t="s">
        <v>4869</v>
      </c>
      <c r="D761" s="10">
        <v>5000</v>
      </c>
      <c r="E761" s="6">
        <v>5096</v>
      </c>
      <c r="F761" t="s">
        <v>8218</v>
      </c>
      <c r="G761" t="s">
        <v>8224</v>
      </c>
      <c r="H761" t="s">
        <v>8246</v>
      </c>
      <c r="I761" s="17">
        <v>1404892539</v>
      </c>
      <c r="J761" s="17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8321</v>
      </c>
      <c r="R761" t="s">
        <v>8322</v>
      </c>
      <c r="S761" s="16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hidden="1" x14ac:dyDescent="0.3">
      <c r="A762">
        <v>760</v>
      </c>
      <c r="B762" s="3" t="s">
        <v>761</v>
      </c>
      <c r="C762" s="3" t="s">
        <v>4870</v>
      </c>
      <c r="D762" s="10">
        <v>2200</v>
      </c>
      <c r="E762" s="6">
        <v>0</v>
      </c>
      <c r="F762" t="s">
        <v>8220</v>
      </c>
      <c r="G762" t="s">
        <v>8223</v>
      </c>
      <c r="H762" t="s">
        <v>8245</v>
      </c>
      <c r="I762" s="17">
        <v>1480188013</v>
      </c>
      <c r="J762" s="17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8321</v>
      </c>
      <c r="R762" t="s">
        <v>8323</v>
      </c>
      <c r="S762" s="16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 hidden="1" x14ac:dyDescent="0.3">
      <c r="A763">
        <v>761</v>
      </c>
      <c r="B763" s="3" t="s">
        <v>762</v>
      </c>
      <c r="C763" s="3" t="s">
        <v>4871</v>
      </c>
      <c r="D763" s="10">
        <v>5000</v>
      </c>
      <c r="E763" s="6">
        <v>235</v>
      </c>
      <c r="F763" t="s">
        <v>8220</v>
      </c>
      <c r="G763" t="s">
        <v>8223</v>
      </c>
      <c r="H763" t="s">
        <v>8245</v>
      </c>
      <c r="I763" s="17">
        <v>1391364126</v>
      </c>
      <c r="J763" s="17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8321</v>
      </c>
      <c r="R763" t="s">
        <v>8323</v>
      </c>
      <c r="S763" s="16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 hidden="1" x14ac:dyDescent="0.3">
      <c r="A764">
        <v>762</v>
      </c>
      <c r="B764" s="3" t="s">
        <v>763</v>
      </c>
      <c r="C764" s="3" t="s">
        <v>4872</v>
      </c>
      <c r="D764" s="10">
        <v>3500</v>
      </c>
      <c r="E764" s="6">
        <v>0</v>
      </c>
      <c r="F764" t="s">
        <v>8220</v>
      </c>
      <c r="G764" t="s">
        <v>8237</v>
      </c>
      <c r="H764" t="s">
        <v>8255</v>
      </c>
      <c r="I764" s="17">
        <v>1480831200</v>
      </c>
      <c r="J764" s="17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8321</v>
      </c>
      <c r="R764" t="s">
        <v>8323</v>
      </c>
      <c r="S764" s="16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 hidden="1" x14ac:dyDescent="0.3">
      <c r="A765">
        <v>763</v>
      </c>
      <c r="B765" s="3" t="s">
        <v>764</v>
      </c>
      <c r="C765" s="3" t="s">
        <v>4873</v>
      </c>
      <c r="D765" s="10">
        <v>4290</v>
      </c>
      <c r="E765" s="6">
        <v>5</v>
      </c>
      <c r="F765" t="s">
        <v>8220</v>
      </c>
      <c r="G765" t="s">
        <v>8224</v>
      </c>
      <c r="H765" t="s">
        <v>8246</v>
      </c>
      <c r="I765" s="17">
        <v>1376563408</v>
      </c>
      <c r="J765" s="17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8321</v>
      </c>
      <c r="R765" t="s">
        <v>8323</v>
      </c>
      <c r="S765" s="16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 hidden="1" x14ac:dyDescent="0.3">
      <c r="A766">
        <v>764</v>
      </c>
      <c r="B766" s="3" t="s">
        <v>765</v>
      </c>
      <c r="C766" s="3" t="s">
        <v>4874</v>
      </c>
      <c r="D766" s="10">
        <v>5000</v>
      </c>
      <c r="E766" s="6">
        <v>0</v>
      </c>
      <c r="F766" t="s">
        <v>8220</v>
      </c>
      <c r="G766" t="s">
        <v>8223</v>
      </c>
      <c r="H766" t="s">
        <v>8245</v>
      </c>
      <c r="I766" s="17">
        <v>1441858161</v>
      </c>
      <c r="J766" s="17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8321</v>
      </c>
      <c r="R766" t="s">
        <v>8323</v>
      </c>
      <c r="S766" s="16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 hidden="1" x14ac:dyDescent="0.3">
      <c r="A767">
        <v>765</v>
      </c>
      <c r="B767" s="3" t="s">
        <v>766</v>
      </c>
      <c r="C767" s="3" t="s">
        <v>4875</v>
      </c>
      <c r="D767" s="10">
        <v>7000</v>
      </c>
      <c r="E767" s="6">
        <v>2521</v>
      </c>
      <c r="F767" t="s">
        <v>8220</v>
      </c>
      <c r="G767" t="s">
        <v>8223</v>
      </c>
      <c r="H767" t="s">
        <v>8245</v>
      </c>
      <c r="I767" s="17">
        <v>1413723684</v>
      </c>
      <c r="J767" s="1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8321</v>
      </c>
      <c r="R767" t="s">
        <v>8323</v>
      </c>
      <c r="S767" s="16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 hidden="1" x14ac:dyDescent="0.3">
      <c r="A768">
        <v>766</v>
      </c>
      <c r="B768" s="3" t="s">
        <v>767</v>
      </c>
      <c r="C768" s="3" t="s">
        <v>4876</v>
      </c>
      <c r="D768" s="10">
        <v>4000</v>
      </c>
      <c r="E768" s="6">
        <v>0</v>
      </c>
      <c r="F768" t="s">
        <v>8220</v>
      </c>
      <c r="G768" t="s">
        <v>8228</v>
      </c>
      <c r="H768" t="s">
        <v>8250</v>
      </c>
      <c r="I768" s="17">
        <v>1424112483</v>
      </c>
      <c r="J768" s="17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8321</v>
      </c>
      <c r="R768" t="s">
        <v>8323</v>
      </c>
      <c r="S768" s="16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hidden="1" x14ac:dyDescent="0.3">
      <c r="A769">
        <v>767</v>
      </c>
      <c r="B769" s="3" t="s">
        <v>768</v>
      </c>
      <c r="C769" s="3" t="s">
        <v>4877</v>
      </c>
      <c r="D769" s="10">
        <v>5000</v>
      </c>
      <c r="E769" s="6">
        <v>177</v>
      </c>
      <c r="F769" t="s">
        <v>8220</v>
      </c>
      <c r="G769" t="s">
        <v>8223</v>
      </c>
      <c r="H769" t="s">
        <v>8245</v>
      </c>
      <c r="I769" s="17">
        <v>1432178810</v>
      </c>
      <c r="J769" s="17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8321</v>
      </c>
      <c r="R769" t="s">
        <v>8323</v>
      </c>
      <c r="S769" s="16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 hidden="1" x14ac:dyDescent="0.3">
      <c r="A770">
        <v>768</v>
      </c>
      <c r="B770" s="3" t="s">
        <v>769</v>
      </c>
      <c r="C770" s="3" t="s">
        <v>4878</v>
      </c>
      <c r="D770" s="10">
        <v>2500</v>
      </c>
      <c r="E770" s="6">
        <v>0</v>
      </c>
      <c r="F770" t="s">
        <v>8220</v>
      </c>
      <c r="G770" t="s">
        <v>8223</v>
      </c>
      <c r="H770" t="s">
        <v>8245</v>
      </c>
      <c r="I770" s="17">
        <v>1387169890</v>
      </c>
      <c r="J770" s="17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t="s">
        <v>8321</v>
      </c>
      <c r="R770" t="s">
        <v>8323</v>
      </c>
      <c r="S770" s="16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7.6" hidden="1" x14ac:dyDescent="0.3">
      <c r="A771">
        <v>769</v>
      </c>
      <c r="B771" s="3" t="s">
        <v>770</v>
      </c>
      <c r="C771" s="3" t="s">
        <v>4879</v>
      </c>
      <c r="D771" s="10">
        <v>4000</v>
      </c>
      <c r="E771" s="6">
        <v>1656</v>
      </c>
      <c r="F771" t="s">
        <v>8220</v>
      </c>
      <c r="G771" t="s">
        <v>8223</v>
      </c>
      <c r="H771" t="s">
        <v>8245</v>
      </c>
      <c r="I771" s="17">
        <v>1388102094</v>
      </c>
      <c r="J771" s="17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t="s">
        <v>8321</v>
      </c>
      <c r="R771" t="s">
        <v>8323</v>
      </c>
      <c r="S771" s="16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YEAR(T771)</f>
        <v>2013</v>
      </c>
    </row>
    <row r="772" spans="1:21" ht="43.2" hidden="1" x14ac:dyDescent="0.3">
      <c r="A772">
        <v>770</v>
      </c>
      <c r="B772" s="3" t="s">
        <v>771</v>
      </c>
      <c r="C772" s="3" t="s">
        <v>4880</v>
      </c>
      <c r="D772" s="10">
        <v>17500</v>
      </c>
      <c r="E772" s="6">
        <v>0</v>
      </c>
      <c r="F772" t="s">
        <v>8220</v>
      </c>
      <c r="G772" t="s">
        <v>8223</v>
      </c>
      <c r="H772" t="s">
        <v>8245</v>
      </c>
      <c r="I772" s="17">
        <v>1361750369</v>
      </c>
      <c r="J772" s="17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8321</v>
      </c>
      <c r="R772" t="s">
        <v>8323</v>
      </c>
      <c r="S772" s="16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hidden="1" x14ac:dyDescent="0.3">
      <c r="A773">
        <v>771</v>
      </c>
      <c r="B773" s="3" t="s">
        <v>772</v>
      </c>
      <c r="C773" s="3" t="s">
        <v>4881</v>
      </c>
      <c r="D773" s="10">
        <v>38000</v>
      </c>
      <c r="E773" s="6">
        <v>10</v>
      </c>
      <c r="F773" t="s">
        <v>8220</v>
      </c>
      <c r="G773" t="s">
        <v>8223</v>
      </c>
      <c r="H773" t="s">
        <v>8245</v>
      </c>
      <c r="I773" s="17">
        <v>1454183202</v>
      </c>
      <c r="J773" s="17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8321</v>
      </c>
      <c r="R773" t="s">
        <v>8323</v>
      </c>
      <c r="S773" s="16">
        <f t="shared" si="62"/>
        <v>42349.824097222227</v>
      </c>
      <c r="T773" s="15">
        <f t="shared" si="63"/>
        <v>42399.824097222227</v>
      </c>
      <c r="U773">
        <f t="shared" si="64"/>
        <v>2016</v>
      </c>
    </row>
    <row r="774" spans="1:21" ht="57.6" hidden="1" x14ac:dyDescent="0.3">
      <c r="A774">
        <v>772</v>
      </c>
      <c r="B774" s="3" t="s">
        <v>773</v>
      </c>
      <c r="C774" s="3" t="s">
        <v>4882</v>
      </c>
      <c r="D774" s="10">
        <v>1500</v>
      </c>
      <c r="E774" s="6">
        <v>50</v>
      </c>
      <c r="F774" t="s">
        <v>8220</v>
      </c>
      <c r="G774" t="s">
        <v>8223</v>
      </c>
      <c r="H774" t="s">
        <v>8245</v>
      </c>
      <c r="I774" s="17">
        <v>1257047940</v>
      </c>
      <c r="J774" s="17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8321</v>
      </c>
      <c r="R774" t="s">
        <v>8323</v>
      </c>
      <c r="S774" s="16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hidden="1" x14ac:dyDescent="0.3">
      <c r="A775">
        <v>773</v>
      </c>
      <c r="B775" s="3" t="s">
        <v>774</v>
      </c>
      <c r="C775" s="3" t="s">
        <v>4883</v>
      </c>
      <c r="D775" s="10">
        <v>3759</v>
      </c>
      <c r="E775" s="6">
        <v>32</v>
      </c>
      <c r="F775" t="s">
        <v>8220</v>
      </c>
      <c r="G775" t="s">
        <v>8224</v>
      </c>
      <c r="H775" t="s">
        <v>8246</v>
      </c>
      <c r="I775" s="17">
        <v>1431298860</v>
      </c>
      <c r="J775" s="17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8321</v>
      </c>
      <c r="R775" t="s">
        <v>8323</v>
      </c>
      <c r="S775" s="16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hidden="1" x14ac:dyDescent="0.3">
      <c r="A776">
        <v>774</v>
      </c>
      <c r="B776" s="3" t="s">
        <v>775</v>
      </c>
      <c r="C776" s="3" t="s">
        <v>4884</v>
      </c>
      <c r="D776" s="10">
        <v>500</v>
      </c>
      <c r="E776" s="6">
        <v>351</v>
      </c>
      <c r="F776" t="s">
        <v>8220</v>
      </c>
      <c r="G776" t="s">
        <v>8223</v>
      </c>
      <c r="H776" t="s">
        <v>8245</v>
      </c>
      <c r="I776" s="17">
        <v>1393181018</v>
      </c>
      <c r="J776" s="17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8321</v>
      </c>
      <c r="R776" t="s">
        <v>8323</v>
      </c>
      <c r="S776" s="16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hidden="1" x14ac:dyDescent="0.3">
      <c r="A777">
        <v>775</v>
      </c>
      <c r="B777" s="3" t="s">
        <v>776</v>
      </c>
      <c r="C777" s="3" t="s">
        <v>4885</v>
      </c>
      <c r="D777" s="10">
        <v>10000</v>
      </c>
      <c r="E777" s="6">
        <v>170</v>
      </c>
      <c r="F777" t="s">
        <v>8220</v>
      </c>
      <c r="G777" t="s">
        <v>8223</v>
      </c>
      <c r="H777" t="s">
        <v>8245</v>
      </c>
      <c r="I777" s="17">
        <v>1323998795</v>
      </c>
      <c r="J777" s="1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8321</v>
      </c>
      <c r="R777" t="s">
        <v>8323</v>
      </c>
      <c r="S777" s="16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hidden="1" x14ac:dyDescent="0.3">
      <c r="A778">
        <v>776</v>
      </c>
      <c r="B778" s="3" t="s">
        <v>777</v>
      </c>
      <c r="C778" s="3" t="s">
        <v>4886</v>
      </c>
      <c r="D778" s="10">
        <v>7000</v>
      </c>
      <c r="E778" s="6">
        <v>3598</v>
      </c>
      <c r="F778" t="s">
        <v>8220</v>
      </c>
      <c r="G778" t="s">
        <v>8223</v>
      </c>
      <c r="H778" t="s">
        <v>8245</v>
      </c>
      <c r="I778" s="17">
        <v>1444539600</v>
      </c>
      <c r="J778" s="17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8321</v>
      </c>
      <c r="R778" t="s">
        <v>8323</v>
      </c>
      <c r="S778" s="16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hidden="1" x14ac:dyDescent="0.3">
      <c r="A779">
        <v>777</v>
      </c>
      <c r="B779" s="3" t="s">
        <v>778</v>
      </c>
      <c r="C779" s="3" t="s">
        <v>4887</v>
      </c>
      <c r="D779" s="10">
        <v>3000</v>
      </c>
      <c r="E779" s="6">
        <v>21</v>
      </c>
      <c r="F779" t="s">
        <v>8220</v>
      </c>
      <c r="G779" t="s">
        <v>8223</v>
      </c>
      <c r="H779" t="s">
        <v>8245</v>
      </c>
      <c r="I779" s="17">
        <v>1375313577</v>
      </c>
      <c r="J779" s="17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8321</v>
      </c>
      <c r="R779" t="s">
        <v>8323</v>
      </c>
      <c r="S779" s="16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 hidden="1" x14ac:dyDescent="0.3">
      <c r="A780">
        <v>778</v>
      </c>
      <c r="B780" s="3" t="s">
        <v>779</v>
      </c>
      <c r="C780" s="3" t="s">
        <v>4888</v>
      </c>
      <c r="D780" s="10">
        <v>500</v>
      </c>
      <c r="E780" s="6">
        <v>2</v>
      </c>
      <c r="F780" t="s">
        <v>8220</v>
      </c>
      <c r="G780" t="s">
        <v>8223</v>
      </c>
      <c r="H780" t="s">
        <v>8245</v>
      </c>
      <c r="I780" s="17">
        <v>1398876680</v>
      </c>
      <c r="J780" s="17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8321</v>
      </c>
      <c r="R780" t="s">
        <v>8323</v>
      </c>
      <c r="S780" s="16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7.6" hidden="1" x14ac:dyDescent="0.3">
      <c r="A781">
        <v>779</v>
      </c>
      <c r="B781" s="3" t="s">
        <v>780</v>
      </c>
      <c r="C781" s="3" t="s">
        <v>4889</v>
      </c>
      <c r="D781" s="10">
        <v>15000</v>
      </c>
      <c r="E781" s="6">
        <v>400</v>
      </c>
      <c r="F781" t="s">
        <v>8220</v>
      </c>
      <c r="G781" t="s">
        <v>8223</v>
      </c>
      <c r="H781" t="s">
        <v>8245</v>
      </c>
      <c r="I781" s="17">
        <v>1287115200</v>
      </c>
      <c r="J781" s="17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8321</v>
      </c>
      <c r="R781" t="s">
        <v>8323</v>
      </c>
      <c r="S781" s="16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2" hidden="1" x14ac:dyDescent="0.3">
      <c r="A782">
        <v>780</v>
      </c>
      <c r="B782" s="3" t="s">
        <v>781</v>
      </c>
      <c r="C782" s="3" t="s">
        <v>4890</v>
      </c>
      <c r="D782" s="10">
        <v>1000</v>
      </c>
      <c r="E782" s="6">
        <v>1040</v>
      </c>
      <c r="F782" t="s">
        <v>8218</v>
      </c>
      <c r="G782" t="s">
        <v>8223</v>
      </c>
      <c r="H782" t="s">
        <v>8245</v>
      </c>
      <c r="I782" s="17">
        <v>1304439025</v>
      </c>
      <c r="J782" s="17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8324</v>
      </c>
      <c r="R782" t="s">
        <v>8325</v>
      </c>
      <c r="S782" s="16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hidden="1" x14ac:dyDescent="0.3">
      <c r="A783">
        <v>781</v>
      </c>
      <c r="B783" s="3" t="s">
        <v>782</v>
      </c>
      <c r="C783" s="3" t="s">
        <v>4891</v>
      </c>
      <c r="D783" s="10">
        <v>800</v>
      </c>
      <c r="E783" s="6">
        <v>1065.23</v>
      </c>
      <c r="F783" t="s">
        <v>8218</v>
      </c>
      <c r="G783" t="s">
        <v>8223</v>
      </c>
      <c r="H783" t="s">
        <v>8245</v>
      </c>
      <c r="I783" s="17">
        <v>1370649674</v>
      </c>
      <c r="J783" s="17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8324</v>
      </c>
      <c r="R783" t="s">
        <v>8325</v>
      </c>
      <c r="S783" s="16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hidden="1" x14ac:dyDescent="0.3">
      <c r="A784">
        <v>782</v>
      </c>
      <c r="B784" s="3" t="s">
        <v>783</v>
      </c>
      <c r="C784" s="3" t="s">
        <v>4892</v>
      </c>
      <c r="D784" s="10">
        <v>700</v>
      </c>
      <c r="E784" s="6">
        <v>700</v>
      </c>
      <c r="F784" t="s">
        <v>8218</v>
      </c>
      <c r="G784" t="s">
        <v>8223</v>
      </c>
      <c r="H784" t="s">
        <v>8245</v>
      </c>
      <c r="I784" s="17">
        <v>1345918302</v>
      </c>
      <c r="J784" s="17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8324</v>
      </c>
      <c r="R784" t="s">
        <v>8325</v>
      </c>
      <c r="S784" s="16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hidden="1" x14ac:dyDescent="0.3">
      <c r="A785">
        <v>783</v>
      </c>
      <c r="B785" s="3" t="s">
        <v>784</v>
      </c>
      <c r="C785" s="3" t="s">
        <v>4893</v>
      </c>
      <c r="D785" s="10">
        <v>1500</v>
      </c>
      <c r="E785" s="6">
        <v>2222</v>
      </c>
      <c r="F785" t="s">
        <v>8218</v>
      </c>
      <c r="G785" t="s">
        <v>8223</v>
      </c>
      <c r="H785" t="s">
        <v>8245</v>
      </c>
      <c r="I785" s="17">
        <v>1335564000</v>
      </c>
      <c r="J785" s="17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8324</v>
      </c>
      <c r="R785" t="s">
        <v>8325</v>
      </c>
      <c r="S785" s="16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hidden="1" x14ac:dyDescent="0.3">
      <c r="A786">
        <v>784</v>
      </c>
      <c r="B786" s="3" t="s">
        <v>785</v>
      </c>
      <c r="C786" s="3" t="s">
        <v>4894</v>
      </c>
      <c r="D786" s="10">
        <v>1000</v>
      </c>
      <c r="E786" s="6">
        <v>1025</v>
      </c>
      <c r="F786" t="s">
        <v>8218</v>
      </c>
      <c r="G786" t="s">
        <v>8223</v>
      </c>
      <c r="H786" t="s">
        <v>8245</v>
      </c>
      <c r="I786" s="17">
        <v>1395023719</v>
      </c>
      <c r="J786" s="17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8324</v>
      </c>
      <c r="R786" t="s">
        <v>8325</v>
      </c>
      <c r="S786" s="16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hidden="1" x14ac:dyDescent="0.3">
      <c r="A787">
        <v>785</v>
      </c>
      <c r="B787" s="3" t="s">
        <v>786</v>
      </c>
      <c r="C787" s="3" t="s">
        <v>4895</v>
      </c>
      <c r="D787" s="10">
        <v>500</v>
      </c>
      <c r="E787" s="6">
        <v>903.14</v>
      </c>
      <c r="F787" t="s">
        <v>8218</v>
      </c>
      <c r="G787" t="s">
        <v>8223</v>
      </c>
      <c r="H787" t="s">
        <v>8245</v>
      </c>
      <c r="I787" s="17">
        <v>1362060915</v>
      </c>
      <c r="J787" s="1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8324</v>
      </c>
      <c r="R787" t="s">
        <v>8325</v>
      </c>
      <c r="S787" s="16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 hidden="1" x14ac:dyDescent="0.3">
      <c r="A788">
        <v>786</v>
      </c>
      <c r="B788" s="3" t="s">
        <v>787</v>
      </c>
      <c r="C788" s="3" t="s">
        <v>4896</v>
      </c>
      <c r="D788" s="10">
        <v>5000</v>
      </c>
      <c r="E788" s="6">
        <v>7140</v>
      </c>
      <c r="F788" t="s">
        <v>8218</v>
      </c>
      <c r="G788" t="s">
        <v>8223</v>
      </c>
      <c r="H788" t="s">
        <v>8245</v>
      </c>
      <c r="I788" s="17">
        <v>1336751220</v>
      </c>
      <c r="J788" s="17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8324</v>
      </c>
      <c r="R788" t="s">
        <v>8325</v>
      </c>
      <c r="S788" s="16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hidden="1" x14ac:dyDescent="0.3">
      <c r="A789">
        <v>787</v>
      </c>
      <c r="B789" s="3" t="s">
        <v>788</v>
      </c>
      <c r="C789" s="3" t="s">
        <v>4897</v>
      </c>
      <c r="D789" s="10">
        <v>1200</v>
      </c>
      <c r="E789" s="6">
        <v>1370</v>
      </c>
      <c r="F789" t="s">
        <v>8218</v>
      </c>
      <c r="G789" t="s">
        <v>8223</v>
      </c>
      <c r="H789" t="s">
        <v>8245</v>
      </c>
      <c r="I789" s="17">
        <v>1383318226</v>
      </c>
      <c r="J789" s="17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8324</v>
      </c>
      <c r="R789" t="s">
        <v>8325</v>
      </c>
      <c r="S789" s="16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hidden="1" x14ac:dyDescent="0.3">
      <c r="A790">
        <v>788</v>
      </c>
      <c r="B790" s="3" t="s">
        <v>789</v>
      </c>
      <c r="C790" s="3" t="s">
        <v>4898</v>
      </c>
      <c r="D790" s="10">
        <v>1000</v>
      </c>
      <c r="E790" s="6">
        <v>2035.05</v>
      </c>
      <c r="F790" t="s">
        <v>8218</v>
      </c>
      <c r="G790" t="s">
        <v>8223</v>
      </c>
      <c r="H790" t="s">
        <v>8245</v>
      </c>
      <c r="I790" s="17">
        <v>1341633540</v>
      </c>
      <c r="J790" s="17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8324</v>
      </c>
      <c r="R790" t="s">
        <v>8325</v>
      </c>
      <c r="S790" s="16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hidden="1" x14ac:dyDescent="0.3">
      <c r="A791">
        <v>789</v>
      </c>
      <c r="B791" s="3" t="s">
        <v>790</v>
      </c>
      <c r="C791" s="3" t="s">
        <v>4899</v>
      </c>
      <c r="D791" s="10">
        <v>1700</v>
      </c>
      <c r="E791" s="6">
        <v>1860</v>
      </c>
      <c r="F791" t="s">
        <v>8218</v>
      </c>
      <c r="G791" t="s">
        <v>8223</v>
      </c>
      <c r="H791" t="s">
        <v>8245</v>
      </c>
      <c r="I791" s="17">
        <v>1358755140</v>
      </c>
      <c r="J791" s="17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8324</v>
      </c>
      <c r="R791" t="s">
        <v>8325</v>
      </c>
      <c r="S791" s="16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hidden="1" x14ac:dyDescent="0.3">
      <c r="A792">
        <v>790</v>
      </c>
      <c r="B792" s="3" t="s">
        <v>791</v>
      </c>
      <c r="C792" s="3" t="s">
        <v>4900</v>
      </c>
      <c r="D792" s="10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 s="17">
        <v>1359680939</v>
      </c>
      <c r="J792" s="17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8324</v>
      </c>
      <c r="R792" t="s">
        <v>8325</v>
      </c>
      <c r="S792" s="16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hidden="1" x14ac:dyDescent="0.3">
      <c r="A793">
        <v>791</v>
      </c>
      <c r="B793" s="3" t="s">
        <v>792</v>
      </c>
      <c r="C793" s="3" t="s">
        <v>4901</v>
      </c>
      <c r="D793" s="10">
        <v>7500</v>
      </c>
      <c r="E793" s="6">
        <v>7790</v>
      </c>
      <c r="F793" t="s">
        <v>8218</v>
      </c>
      <c r="G793" t="s">
        <v>8223</v>
      </c>
      <c r="H793" t="s">
        <v>8245</v>
      </c>
      <c r="I793" s="17">
        <v>1384322340</v>
      </c>
      <c r="J793" s="17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8324</v>
      </c>
      <c r="R793" t="s">
        <v>8325</v>
      </c>
      <c r="S793" s="16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hidden="1" x14ac:dyDescent="0.3">
      <c r="A794">
        <v>792</v>
      </c>
      <c r="B794" s="3" t="s">
        <v>793</v>
      </c>
      <c r="C794" s="3" t="s">
        <v>4902</v>
      </c>
      <c r="D794" s="10">
        <v>2500</v>
      </c>
      <c r="E794" s="6">
        <v>2511.11</v>
      </c>
      <c r="F794" t="s">
        <v>8218</v>
      </c>
      <c r="G794" t="s">
        <v>8223</v>
      </c>
      <c r="H794" t="s">
        <v>8245</v>
      </c>
      <c r="I794" s="17">
        <v>1383861483</v>
      </c>
      <c r="J794" s="17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8324</v>
      </c>
      <c r="R794" t="s">
        <v>8325</v>
      </c>
      <c r="S794" s="16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hidden="1" x14ac:dyDescent="0.3">
      <c r="A795">
        <v>793</v>
      </c>
      <c r="B795" s="3" t="s">
        <v>794</v>
      </c>
      <c r="C795" s="3" t="s">
        <v>4903</v>
      </c>
      <c r="D795" s="10">
        <v>2750</v>
      </c>
      <c r="E795" s="6">
        <v>2826.43</v>
      </c>
      <c r="F795" t="s">
        <v>8218</v>
      </c>
      <c r="G795" t="s">
        <v>8223</v>
      </c>
      <c r="H795" t="s">
        <v>8245</v>
      </c>
      <c r="I795" s="17">
        <v>1372827540</v>
      </c>
      <c r="J795" s="17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8324</v>
      </c>
      <c r="R795" t="s">
        <v>8325</v>
      </c>
      <c r="S795" s="16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hidden="1" x14ac:dyDescent="0.3">
      <c r="A796">
        <v>794</v>
      </c>
      <c r="B796" s="3" t="s">
        <v>795</v>
      </c>
      <c r="C796" s="3" t="s">
        <v>4904</v>
      </c>
      <c r="D796" s="10">
        <v>8000</v>
      </c>
      <c r="E796" s="6">
        <v>8425</v>
      </c>
      <c r="F796" t="s">
        <v>8218</v>
      </c>
      <c r="G796" t="s">
        <v>8223</v>
      </c>
      <c r="H796" t="s">
        <v>8245</v>
      </c>
      <c r="I796" s="17">
        <v>1315242360</v>
      </c>
      <c r="J796" s="17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8324</v>
      </c>
      <c r="R796" t="s">
        <v>8325</v>
      </c>
      <c r="S796" s="16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hidden="1" x14ac:dyDescent="0.3">
      <c r="A797">
        <v>795</v>
      </c>
      <c r="B797" s="3" t="s">
        <v>796</v>
      </c>
      <c r="C797" s="3" t="s">
        <v>4905</v>
      </c>
      <c r="D797" s="10">
        <v>14000</v>
      </c>
      <c r="E797" s="6">
        <v>15650</v>
      </c>
      <c r="F797" t="s">
        <v>8218</v>
      </c>
      <c r="G797" t="s">
        <v>8223</v>
      </c>
      <c r="H797" t="s">
        <v>8245</v>
      </c>
      <c r="I797" s="17">
        <v>1333774740</v>
      </c>
      <c r="J797" s="1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8324</v>
      </c>
      <c r="R797" t="s">
        <v>8325</v>
      </c>
      <c r="S797" s="16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hidden="1" x14ac:dyDescent="0.3">
      <c r="A798">
        <v>796</v>
      </c>
      <c r="B798" s="3" t="s">
        <v>797</v>
      </c>
      <c r="C798" s="3" t="s">
        <v>4906</v>
      </c>
      <c r="D798" s="10">
        <v>10000</v>
      </c>
      <c r="E798" s="6">
        <v>10135</v>
      </c>
      <c r="F798" t="s">
        <v>8218</v>
      </c>
      <c r="G798" t="s">
        <v>8223</v>
      </c>
      <c r="H798" t="s">
        <v>8245</v>
      </c>
      <c r="I798" s="17">
        <v>1379279400</v>
      </c>
      <c r="J798" s="17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8324</v>
      </c>
      <c r="R798" t="s">
        <v>8325</v>
      </c>
      <c r="S798" s="16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hidden="1" x14ac:dyDescent="0.3">
      <c r="A799">
        <v>797</v>
      </c>
      <c r="B799" s="3" t="s">
        <v>798</v>
      </c>
      <c r="C799" s="3" t="s">
        <v>4907</v>
      </c>
      <c r="D799" s="10">
        <v>3000</v>
      </c>
      <c r="E799" s="6">
        <v>3226</v>
      </c>
      <c r="F799" t="s">
        <v>8218</v>
      </c>
      <c r="G799" t="s">
        <v>8223</v>
      </c>
      <c r="H799" t="s">
        <v>8245</v>
      </c>
      <c r="I799" s="17">
        <v>1335672000</v>
      </c>
      <c r="J799" s="17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8324</v>
      </c>
      <c r="R799" t="s">
        <v>8325</v>
      </c>
      <c r="S799" s="16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hidden="1" x14ac:dyDescent="0.3">
      <c r="A800">
        <v>798</v>
      </c>
      <c r="B800" s="3" t="s">
        <v>799</v>
      </c>
      <c r="C800" s="3" t="s">
        <v>4908</v>
      </c>
      <c r="D800" s="10">
        <v>3500</v>
      </c>
      <c r="E800" s="6">
        <v>4021</v>
      </c>
      <c r="F800" t="s">
        <v>8218</v>
      </c>
      <c r="G800" t="s">
        <v>8223</v>
      </c>
      <c r="H800" t="s">
        <v>8245</v>
      </c>
      <c r="I800" s="17">
        <v>1412086187</v>
      </c>
      <c r="J800" s="17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8324</v>
      </c>
      <c r="R800" t="s">
        <v>8325</v>
      </c>
      <c r="S800" s="16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hidden="1" x14ac:dyDescent="0.3">
      <c r="A801">
        <v>799</v>
      </c>
      <c r="B801" s="3" t="s">
        <v>800</v>
      </c>
      <c r="C801" s="3" t="s">
        <v>4909</v>
      </c>
      <c r="D801" s="10">
        <v>5000</v>
      </c>
      <c r="E801" s="6">
        <v>5001</v>
      </c>
      <c r="F801" t="s">
        <v>8218</v>
      </c>
      <c r="G801" t="s">
        <v>8223</v>
      </c>
      <c r="H801" t="s">
        <v>8245</v>
      </c>
      <c r="I801" s="17">
        <v>1335542446</v>
      </c>
      <c r="J801" s="17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8324</v>
      </c>
      <c r="R801" t="s">
        <v>8325</v>
      </c>
      <c r="S801" s="16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 hidden="1" x14ac:dyDescent="0.3">
      <c r="A802">
        <v>800</v>
      </c>
      <c r="B802" s="3" t="s">
        <v>801</v>
      </c>
      <c r="C802" s="3" t="s">
        <v>4910</v>
      </c>
      <c r="D802" s="10">
        <v>1500</v>
      </c>
      <c r="E802" s="6">
        <v>2282</v>
      </c>
      <c r="F802" t="s">
        <v>8218</v>
      </c>
      <c r="G802" t="s">
        <v>8224</v>
      </c>
      <c r="H802" t="s">
        <v>8246</v>
      </c>
      <c r="I802" s="17">
        <v>1410431054</v>
      </c>
      <c r="J802" s="17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8324</v>
      </c>
      <c r="R802" t="s">
        <v>8325</v>
      </c>
      <c r="S802" s="16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hidden="1" x14ac:dyDescent="0.3">
      <c r="A803">
        <v>801</v>
      </c>
      <c r="B803" s="3" t="s">
        <v>802</v>
      </c>
      <c r="C803" s="3" t="s">
        <v>4911</v>
      </c>
      <c r="D803" s="10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 s="17">
        <v>1309547120</v>
      </c>
      <c r="J803" s="17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8324</v>
      </c>
      <c r="R803" t="s">
        <v>8325</v>
      </c>
      <c r="S803" s="16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7.6" hidden="1" x14ac:dyDescent="0.3">
      <c r="A804">
        <v>802</v>
      </c>
      <c r="B804" s="3" t="s">
        <v>803</v>
      </c>
      <c r="C804" s="3" t="s">
        <v>4912</v>
      </c>
      <c r="D804" s="10">
        <v>6000</v>
      </c>
      <c r="E804" s="6">
        <v>6080</v>
      </c>
      <c r="F804" t="s">
        <v>8218</v>
      </c>
      <c r="G804" t="s">
        <v>8223</v>
      </c>
      <c r="H804" t="s">
        <v>8245</v>
      </c>
      <c r="I804" s="17">
        <v>1347854700</v>
      </c>
      <c r="J804" s="17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8324</v>
      </c>
      <c r="R804" t="s">
        <v>8325</v>
      </c>
      <c r="S804" s="16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hidden="1" x14ac:dyDescent="0.3">
      <c r="A805">
        <v>803</v>
      </c>
      <c r="B805" s="3" t="s">
        <v>804</v>
      </c>
      <c r="C805" s="3" t="s">
        <v>4913</v>
      </c>
      <c r="D805" s="10">
        <v>2300</v>
      </c>
      <c r="E805" s="6">
        <v>2835</v>
      </c>
      <c r="F805" t="s">
        <v>8218</v>
      </c>
      <c r="G805" t="s">
        <v>8223</v>
      </c>
      <c r="H805" t="s">
        <v>8245</v>
      </c>
      <c r="I805" s="17">
        <v>1306630800</v>
      </c>
      <c r="J805" s="17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8324</v>
      </c>
      <c r="R805" t="s">
        <v>8325</v>
      </c>
      <c r="S805" s="16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hidden="1" x14ac:dyDescent="0.3">
      <c r="A806">
        <v>804</v>
      </c>
      <c r="B806" s="3" t="s">
        <v>805</v>
      </c>
      <c r="C806" s="3" t="s">
        <v>4914</v>
      </c>
      <c r="D806" s="10">
        <v>5500</v>
      </c>
      <c r="E806" s="6">
        <v>5500</v>
      </c>
      <c r="F806" t="s">
        <v>8218</v>
      </c>
      <c r="G806" t="s">
        <v>8223</v>
      </c>
      <c r="H806" t="s">
        <v>8245</v>
      </c>
      <c r="I806" s="17">
        <v>1311393540</v>
      </c>
      <c r="J806" s="17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8324</v>
      </c>
      <c r="R806" t="s">
        <v>8325</v>
      </c>
      <c r="S806" s="16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hidden="1" x14ac:dyDescent="0.3">
      <c r="A807">
        <v>805</v>
      </c>
      <c r="B807" s="3" t="s">
        <v>806</v>
      </c>
      <c r="C807" s="3" t="s">
        <v>4915</v>
      </c>
      <c r="D807" s="10">
        <v>3000</v>
      </c>
      <c r="E807" s="6">
        <v>3150</v>
      </c>
      <c r="F807" t="s">
        <v>8218</v>
      </c>
      <c r="G807" t="s">
        <v>8223</v>
      </c>
      <c r="H807" t="s">
        <v>8245</v>
      </c>
      <c r="I807" s="17">
        <v>1310857200</v>
      </c>
      <c r="J807" s="1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8324</v>
      </c>
      <c r="R807" t="s">
        <v>8325</v>
      </c>
      <c r="S807" s="16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idden="1" x14ac:dyDescent="0.3">
      <c r="A808">
        <v>806</v>
      </c>
      <c r="B808" s="3" t="s">
        <v>807</v>
      </c>
      <c r="C808" s="3" t="s">
        <v>4916</v>
      </c>
      <c r="D808" s="10">
        <v>8000</v>
      </c>
      <c r="E808" s="6">
        <v>8355</v>
      </c>
      <c r="F808" t="s">
        <v>8218</v>
      </c>
      <c r="G808" t="s">
        <v>8223</v>
      </c>
      <c r="H808" t="s">
        <v>8245</v>
      </c>
      <c r="I808" s="17">
        <v>1315413339</v>
      </c>
      <c r="J808" s="17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8324</v>
      </c>
      <c r="R808" t="s">
        <v>8325</v>
      </c>
      <c r="S808" s="16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hidden="1" x14ac:dyDescent="0.3">
      <c r="A809">
        <v>807</v>
      </c>
      <c r="B809" s="3" t="s">
        <v>808</v>
      </c>
      <c r="C809" s="3" t="s">
        <v>4917</v>
      </c>
      <c r="D809" s="10">
        <v>4000</v>
      </c>
      <c r="E809" s="6">
        <v>4205</v>
      </c>
      <c r="F809" t="s">
        <v>8218</v>
      </c>
      <c r="G809" t="s">
        <v>8223</v>
      </c>
      <c r="H809" t="s">
        <v>8245</v>
      </c>
      <c r="I809" s="17">
        <v>1488333600</v>
      </c>
      <c r="J809" s="17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8324</v>
      </c>
      <c r="R809" t="s">
        <v>8325</v>
      </c>
      <c r="S809" s="16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hidden="1" x14ac:dyDescent="0.3">
      <c r="A810">
        <v>808</v>
      </c>
      <c r="B810" s="3" t="s">
        <v>809</v>
      </c>
      <c r="C810" s="3" t="s">
        <v>4918</v>
      </c>
      <c r="D810" s="10">
        <v>4500</v>
      </c>
      <c r="E810" s="6">
        <v>4500</v>
      </c>
      <c r="F810" t="s">
        <v>8218</v>
      </c>
      <c r="G810" t="s">
        <v>8228</v>
      </c>
      <c r="H810" t="s">
        <v>8250</v>
      </c>
      <c r="I810" s="17">
        <v>1419224340</v>
      </c>
      <c r="J810" s="17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8324</v>
      </c>
      <c r="R810" t="s">
        <v>8325</v>
      </c>
      <c r="S810" s="16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2" hidden="1" x14ac:dyDescent="0.3">
      <c r="A811">
        <v>809</v>
      </c>
      <c r="B811" s="3" t="s">
        <v>810</v>
      </c>
      <c r="C811" s="3" t="s">
        <v>4919</v>
      </c>
      <c r="D811" s="10">
        <v>4000</v>
      </c>
      <c r="E811" s="6">
        <v>4151</v>
      </c>
      <c r="F811" t="s">
        <v>8218</v>
      </c>
      <c r="G811" t="s">
        <v>8223</v>
      </c>
      <c r="H811" t="s">
        <v>8245</v>
      </c>
      <c r="I811" s="17">
        <v>1390161630</v>
      </c>
      <c r="J811" s="17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8324</v>
      </c>
      <c r="R811" t="s">
        <v>8325</v>
      </c>
      <c r="S811" s="16">
        <f t="shared" si="62"/>
        <v>41628.833680555559</v>
      </c>
      <c r="T811" s="15">
        <f t="shared" si="63"/>
        <v>41658.833680555559</v>
      </c>
      <c r="U811">
        <f t="shared" si="64"/>
        <v>2014</v>
      </c>
    </row>
    <row r="812" spans="1:21" ht="43.2" hidden="1" x14ac:dyDescent="0.3">
      <c r="A812">
        <v>810</v>
      </c>
      <c r="B812" s="3" t="s">
        <v>811</v>
      </c>
      <c r="C812" s="3" t="s">
        <v>4920</v>
      </c>
      <c r="D812" s="10">
        <v>1500</v>
      </c>
      <c r="E812" s="6">
        <v>1575</v>
      </c>
      <c r="F812" t="s">
        <v>8218</v>
      </c>
      <c r="G812" t="s">
        <v>8223</v>
      </c>
      <c r="H812" t="s">
        <v>8245</v>
      </c>
      <c r="I812" s="17">
        <v>1346462462</v>
      </c>
      <c r="J812" s="17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8324</v>
      </c>
      <c r="R812" t="s">
        <v>8325</v>
      </c>
      <c r="S812" s="16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hidden="1" x14ac:dyDescent="0.3">
      <c r="A813">
        <v>811</v>
      </c>
      <c r="B813" s="3" t="s">
        <v>812</v>
      </c>
      <c r="C813" s="3" t="s">
        <v>4921</v>
      </c>
      <c r="D813" s="10">
        <v>1000</v>
      </c>
      <c r="E813" s="6">
        <v>1040</v>
      </c>
      <c r="F813" t="s">
        <v>8218</v>
      </c>
      <c r="G813" t="s">
        <v>8223</v>
      </c>
      <c r="H813" t="s">
        <v>8245</v>
      </c>
      <c r="I813" s="17">
        <v>1373475120</v>
      </c>
      <c r="J813" s="17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8324</v>
      </c>
      <c r="R813" t="s">
        <v>8325</v>
      </c>
      <c r="S813" s="16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hidden="1" x14ac:dyDescent="0.3">
      <c r="A814">
        <v>812</v>
      </c>
      <c r="B814" s="3" t="s">
        <v>813</v>
      </c>
      <c r="C814" s="3" t="s">
        <v>4922</v>
      </c>
      <c r="D814" s="10">
        <v>600</v>
      </c>
      <c r="E814" s="6">
        <v>911</v>
      </c>
      <c r="F814" t="s">
        <v>8218</v>
      </c>
      <c r="G814" t="s">
        <v>8223</v>
      </c>
      <c r="H814" t="s">
        <v>8245</v>
      </c>
      <c r="I814" s="17">
        <v>1362146280</v>
      </c>
      <c r="J814" s="17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8324</v>
      </c>
      <c r="R814" t="s">
        <v>8325</v>
      </c>
      <c r="S814" s="16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hidden="1" x14ac:dyDescent="0.3">
      <c r="A815">
        <v>813</v>
      </c>
      <c r="B815" s="3" t="s">
        <v>814</v>
      </c>
      <c r="C815" s="3" t="s">
        <v>4923</v>
      </c>
      <c r="D815" s="10">
        <v>1500</v>
      </c>
      <c r="E815" s="6">
        <v>2399.94</v>
      </c>
      <c r="F815" t="s">
        <v>8218</v>
      </c>
      <c r="G815" t="s">
        <v>8223</v>
      </c>
      <c r="H815" t="s">
        <v>8245</v>
      </c>
      <c r="I815" s="17">
        <v>1342825365</v>
      </c>
      <c r="J815" s="17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8324</v>
      </c>
      <c r="R815" t="s">
        <v>8325</v>
      </c>
      <c r="S815" s="16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hidden="1" x14ac:dyDescent="0.3">
      <c r="A816">
        <v>814</v>
      </c>
      <c r="B816" s="3" t="s">
        <v>815</v>
      </c>
      <c r="C816" s="3" t="s">
        <v>4924</v>
      </c>
      <c r="D816" s="10">
        <v>1000</v>
      </c>
      <c r="E816" s="6">
        <v>1273</v>
      </c>
      <c r="F816" t="s">
        <v>8218</v>
      </c>
      <c r="G816" t="s">
        <v>8223</v>
      </c>
      <c r="H816" t="s">
        <v>8245</v>
      </c>
      <c r="I816" s="17">
        <v>1306865040</v>
      </c>
      <c r="J816" s="17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8324</v>
      </c>
      <c r="R816" t="s">
        <v>8325</v>
      </c>
      <c r="S816" s="16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hidden="1" x14ac:dyDescent="0.3">
      <c r="A817">
        <v>815</v>
      </c>
      <c r="B817" s="3" t="s">
        <v>816</v>
      </c>
      <c r="C817" s="3" t="s">
        <v>4925</v>
      </c>
      <c r="D817" s="10">
        <v>4000</v>
      </c>
      <c r="E817" s="6">
        <v>4280</v>
      </c>
      <c r="F817" t="s">
        <v>8218</v>
      </c>
      <c r="G817" t="s">
        <v>8223</v>
      </c>
      <c r="H817" t="s">
        <v>8245</v>
      </c>
      <c r="I817" s="17">
        <v>1414879303</v>
      </c>
      <c r="J817" s="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8324</v>
      </c>
      <c r="R817" t="s">
        <v>8325</v>
      </c>
      <c r="S817" s="16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hidden="1" x14ac:dyDescent="0.3">
      <c r="A818">
        <v>816</v>
      </c>
      <c r="B818" s="3" t="s">
        <v>817</v>
      </c>
      <c r="C818" s="3" t="s">
        <v>4926</v>
      </c>
      <c r="D818" s="10">
        <v>7000</v>
      </c>
      <c r="E818" s="6">
        <v>8058.55</v>
      </c>
      <c r="F818" t="s">
        <v>8218</v>
      </c>
      <c r="G818" t="s">
        <v>8223</v>
      </c>
      <c r="H818" t="s">
        <v>8245</v>
      </c>
      <c r="I818" s="17">
        <v>1365489000</v>
      </c>
      <c r="J818" s="17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8324</v>
      </c>
      <c r="R818" t="s">
        <v>8325</v>
      </c>
      <c r="S818" s="16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hidden="1" x14ac:dyDescent="0.3">
      <c r="A819">
        <v>817</v>
      </c>
      <c r="B819" s="3" t="s">
        <v>818</v>
      </c>
      <c r="C819" s="3" t="s">
        <v>4927</v>
      </c>
      <c r="D819" s="10">
        <v>1500</v>
      </c>
      <c r="E819" s="6">
        <v>2056.66</v>
      </c>
      <c r="F819" t="s">
        <v>8218</v>
      </c>
      <c r="G819" t="s">
        <v>8223</v>
      </c>
      <c r="H819" t="s">
        <v>8245</v>
      </c>
      <c r="I819" s="17">
        <v>1331441940</v>
      </c>
      <c r="J819" s="17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8324</v>
      </c>
      <c r="R819" t="s">
        <v>8325</v>
      </c>
      <c r="S819" s="16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hidden="1" x14ac:dyDescent="0.3">
      <c r="A820">
        <v>818</v>
      </c>
      <c r="B820" s="3" t="s">
        <v>819</v>
      </c>
      <c r="C820" s="3" t="s">
        <v>4928</v>
      </c>
      <c r="D820" s="10">
        <v>350</v>
      </c>
      <c r="E820" s="6">
        <v>545</v>
      </c>
      <c r="F820" t="s">
        <v>8218</v>
      </c>
      <c r="G820" t="s">
        <v>8223</v>
      </c>
      <c r="H820" t="s">
        <v>8245</v>
      </c>
      <c r="I820" s="17">
        <v>1344358860</v>
      </c>
      <c r="J820" s="17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8324</v>
      </c>
      <c r="R820" t="s">
        <v>8325</v>
      </c>
      <c r="S820" s="16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 hidden="1" x14ac:dyDescent="0.3">
      <c r="A821">
        <v>819</v>
      </c>
      <c r="B821" s="3" t="s">
        <v>820</v>
      </c>
      <c r="C821" s="3" t="s">
        <v>4929</v>
      </c>
      <c r="D821" s="10">
        <v>400</v>
      </c>
      <c r="E821" s="6">
        <v>435</v>
      </c>
      <c r="F821" t="s">
        <v>8218</v>
      </c>
      <c r="G821" t="s">
        <v>8223</v>
      </c>
      <c r="H821" t="s">
        <v>8245</v>
      </c>
      <c r="I821" s="17">
        <v>1387601040</v>
      </c>
      <c r="J821" s="17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8324</v>
      </c>
      <c r="R821" t="s">
        <v>8325</v>
      </c>
      <c r="S821" s="16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 hidden="1" x14ac:dyDescent="0.3">
      <c r="A822">
        <v>820</v>
      </c>
      <c r="B822" s="3" t="s">
        <v>821</v>
      </c>
      <c r="C822" s="3" t="s">
        <v>4930</v>
      </c>
      <c r="D822" s="10">
        <v>2000</v>
      </c>
      <c r="E822" s="6">
        <v>2681</v>
      </c>
      <c r="F822" t="s">
        <v>8218</v>
      </c>
      <c r="G822" t="s">
        <v>8223</v>
      </c>
      <c r="H822" t="s">
        <v>8245</v>
      </c>
      <c r="I822" s="17">
        <v>1402290000</v>
      </c>
      <c r="J822" s="17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8324</v>
      </c>
      <c r="R822" t="s">
        <v>8325</v>
      </c>
      <c r="S822" s="16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hidden="1" x14ac:dyDescent="0.3">
      <c r="A823">
        <v>821</v>
      </c>
      <c r="B823" s="3" t="s">
        <v>822</v>
      </c>
      <c r="C823" s="3" t="s">
        <v>4931</v>
      </c>
      <c r="D823" s="10">
        <v>17482</v>
      </c>
      <c r="E823" s="6">
        <v>17482</v>
      </c>
      <c r="F823" t="s">
        <v>8218</v>
      </c>
      <c r="G823" t="s">
        <v>8223</v>
      </c>
      <c r="H823" t="s">
        <v>8245</v>
      </c>
      <c r="I823" s="17">
        <v>1430712060</v>
      </c>
      <c r="J823" s="17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8324</v>
      </c>
      <c r="R823" t="s">
        <v>8325</v>
      </c>
      <c r="S823" s="16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2" hidden="1" x14ac:dyDescent="0.3">
      <c r="A824">
        <v>822</v>
      </c>
      <c r="B824" s="3" t="s">
        <v>823</v>
      </c>
      <c r="C824" s="3" t="s">
        <v>4932</v>
      </c>
      <c r="D824" s="10">
        <v>3000</v>
      </c>
      <c r="E824" s="6">
        <v>3575</v>
      </c>
      <c r="F824" t="s">
        <v>8218</v>
      </c>
      <c r="G824" t="s">
        <v>8223</v>
      </c>
      <c r="H824" t="s">
        <v>8245</v>
      </c>
      <c r="I824" s="17">
        <v>1349477050</v>
      </c>
      <c r="J824" s="17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8324</v>
      </c>
      <c r="R824" t="s">
        <v>8325</v>
      </c>
      <c r="S824" s="16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 hidden="1" x14ac:dyDescent="0.3">
      <c r="A825">
        <v>823</v>
      </c>
      <c r="B825" s="3" t="s">
        <v>824</v>
      </c>
      <c r="C825" s="3" t="s">
        <v>4933</v>
      </c>
      <c r="D825" s="10">
        <v>800</v>
      </c>
      <c r="E825" s="6">
        <v>1436</v>
      </c>
      <c r="F825" t="s">
        <v>8218</v>
      </c>
      <c r="G825" t="s">
        <v>8223</v>
      </c>
      <c r="H825" t="s">
        <v>8245</v>
      </c>
      <c r="I825" s="17">
        <v>1427062852</v>
      </c>
      <c r="J825" s="17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8324</v>
      </c>
      <c r="R825" t="s">
        <v>8325</v>
      </c>
      <c r="S825" s="16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7.6" hidden="1" x14ac:dyDescent="0.3">
      <c r="A826">
        <v>824</v>
      </c>
      <c r="B826" s="3" t="s">
        <v>825</v>
      </c>
      <c r="C826" s="3" t="s">
        <v>4934</v>
      </c>
      <c r="D826" s="10">
        <v>1600</v>
      </c>
      <c r="E826" s="6">
        <v>2150.1</v>
      </c>
      <c r="F826" t="s">
        <v>8218</v>
      </c>
      <c r="G826" t="s">
        <v>8223</v>
      </c>
      <c r="H826" t="s">
        <v>8245</v>
      </c>
      <c r="I826" s="17">
        <v>1271573940</v>
      </c>
      <c r="J826" s="17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8324</v>
      </c>
      <c r="R826" t="s">
        <v>8325</v>
      </c>
      <c r="S826" s="16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 hidden="1" x14ac:dyDescent="0.3">
      <c r="A827">
        <v>825</v>
      </c>
      <c r="B827" s="3" t="s">
        <v>826</v>
      </c>
      <c r="C827" s="3" t="s">
        <v>4935</v>
      </c>
      <c r="D827" s="10">
        <v>12500</v>
      </c>
      <c r="E827" s="6">
        <v>12554</v>
      </c>
      <c r="F827" t="s">
        <v>8218</v>
      </c>
      <c r="G827" t="s">
        <v>8223</v>
      </c>
      <c r="H827" t="s">
        <v>8245</v>
      </c>
      <c r="I827" s="17">
        <v>1351495284</v>
      </c>
      <c r="J827" s="1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8324</v>
      </c>
      <c r="R827" t="s">
        <v>8325</v>
      </c>
      <c r="S827" s="16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 hidden="1" x14ac:dyDescent="0.3">
      <c r="A828">
        <v>826</v>
      </c>
      <c r="B828" s="3" t="s">
        <v>827</v>
      </c>
      <c r="C828" s="3" t="s">
        <v>4936</v>
      </c>
      <c r="D828" s="10">
        <v>5500</v>
      </c>
      <c r="E828" s="6">
        <v>5580</v>
      </c>
      <c r="F828" t="s">
        <v>8218</v>
      </c>
      <c r="G828" t="s">
        <v>8223</v>
      </c>
      <c r="H828" t="s">
        <v>8245</v>
      </c>
      <c r="I828" s="17">
        <v>1332719730</v>
      </c>
      <c r="J828" s="17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8324</v>
      </c>
      <c r="R828" t="s">
        <v>8325</v>
      </c>
      <c r="S828" s="16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7.6" hidden="1" x14ac:dyDescent="0.3">
      <c r="A829">
        <v>827</v>
      </c>
      <c r="B829" s="3" t="s">
        <v>828</v>
      </c>
      <c r="C829" s="3" t="s">
        <v>4937</v>
      </c>
      <c r="D829" s="10">
        <v>300</v>
      </c>
      <c r="E829" s="6">
        <v>310</v>
      </c>
      <c r="F829" t="s">
        <v>8218</v>
      </c>
      <c r="G829" t="s">
        <v>8223</v>
      </c>
      <c r="H829" t="s">
        <v>8245</v>
      </c>
      <c r="I829" s="17">
        <v>1329248940</v>
      </c>
      <c r="J829" s="17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8324</v>
      </c>
      <c r="R829" t="s">
        <v>8325</v>
      </c>
      <c r="S829" s="16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7.6" hidden="1" x14ac:dyDescent="0.3">
      <c r="A830">
        <v>828</v>
      </c>
      <c r="B830" s="3" t="s">
        <v>829</v>
      </c>
      <c r="C830" s="3" t="s">
        <v>4938</v>
      </c>
      <c r="D830" s="10">
        <v>1300</v>
      </c>
      <c r="E830" s="6">
        <v>1391</v>
      </c>
      <c r="F830" t="s">
        <v>8218</v>
      </c>
      <c r="G830" t="s">
        <v>8223</v>
      </c>
      <c r="H830" t="s">
        <v>8245</v>
      </c>
      <c r="I830" s="17">
        <v>1340641440</v>
      </c>
      <c r="J830" s="17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8324</v>
      </c>
      <c r="R830" t="s">
        <v>8325</v>
      </c>
      <c r="S830" s="16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7.6" hidden="1" x14ac:dyDescent="0.3">
      <c r="A831">
        <v>829</v>
      </c>
      <c r="B831" s="3" t="s">
        <v>830</v>
      </c>
      <c r="C831" s="3" t="s">
        <v>4939</v>
      </c>
      <c r="D831" s="10">
        <v>500</v>
      </c>
      <c r="E831" s="6">
        <v>520</v>
      </c>
      <c r="F831" t="s">
        <v>8218</v>
      </c>
      <c r="G831" t="s">
        <v>8224</v>
      </c>
      <c r="H831" t="s">
        <v>8246</v>
      </c>
      <c r="I831" s="17">
        <v>1468437240</v>
      </c>
      <c r="J831" s="17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8324</v>
      </c>
      <c r="R831" t="s">
        <v>8325</v>
      </c>
      <c r="S831" s="16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 hidden="1" x14ac:dyDescent="0.3">
      <c r="A832">
        <v>830</v>
      </c>
      <c r="B832" s="3" t="s">
        <v>831</v>
      </c>
      <c r="C832" s="3" t="s">
        <v>4940</v>
      </c>
      <c r="D832" s="10">
        <v>1800</v>
      </c>
      <c r="E832" s="6">
        <v>1941</v>
      </c>
      <c r="F832" t="s">
        <v>8218</v>
      </c>
      <c r="G832" t="s">
        <v>8223</v>
      </c>
      <c r="H832" t="s">
        <v>8245</v>
      </c>
      <c r="I832" s="17">
        <v>1363952225</v>
      </c>
      <c r="J832" s="17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8324</v>
      </c>
      <c r="R832" t="s">
        <v>8325</v>
      </c>
      <c r="S832" s="16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 hidden="1" x14ac:dyDescent="0.3">
      <c r="A833">
        <v>831</v>
      </c>
      <c r="B833" s="3" t="s">
        <v>832</v>
      </c>
      <c r="C833" s="3" t="s">
        <v>4941</v>
      </c>
      <c r="D833" s="10">
        <v>1500</v>
      </c>
      <c r="E833" s="6">
        <v>3500</v>
      </c>
      <c r="F833" t="s">
        <v>8218</v>
      </c>
      <c r="G833" t="s">
        <v>8223</v>
      </c>
      <c r="H833" t="s">
        <v>8245</v>
      </c>
      <c r="I833" s="17">
        <v>1335540694</v>
      </c>
      <c r="J833" s="17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8324</v>
      </c>
      <c r="R833" t="s">
        <v>8325</v>
      </c>
      <c r="S833" s="16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 hidden="1" x14ac:dyDescent="0.3">
      <c r="A834">
        <v>832</v>
      </c>
      <c r="B834" s="3" t="s">
        <v>833</v>
      </c>
      <c r="C834" s="3" t="s">
        <v>4942</v>
      </c>
      <c r="D834" s="10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 s="17">
        <v>1327133580</v>
      </c>
      <c r="J834" s="17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t="s">
        <v>8324</v>
      </c>
      <c r="R834" t="s">
        <v>8325</v>
      </c>
      <c r="S834" s="16">
        <f t="shared" si="62"/>
        <v>40869.675173611111</v>
      </c>
      <c r="T834" s="15">
        <f t="shared" si="63"/>
        <v>40929.342361111114</v>
      </c>
      <c r="U834">
        <f t="shared" si="64"/>
        <v>2012</v>
      </c>
    </row>
    <row r="835" spans="1:21" hidden="1" x14ac:dyDescent="0.3">
      <c r="A835">
        <v>833</v>
      </c>
      <c r="B835" s="3" t="s">
        <v>834</v>
      </c>
      <c r="C835" s="3" t="s">
        <v>4943</v>
      </c>
      <c r="D835" s="10">
        <v>6000</v>
      </c>
      <c r="E835" s="6">
        <v>6100</v>
      </c>
      <c r="F835" t="s">
        <v>8218</v>
      </c>
      <c r="G835" t="s">
        <v>8223</v>
      </c>
      <c r="H835" t="s">
        <v>8245</v>
      </c>
      <c r="I835" s="17">
        <v>1397941475</v>
      </c>
      <c r="J835" s="17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t="s">
        <v>8324</v>
      </c>
      <c r="R835" t="s">
        <v>8325</v>
      </c>
      <c r="S835" s="16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YEAR(T835)</f>
        <v>2014</v>
      </c>
    </row>
    <row r="836" spans="1:21" ht="57.6" hidden="1" x14ac:dyDescent="0.3">
      <c r="A836">
        <v>834</v>
      </c>
      <c r="B836" s="3" t="s">
        <v>835</v>
      </c>
      <c r="C836" s="3" t="s">
        <v>4944</v>
      </c>
      <c r="D836" s="10">
        <v>5500</v>
      </c>
      <c r="E836" s="6">
        <v>7206</v>
      </c>
      <c r="F836" t="s">
        <v>8218</v>
      </c>
      <c r="G836" t="s">
        <v>8223</v>
      </c>
      <c r="H836" t="s">
        <v>8245</v>
      </c>
      <c r="I836" s="17">
        <v>1372651140</v>
      </c>
      <c r="J836" s="17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8324</v>
      </c>
      <c r="R836" t="s">
        <v>8325</v>
      </c>
      <c r="S836" s="16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hidden="1" x14ac:dyDescent="0.3">
      <c r="A837">
        <v>835</v>
      </c>
      <c r="B837" s="3" t="s">
        <v>836</v>
      </c>
      <c r="C837" s="3" t="s">
        <v>4945</v>
      </c>
      <c r="D837" s="10">
        <v>2000</v>
      </c>
      <c r="E837" s="6">
        <v>2345</v>
      </c>
      <c r="F837" t="s">
        <v>8218</v>
      </c>
      <c r="G837" t="s">
        <v>8223</v>
      </c>
      <c r="H837" t="s">
        <v>8245</v>
      </c>
      <c r="I837" s="17">
        <v>1337396400</v>
      </c>
      <c r="J837" s="1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8324</v>
      </c>
      <c r="R837" t="s">
        <v>8325</v>
      </c>
      <c r="S837" s="16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idden="1" x14ac:dyDescent="0.3">
      <c r="A838">
        <v>836</v>
      </c>
      <c r="B838" s="3" t="s">
        <v>837</v>
      </c>
      <c r="C838" s="3" t="s">
        <v>4946</v>
      </c>
      <c r="D838" s="10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 s="17">
        <v>1381108918</v>
      </c>
      <c r="J838" s="17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8324</v>
      </c>
      <c r="R838" t="s">
        <v>8325</v>
      </c>
      <c r="S838" s="16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2" hidden="1" x14ac:dyDescent="0.3">
      <c r="A839">
        <v>837</v>
      </c>
      <c r="B839" s="3" t="s">
        <v>838</v>
      </c>
      <c r="C839" s="3" t="s">
        <v>4947</v>
      </c>
      <c r="D839" s="10">
        <v>2500</v>
      </c>
      <c r="E839" s="6">
        <v>3045</v>
      </c>
      <c r="F839" t="s">
        <v>8218</v>
      </c>
      <c r="G839" t="s">
        <v>8223</v>
      </c>
      <c r="H839" t="s">
        <v>8245</v>
      </c>
      <c r="I839" s="17">
        <v>1398988662</v>
      </c>
      <c r="J839" s="17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8324</v>
      </c>
      <c r="R839" t="s">
        <v>8325</v>
      </c>
      <c r="S839" s="16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hidden="1" x14ac:dyDescent="0.3">
      <c r="A840">
        <v>838</v>
      </c>
      <c r="B840" s="3" t="s">
        <v>839</v>
      </c>
      <c r="C840" s="3" t="s">
        <v>4948</v>
      </c>
      <c r="D840" s="10">
        <v>2000</v>
      </c>
      <c r="E840" s="6">
        <v>2908</v>
      </c>
      <c r="F840" t="s">
        <v>8218</v>
      </c>
      <c r="G840" t="s">
        <v>8223</v>
      </c>
      <c r="H840" t="s">
        <v>8245</v>
      </c>
      <c r="I840" s="17">
        <v>1326835985</v>
      </c>
      <c r="J840" s="17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8324</v>
      </c>
      <c r="R840" t="s">
        <v>8325</v>
      </c>
      <c r="S840" s="16">
        <f t="shared" si="67"/>
        <v>40895.897974537038</v>
      </c>
      <c r="T840" s="15">
        <f t="shared" si="68"/>
        <v>40925.897974537038</v>
      </c>
      <c r="U840">
        <f t="shared" si="69"/>
        <v>2012</v>
      </c>
    </row>
    <row r="841" spans="1:21" ht="43.2" hidden="1" x14ac:dyDescent="0.3">
      <c r="A841">
        <v>839</v>
      </c>
      <c r="B841" s="3" t="s">
        <v>840</v>
      </c>
      <c r="C841" s="3" t="s">
        <v>4949</v>
      </c>
      <c r="D841" s="10">
        <v>5000</v>
      </c>
      <c r="E841" s="6">
        <v>5830.83</v>
      </c>
      <c r="F841" t="s">
        <v>8218</v>
      </c>
      <c r="G841" t="s">
        <v>8223</v>
      </c>
      <c r="H841" t="s">
        <v>8245</v>
      </c>
      <c r="I841" s="17">
        <v>1348337956</v>
      </c>
      <c r="J841" s="17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8324</v>
      </c>
      <c r="R841" t="s">
        <v>8325</v>
      </c>
      <c r="S841" s="16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 hidden="1" x14ac:dyDescent="0.3">
      <c r="A842">
        <v>840</v>
      </c>
      <c r="B842" s="3" t="s">
        <v>841</v>
      </c>
      <c r="C842" s="3" t="s">
        <v>4950</v>
      </c>
      <c r="D842" s="10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 s="17">
        <v>1474694787</v>
      </c>
      <c r="J842" s="17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8324</v>
      </c>
      <c r="R842" t="s">
        <v>8326</v>
      </c>
      <c r="S842" s="16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 hidden="1" x14ac:dyDescent="0.3">
      <c r="A843">
        <v>841</v>
      </c>
      <c r="B843" s="3" t="s">
        <v>842</v>
      </c>
      <c r="C843" s="3" t="s">
        <v>4951</v>
      </c>
      <c r="D843" s="10">
        <v>5000</v>
      </c>
      <c r="E843" s="6">
        <v>5066</v>
      </c>
      <c r="F843" t="s">
        <v>8218</v>
      </c>
      <c r="G843" t="s">
        <v>8223</v>
      </c>
      <c r="H843" t="s">
        <v>8245</v>
      </c>
      <c r="I843" s="17">
        <v>1415653663</v>
      </c>
      <c r="J843" s="17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8324</v>
      </c>
      <c r="R843" t="s">
        <v>8326</v>
      </c>
      <c r="S843" s="16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 hidden="1" x14ac:dyDescent="0.3">
      <c r="A844">
        <v>842</v>
      </c>
      <c r="B844" s="3" t="s">
        <v>843</v>
      </c>
      <c r="C844" s="3" t="s">
        <v>4952</v>
      </c>
      <c r="D844" s="10">
        <v>2500</v>
      </c>
      <c r="E844" s="6">
        <v>2608</v>
      </c>
      <c r="F844" t="s">
        <v>8218</v>
      </c>
      <c r="G844" t="s">
        <v>8228</v>
      </c>
      <c r="H844" t="s">
        <v>8250</v>
      </c>
      <c r="I844" s="17">
        <v>1381723140</v>
      </c>
      <c r="J844" s="17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8324</v>
      </c>
      <c r="R844" t="s">
        <v>8326</v>
      </c>
      <c r="S844" s="16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 s="10">
        <v>3000</v>
      </c>
      <c r="E845" s="6">
        <v>8014</v>
      </c>
      <c r="F845" t="s">
        <v>8218</v>
      </c>
      <c r="G845" t="s">
        <v>8223</v>
      </c>
      <c r="H845" t="s">
        <v>8245</v>
      </c>
      <c r="I845" s="17">
        <v>1481184000</v>
      </c>
      <c r="J845" s="17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8324</v>
      </c>
      <c r="R845" t="s">
        <v>8326</v>
      </c>
      <c r="S845" s="16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7.6" hidden="1" x14ac:dyDescent="0.3">
      <c r="A846">
        <v>844</v>
      </c>
      <c r="B846" s="3" t="s">
        <v>845</v>
      </c>
      <c r="C846" s="3" t="s">
        <v>4954</v>
      </c>
      <c r="D846" s="10">
        <v>3000</v>
      </c>
      <c r="E846" s="6">
        <v>5824</v>
      </c>
      <c r="F846" t="s">
        <v>8218</v>
      </c>
      <c r="G846" t="s">
        <v>8223</v>
      </c>
      <c r="H846" t="s">
        <v>8245</v>
      </c>
      <c r="I846" s="17">
        <v>1414817940</v>
      </c>
      <c r="J846" s="17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8324</v>
      </c>
      <c r="R846" t="s">
        <v>8326</v>
      </c>
      <c r="S846" s="16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 hidden="1" x14ac:dyDescent="0.3">
      <c r="A847">
        <v>845</v>
      </c>
      <c r="B847" s="3" t="s">
        <v>846</v>
      </c>
      <c r="C847" s="3" t="s">
        <v>4955</v>
      </c>
      <c r="D847" s="10">
        <v>5000</v>
      </c>
      <c r="E847" s="6">
        <v>6019.01</v>
      </c>
      <c r="F847" t="s">
        <v>8218</v>
      </c>
      <c r="G847" t="s">
        <v>8223</v>
      </c>
      <c r="H847" t="s">
        <v>8245</v>
      </c>
      <c r="I847" s="17">
        <v>1473047940</v>
      </c>
      <c r="J847" s="1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8324</v>
      </c>
      <c r="R847" t="s">
        <v>8326</v>
      </c>
      <c r="S847" s="16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2" hidden="1" x14ac:dyDescent="0.3">
      <c r="A848">
        <v>846</v>
      </c>
      <c r="B848" s="3" t="s">
        <v>847</v>
      </c>
      <c r="C848" s="3" t="s">
        <v>4956</v>
      </c>
      <c r="D848" s="10">
        <v>1100</v>
      </c>
      <c r="E848" s="6">
        <v>1342.01</v>
      </c>
      <c r="F848" t="s">
        <v>8218</v>
      </c>
      <c r="G848" t="s">
        <v>8224</v>
      </c>
      <c r="H848" t="s">
        <v>8246</v>
      </c>
      <c r="I848" s="17">
        <v>1394460000</v>
      </c>
      <c r="J848" s="17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8324</v>
      </c>
      <c r="R848" t="s">
        <v>8326</v>
      </c>
      <c r="S848" s="16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8" hidden="1" x14ac:dyDescent="0.3">
      <c r="A849">
        <v>847</v>
      </c>
      <c r="B849" s="3" t="s">
        <v>848</v>
      </c>
      <c r="C849" s="3" t="s">
        <v>4957</v>
      </c>
      <c r="D849" s="10">
        <v>10</v>
      </c>
      <c r="E849" s="6">
        <v>10</v>
      </c>
      <c r="F849" t="s">
        <v>8218</v>
      </c>
      <c r="G849" t="s">
        <v>8223</v>
      </c>
      <c r="H849" t="s">
        <v>8245</v>
      </c>
      <c r="I849" s="17">
        <v>1436555376</v>
      </c>
      <c r="J849" s="17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8324</v>
      </c>
      <c r="R849" t="s">
        <v>8326</v>
      </c>
      <c r="S849" s="16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 hidden="1" x14ac:dyDescent="0.3">
      <c r="A850">
        <v>848</v>
      </c>
      <c r="B850" s="3" t="s">
        <v>849</v>
      </c>
      <c r="C850" s="3" t="s">
        <v>4958</v>
      </c>
      <c r="D850" s="10">
        <v>300</v>
      </c>
      <c r="E850" s="6">
        <v>300</v>
      </c>
      <c r="F850" t="s">
        <v>8218</v>
      </c>
      <c r="G850" t="s">
        <v>8223</v>
      </c>
      <c r="H850" t="s">
        <v>8245</v>
      </c>
      <c r="I850" s="17">
        <v>1429038033</v>
      </c>
      <c r="J850" s="17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8324</v>
      </c>
      <c r="R850" t="s">
        <v>8326</v>
      </c>
      <c r="S850" s="16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 hidden="1" x14ac:dyDescent="0.3">
      <c r="A851">
        <v>849</v>
      </c>
      <c r="B851" s="3" t="s">
        <v>850</v>
      </c>
      <c r="C851" s="3" t="s">
        <v>4959</v>
      </c>
      <c r="D851" s="10">
        <v>4000</v>
      </c>
      <c r="E851" s="6">
        <v>4796</v>
      </c>
      <c r="F851" t="s">
        <v>8218</v>
      </c>
      <c r="G851" t="s">
        <v>8223</v>
      </c>
      <c r="H851" t="s">
        <v>8245</v>
      </c>
      <c r="I851" s="17">
        <v>1426473264</v>
      </c>
      <c r="J851" s="17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8324</v>
      </c>
      <c r="R851" t="s">
        <v>8326</v>
      </c>
      <c r="S851" s="16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2" hidden="1" x14ac:dyDescent="0.3">
      <c r="A852">
        <v>850</v>
      </c>
      <c r="B852" s="3" t="s">
        <v>851</v>
      </c>
      <c r="C852" s="3" t="s">
        <v>4960</v>
      </c>
      <c r="D852" s="10">
        <v>4000</v>
      </c>
      <c r="E852" s="6">
        <v>6207</v>
      </c>
      <c r="F852" t="s">
        <v>8218</v>
      </c>
      <c r="G852" t="s">
        <v>8223</v>
      </c>
      <c r="H852" t="s">
        <v>8245</v>
      </c>
      <c r="I852" s="17">
        <v>1461560340</v>
      </c>
      <c r="J852" s="17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8324</v>
      </c>
      <c r="R852" t="s">
        <v>8326</v>
      </c>
      <c r="S852" s="16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2" hidden="1" x14ac:dyDescent="0.3">
      <c r="A853">
        <v>851</v>
      </c>
      <c r="B853" s="3" t="s">
        <v>852</v>
      </c>
      <c r="C853" s="3" t="s">
        <v>4961</v>
      </c>
      <c r="D853" s="10">
        <v>2000</v>
      </c>
      <c r="E853" s="6">
        <v>2609</v>
      </c>
      <c r="F853" t="s">
        <v>8218</v>
      </c>
      <c r="G853" t="s">
        <v>8229</v>
      </c>
      <c r="H853" t="s">
        <v>8248</v>
      </c>
      <c r="I853" s="17">
        <v>1469994300</v>
      </c>
      <c r="J853" s="17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8324</v>
      </c>
      <c r="R853" t="s">
        <v>8326</v>
      </c>
      <c r="S853" s="16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 hidden="1" x14ac:dyDescent="0.3">
      <c r="A854">
        <v>852</v>
      </c>
      <c r="B854" s="3" t="s">
        <v>853</v>
      </c>
      <c r="C854" s="3" t="s">
        <v>4962</v>
      </c>
      <c r="D854" s="10">
        <v>3500</v>
      </c>
      <c r="E854" s="6">
        <v>3674</v>
      </c>
      <c r="F854" t="s">
        <v>8218</v>
      </c>
      <c r="G854" t="s">
        <v>8223</v>
      </c>
      <c r="H854" t="s">
        <v>8245</v>
      </c>
      <c r="I854" s="17">
        <v>1477342800</v>
      </c>
      <c r="J854" s="17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8324</v>
      </c>
      <c r="R854" t="s">
        <v>8326</v>
      </c>
      <c r="S854" s="16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 hidden="1" x14ac:dyDescent="0.3">
      <c r="A855">
        <v>853</v>
      </c>
      <c r="B855" s="3" t="s">
        <v>854</v>
      </c>
      <c r="C855" s="3" t="s">
        <v>4963</v>
      </c>
      <c r="D855" s="10">
        <v>300</v>
      </c>
      <c r="E855" s="6">
        <v>300</v>
      </c>
      <c r="F855" t="s">
        <v>8218</v>
      </c>
      <c r="G855" t="s">
        <v>8223</v>
      </c>
      <c r="H855" t="s">
        <v>8245</v>
      </c>
      <c r="I855" s="17">
        <v>1424116709</v>
      </c>
      <c r="J855" s="17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8324</v>
      </c>
      <c r="R855" t="s">
        <v>8326</v>
      </c>
      <c r="S855" s="16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2" hidden="1" x14ac:dyDescent="0.3">
      <c r="A856">
        <v>854</v>
      </c>
      <c r="B856" s="3" t="s">
        <v>855</v>
      </c>
      <c r="C856" s="3" t="s">
        <v>4964</v>
      </c>
      <c r="D856" s="10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 s="17">
        <v>1482901546</v>
      </c>
      <c r="J856" s="17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8324</v>
      </c>
      <c r="R856" t="s">
        <v>8326</v>
      </c>
      <c r="S856" s="16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hidden="1" x14ac:dyDescent="0.3">
      <c r="A857">
        <v>855</v>
      </c>
      <c r="B857" s="3" t="s">
        <v>856</v>
      </c>
      <c r="C857" s="3" t="s">
        <v>4965</v>
      </c>
      <c r="D857" s="10">
        <v>1450</v>
      </c>
      <c r="E857" s="6">
        <v>1500</v>
      </c>
      <c r="F857" t="s">
        <v>8218</v>
      </c>
      <c r="G857" t="s">
        <v>8223</v>
      </c>
      <c r="H857" t="s">
        <v>8245</v>
      </c>
      <c r="I857" s="17">
        <v>1469329217</v>
      </c>
      <c r="J857" s="1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8324</v>
      </c>
      <c r="R857" t="s">
        <v>8326</v>
      </c>
      <c r="S857" s="16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7.6" hidden="1" x14ac:dyDescent="0.3">
      <c r="A858">
        <v>856</v>
      </c>
      <c r="B858" s="3" t="s">
        <v>857</v>
      </c>
      <c r="C858" s="3" t="s">
        <v>4966</v>
      </c>
      <c r="D858" s="10">
        <v>250</v>
      </c>
      <c r="E858" s="6">
        <v>545</v>
      </c>
      <c r="F858" t="s">
        <v>8218</v>
      </c>
      <c r="G858" t="s">
        <v>8235</v>
      </c>
      <c r="H858" t="s">
        <v>8248</v>
      </c>
      <c r="I858" s="17">
        <v>1477422000</v>
      </c>
      <c r="J858" s="17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8324</v>
      </c>
      <c r="R858" t="s">
        <v>8326</v>
      </c>
      <c r="S858" s="16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2" hidden="1" x14ac:dyDescent="0.3">
      <c r="A859">
        <v>857</v>
      </c>
      <c r="B859" s="3" t="s">
        <v>858</v>
      </c>
      <c r="C859" s="3" t="s">
        <v>4967</v>
      </c>
      <c r="D859" s="10">
        <v>1200</v>
      </c>
      <c r="E859" s="6">
        <v>1200</v>
      </c>
      <c r="F859" t="s">
        <v>8218</v>
      </c>
      <c r="G859" t="s">
        <v>8226</v>
      </c>
      <c r="H859" t="s">
        <v>8248</v>
      </c>
      <c r="I859" s="17">
        <v>1448463431</v>
      </c>
      <c r="J859" s="17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8324</v>
      </c>
      <c r="R859" t="s">
        <v>8326</v>
      </c>
      <c r="S859" s="16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 hidden="1" x14ac:dyDescent="0.3">
      <c r="A860">
        <v>858</v>
      </c>
      <c r="B860" s="3" t="s">
        <v>859</v>
      </c>
      <c r="C860" s="3" t="s">
        <v>4968</v>
      </c>
      <c r="D860" s="10">
        <v>1200</v>
      </c>
      <c r="E860" s="6">
        <v>1728.07</v>
      </c>
      <c r="F860" t="s">
        <v>8218</v>
      </c>
      <c r="G860" t="s">
        <v>8224</v>
      </c>
      <c r="H860" t="s">
        <v>8246</v>
      </c>
      <c r="I860" s="17">
        <v>1429138740</v>
      </c>
      <c r="J860" s="17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8324</v>
      </c>
      <c r="R860" t="s">
        <v>8326</v>
      </c>
      <c r="S860" s="16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2" hidden="1" x14ac:dyDescent="0.3">
      <c r="A861">
        <v>859</v>
      </c>
      <c r="B861" s="3" t="s">
        <v>860</v>
      </c>
      <c r="C861" s="3" t="s">
        <v>4969</v>
      </c>
      <c r="D861" s="10">
        <v>4000</v>
      </c>
      <c r="E861" s="6">
        <v>4187</v>
      </c>
      <c r="F861" t="s">
        <v>8218</v>
      </c>
      <c r="G861" t="s">
        <v>8223</v>
      </c>
      <c r="H861" t="s">
        <v>8245</v>
      </c>
      <c r="I861" s="17">
        <v>1433376000</v>
      </c>
      <c r="J861" s="17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8324</v>
      </c>
      <c r="R861" t="s">
        <v>8326</v>
      </c>
      <c r="S861" s="16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 hidden="1" x14ac:dyDescent="0.3">
      <c r="A862">
        <v>860</v>
      </c>
      <c r="B862" s="3" t="s">
        <v>861</v>
      </c>
      <c r="C862" s="3" t="s">
        <v>4970</v>
      </c>
      <c r="D862" s="10">
        <v>14000</v>
      </c>
      <c r="E862" s="6">
        <v>2540</v>
      </c>
      <c r="F862" t="s">
        <v>8220</v>
      </c>
      <c r="G862" t="s">
        <v>8223</v>
      </c>
      <c r="H862" t="s">
        <v>8245</v>
      </c>
      <c r="I862" s="17">
        <v>1385123713</v>
      </c>
      <c r="J862" s="17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8324</v>
      </c>
      <c r="R862" t="s">
        <v>8327</v>
      </c>
      <c r="S862" s="16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 hidden="1" x14ac:dyDescent="0.3">
      <c r="A863">
        <v>861</v>
      </c>
      <c r="B863" s="3" t="s">
        <v>862</v>
      </c>
      <c r="C863" s="3" t="s">
        <v>4971</v>
      </c>
      <c r="D863" s="10">
        <v>4500</v>
      </c>
      <c r="E863" s="6">
        <v>101</v>
      </c>
      <c r="F863" t="s">
        <v>8220</v>
      </c>
      <c r="G863" t="s">
        <v>8223</v>
      </c>
      <c r="H863" t="s">
        <v>8245</v>
      </c>
      <c r="I863" s="17">
        <v>1474067404</v>
      </c>
      <c r="J863" s="17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8324</v>
      </c>
      <c r="R863" t="s">
        <v>8327</v>
      </c>
      <c r="S863" s="16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 hidden="1" x14ac:dyDescent="0.3">
      <c r="A864">
        <v>862</v>
      </c>
      <c r="B864" s="3" t="s">
        <v>863</v>
      </c>
      <c r="C864" s="3" t="s">
        <v>4972</v>
      </c>
      <c r="D864" s="10">
        <v>50000</v>
      </c>
      <c r="E864" s="6">
        <v>170</v>
      </c>
      <c r="F864" t="s">
        <v>8220</v>
      </c>
      <c r="G864" t="s">
        <v>8224</v>
      </c>
      <c r="H864" t="s">
        <v>8246</v>
      </c>
      <c r="I864" s="17">
        <v>1384179548</v>
      </c>
      <c r="J864" s="17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8324</v>
      </c>
      <c r="R864" t="s">
        <v>8327</v>
      </c>
      <c r="S864" s="16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2" hidden="1" x14ac:dyDescent="0.3">
      <c r="A865">
        <v>863</v>
      </c>
      <c r="B865" s="3" t="s">
        <v>864</v>
      </c>
      <c r="C865" s="3" t="s">
        <v>4973</v>
      </c>
      <c r="D865" s="10">
        <v>2000</v>
      </c>
      <c r="E865" s="6">
        <v>90</v>
      </c>
      <c r="F865" t="s">
        <v>8220</v>
      </c>
      <c r="G865" t="s">
        <v>8223</v>
      </c>
      <c r="H865" t="s">
        <v>8245</v>
      </c>
      <c r="I865" s="17">
        <v>1329014966</v>
      </c>
      <c r="J865" s="17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8324</v>
      </c>
      <c r="R865" t="s">
        <v>8327</v>
      </c>
      <c r="S865" s="16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 hidden="1" x14ac:dyDescent="0.3">
      <c r="A866">
        <v>864</v>
      </c>
      <c r="B866" s="3" t="s">
        <v>865</v>
      </c>
      <c r="C866" s="3" t="s">
        <v>4974</v>
      </c>
      <c r="D866" s="10">
        <v>6500</v>
      </c>
      <c r="E866" s="6">
        <v>2700</v>
      </c>
      <c r="F866" t="s">
        <v>8220</v>
      </c>
      <c r="G866" t="s">
        <v>8223</v>
      </c>
      <c r="H866" t="s">
        <v>8245</v>
      </c>
      <c r="I866" s="17">
        <v>1381917540</v>
      </c>
      <c r="J866" s="17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8324</v>
      </c>
      <c r="R866" t="s">
        <v>8327</v>
      </c>
      <c r="S866" s="16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 hidden="1" x14ac:dyDescent="0.3">
      <c r="A867">
        <v>865</v>
      </c>
      <c r="B867" s="3" t="s">
        <v>866</v>
      </c>
      <c r="C867" s="3" t="s">
        <v>4975</v>
      </c>
      <c r="D867" s="10">
        <v>2200</v>
      </c>
      <c r="E867" s="6">
        <v>45</v>
      </c>
      <c r="F867" t="s">
        <v>8220</v>
      </c>
      <c r="G867" t="s">
        <v>8223</v>
      </c>
      <c r="H867" t="s">
        <v>8245</v>
      </c>
      <c r="I867" s="17">
        <v>1358361197</v>
      </c>
      <c r="J867" s="1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8324</v>
      </c>
      <c r="R867" t="s">
        <v>8327</v>
      </c>
      <c r="S867" s="16">
        <f t="shared" si="67"/>
        <v>41230.77311342593</v>
      </c>
      <c r="T867" s="15">
        <f t="shared" si="68"/>
        <v>41290.77311342593</v>
      </c>
      <c r="U867">
        <f t="shared" si="69"/>
        <v>2013</v>
      </c>
    </row>
    <row r="868" spans="1:21" ht="43.2" hidden="1" x14ac:dyDescent="0.3">
      <c r="A868">
        <v>866</v>
      </c>
      <c r="B868" s="3" t="s">
        <v>867</v>
      </c>
      <c r="C868" s="3" t="s">
        <v>4976</v>
      </c>
      <c r="D868" s="10">
        <v>3500</v>
      </c>
      <c r="E868" s="6">
        <v>640</v>
      </c>
      <c r="F868" t="s">
        <v>8220</v>
      </c>
      <c r="G868" t="s">
        <v>8223</v>
      </c>
      <c r="H868" t="s">
        <v>8245</v>
      </c>
      <c r="I868" s="17">
        <v>1425136200</v>
      </c>
      <c r="J868" s="17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8324</v>
      </c>
      <c r="R868" t="s">
        <v>8327</v>
      </c>
      <c r="S868" s="16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 hidden="1" x14ac:dyDescent="0.3">
      <c r="A869">
        <v>867</v>
      </c>
      <c r="B869" s="3" t="s">
        <v>868</v>
      </c>
      <c r="C869" s="3" t="s">
        <v>4977</v>
      </c>
      <c r="D869" s="10">
        <v>5000</v>
      </c>
      <c r="E869" s="6">
        <v>1201</v>
      </c>
      <c r="F869" t="s">
        <v>8220</v>
      </c>
      <c r="G869" t="s">
        <v>8223</v>
      </c>
      <c r="H869" t="s">
        <v>8245</v>
      </c>
      <c r="I869" s="17">
        <v>1259643540</v>
      </c>
      <c r="J869" s="17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8324</v>
      </c>
      <c r="R869" t="s">
        <v>8327</v>
      </c>
      <c r="S869" s="16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6" hidden="1" x14ac:dyDescent="0.3">
      <c r="A870">
        <v>868</v>
      </c>
      <c r="B870" s="3" t="s">
        <v>869</v>
      </c>
      <c r="C870" s="3" t="s">
        <v>4978</v>
      </c>
      <c r="D870" s="10">
        <v>45000</v>
      </c>
      <c r="E870" s="6">
        <v>50</v>
      </c>
      <c r="F870" t="s">
        <v>8220</v>
      </c>
      <c r="G870" t="s">
        <v>8223</v>
      </c>
      <c r="H870" t="s">
        <v>8245</v>
      </c>
      <c r="I870" s="17">
        <v>1389055198</v>
      </c>
      <c r="J870" s="17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8324</v>
      </c>
      <c r="R870" t="s">
        <v>8327</v>
      </c>
      <c r="S870" s="16">
        <f t="shared" si="67"/>
        <v>41616.027754629627</v>
      </c>
      <c r="T870" s="15">
        <f t="shared" si="68"/>
        <v>41646.027754629627</v>
      </c>
      <c r="U870">
        <f t="shared" si="69"/>
        <v>2014</v>
      </c>
    </row>
    <row r="871" spans="1:21" ht="57.6" hidden="1" x14ac:dyDescent="0.3">
      <c r="A871">
        <v>869</v>
      </c>
      <c r="B871" s="3" t="s">
        <v>870</v>
      </c>
      <c r="C871" s="3" t="s">
        <v>4979</v>
      </c>
      <c r="D871" s="10">
        <v>8800</v>
      </c>
      <c r="E871" s="6">
        <v>1040</v>
      </c>
      <c r="F871" t="s">
        <v>8220</v>
      </c>
      <c r="G871" t="s">
        <v>8223</v>
      </c>
      <c r="H871" t="s">
        <v>8245</v>
      </c>
      <c r="I871" s="17">
        <v>1365448657</v>
      </c>
      <c r="J871" s="17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8324</v>
      </c>
      <c r="R871" t="s">
        <v>8327</v>
      </c>
      <c r="S871" s="16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 hidden="1" x14ac:dyDescent="0.3">
      <c r="A872">
        <v>870</v>
      </c>
      <c r="B872" s="3" t="s">
        <v>871</v>
      </c>
      <c r="C872" s="3" t="s">
        <v>4980</v>
      </c>
      <c r="D872" s="10">
        <v>20000</v>
      </c>
      <c r="E872" s="6">
        <v>62</v>
      </c>
      <c r="F872" t="s">
        <v>8220</v>
      </c>
      <c r="G872" t="s">
        <v>8224</v>
      </c>
      <c r="H872" t="s">
        <v>8246</v>
      </c>
      <c r="I872" s="17">
        <v>1377995523</v>
      </c>
      <c r="J872" s="17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8324</v>
      </c>
      <c r="R872" t="s">
        <v>8327</v>
      </c>
      <c r="S872" s="16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 hidden="1" x14ac:dyDescent="0.3">
      <c r="A873">
        <v>871</v>
      </c>
      <c r="B873" s="3" t="s">
        <v>872</v>
      </c>
      <c r="C873" s="3" t="s">
        <v>4981</v>
      </c>
      <c r="D873" s="10">
        <v>6000</v>
      </c>
      <c r="E873" s="6">
        <v>325</v>
      </c>
      <c r="F873" t="s">
        <v>8220</v>
      </c>
      <c r="G873" t="s">
        <v>8223</v>
      </c>
      <c r="H873" t="s">
        <v>8245</v>
      </c>
      <c r="I873" s="17">
        <v>1385735295</v>
      </c>
      <c r="J873" s="17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8324</v>
      </c>
      <c r="R873" t="s">
        <v>8327</v>
      </c>
      <c r="S873" s="16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 hidden="1" x14ac:dyDescent="0.3">
      <c r="A874">
        <v>872</v>
      </c>
      <c r="B874" s="3" t="s">
        <v>873</v>
      </c>
      <c r="C874" s="3" t="s">
        <v>4982</v>
      </c>
      <c r="D874" s="10">
        <v>8000</v>
      </c>
      <c r="E874" s="6">
        <v>65</v>
      </c>
      <c r="F874" t="s">
        <v>8220</v>
      </c>
      <c r="G874" t="s">
        <v>8223</v>
      </c>
      <c r="H874" t="s">
        <v>8245</v>
      </c>
      <c r="I874" s="17">
        <v>1299786527</v>
      </c>
      <c r="J874" s="17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8324</v>
      </c>
      <c r="R874" t="s">
        <v>8327</v>
      </c>
      <c r="S874" s="16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 hidden="1" x14ac:dyDescent="0.3">
      <c r="A875">
        <v>873</v>
      </c>
      <c r="B875" s="3" t="s">
        <v>874</v>
      </c>
      <c r="C875" s="3" t="s">
        <v>4983</v>
      </c>
      <c r="D875" s="10">
        <v>3500</v>
      </c>
      <c r="E875" s="6">
        <v>45</v>
      </c>
      <c r="F875" t="s">
        <v>8220</v>
      </c>
      <c r="G875" t="s">
        <v>8223</v>
      </c>
      <c r="H875" t="s">
        <v>8245</v>
      </c>
      <c r="I875" s="17">
        <v>1352610040</v>
      </c>
      <c r="J875" s="17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8324</v>
      </c>
      <c r="R875" t="s">
        <v>8327</v>
      </c>
      <c r="S875" s="16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7.6" hidden="1" x14ac:dyDescent="0.3">
      <c r="A876">
        <v>874</v>
      </c>
      <c r="B876" s="3" t="s">
        <v>875</v>
      </c>
      <c r="C876" s="3" t="s">
        <v>4984</v>
      </c>
      <c r="D876" s="10">
        <v>3000</v>
      </c>
      <c r="E876" s="6">
        <v>730</v>
      </c>
      <c r="F876" t="s">
        <v>8220</v>
      </c>
      <c r="G876" t="s">
        <v>8223</v>
      </c>
      <c r="H876" t="s">
        <v>8245</v>
      </c>
      <c r="I876" s="17">
        <v>1367676034</v>
      </c>
      <c r="J876" s="17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8324</v>
      </c>
      <c r="R876" t="s">
        <v>8327</v>
      </c>
      <c r="S876" s="16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6" hidden="1" x14ac:dyDescent="0.3">
      <c r="A877">
        <v>875</v>
      </c>
      <c r="B877" s="3" t="s">
        <v>876</v>
      </c>
      <c r="C877" s="3" t="s">
        <v>4985</v>
      </c>
      <c r="D877" s="10">
        <v>5000</v>
      </c>
      <c r="E877" s="6">
        <v>0</v>
      </c>
      <c r="F877" t="s">
        <v>8220</v>
      </c>
      <c r="G877" t="s">
        <v>8223</v>
      </c>
      <c r="H877" t="s">
        <v>8245</v>
      </c>
      <c r="I877" s="17">
        <v>1442856131</v>
      </c>
      <c r="J877" s="1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8324</v>
      </c>
      <c r="R877" t="s">
        <v>8327</v>
      </c>
      <c r="S877" s="16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8" hidden="1" x14ac:dyDescent="0.3">
      <c r="A878">
        <v>876</v>
      </c>
      <c r="B878" s="3" t="s">
        <v>877</v>
      </c>
      <c r="C878" s="3" t="s">
        <v>4986</v>
      </c>
      <c r="D878" s="10">
        <v>3152</v>
      </c>
      <c r="E878" s="6">
        <v>1286</v>
      </c>
      <c r="F878" t="s">
        <v>8220</v>
      </c>
      <c r="G878" t="s">
        <v>8224</v>
      </c>
      <c r="H878" t="s">
        <v>8246</v>
      </c>
      <c r="I878" s="17">
        <v>1359978927</v>
      </c>
      <c r="J878" s="17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8324</v>
      </c>
      <c r="R878" t="s">
        <v>8327</v>
      </c>
      <c r="S878" s="16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 hidden="1" x14ac:dyDescent="0.3">
      <c r="A879">
        <v>877</v>
      </c>
      <c r="B879" s="3" t="s">
        <v>878</v>
      </c>
      <c r="C879" s="3" t="s">
        <v>4987</v>
      </c>
      <c r="D879" s="10">
        <v>2000</v>
      </c>
      <c r="E879" s="6">
        <v>1351</v>
      </c>
      <c r="F879" t="s">
        <v>8220</v>
      </c>
      <c r="G879" t="s">
        <v>8223</v>
      </c>
      <c r="H879" t="s">
        <v>8245</v>
      </c>
      <c r="I879" s="17">
        <v>1387479360</v>
      </c>
      <c r="J879" s="17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8324</v>
      </c>
      <c r="R879" t="s">
        <v>8327</v>
      </c>
      <c r="S879" s="16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 hidden="1" x14ac:dyDescent="0.3">
      <c r="A880">
        <v>878</v>
      </c>
      <c r="B880" s="3" t="s">
        <v>879</v>
      </c>
      <c r="C880" s="3" t="s">
        <v>4988</v>
      </c>
      <c r="D880" s="10">
        <v>5000</v>
      </c>
      <c r="E880" s="6">
        <v>65</v>
      </c>
      <c r="F880" t="s">
        <v>8220</v>
      </c>
      <c r="G880" t="s">
        <v>8223</v>
      </c>
      <c r="H880" t="s">
        <v>8245</v>
      </c>
      <c r="I880" s="17">
        <v>1293082524</v>
      </c>
      <c r="J880" s="17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8324</v>
      </c>
      <c r="R880" t="s">
        <v>8327</v>
      </c>
      <c r="S880" s="16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 hidden="1" x14ac:dyDescent="0.3">
      <c r="A881">
        <v>879</v>
      </c>
      <c r="B881" s="3" t="s">
        <v>880</v>
      </c>
      <c r="C881" s="3" t="s">
        <v>4989</v>
      </c>
      <c r="D881" s="10">
        <v>2100</v>
      </c>
      <c r="E881" s="6">
        <v>644</v>
      </c>
      <c r="F881" t="s">
        <v>8220</v>
      </c>
      <c r="G881" t="s">
        <v>8223</v>
      </c>
      <c r="H881" t="s">
        <v>8245</v>
      </c>
      <c r="I881" s="17">
        <v>1338321305</v>
      </c>
      <c r="J881" s="17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8324</v>
      </c>
      <c r="R881" t="s">
        <v>8327</v>
      </c>
      <c r="S881" s="16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 hidden="1" x14ac:dyDescent="0.3">
      <c r="A882">
        <v>880</v>
      </c>
      <c r="B882" s="3" t="s">
        <v>881</v>
      </c>
      <c r="C882" s="3" t="s">
        <v>4990</v>
      </c>
      <c r="D882" s="10">
        <v>3780</v>
      </c>
      <c r="E882" s="6">
        <v>113</v>
      </c>
      <c r="F882" t="s">
        <v>8220</v>
      </c>
      <c r="G882" t="s">
        <v>8223</v>
      </c>
      <c r="H882" t="s">
        <v>8245</v>
      </c>
      <c r="I882" s="17">
        <v>1351582938</v>
      </c>
      <c r="J882" s="17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8324</v>
      </c>
      <c r="R882" t="s">
        <v>8328</v>
      </c>
      <c r="S882" s="16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2" hidden="1" x14ac:dyDescent="0.3">
      <c r="A883">
        <v>881</v>
      </c>
      <c r="B883" s="3" t="s">
        <v>882</v>
      </c>
      <c r="C883" s="3" t="s">
        <v>4991</v>
      </c>
      <c r="D883" s="10">
        <v>3750</v>
      </c>
      <c r="E883" s="6">
        <v>30</v>
      </c>
      <c r="F883" t="s">
        <v>8220</v>
      </c>
      <c r="G883" t="s">
        <v>8223</v>
      </c>
      <c r="H883" t="s">
        <v>8245</v>
      </c>
      <c r="I883" s="17">
        <v>1326520886</v>
      </c>
      <c r="J883" s="17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8324</v>
      </c>
      <c r="R883" t="s">
        <v>8328</v>
      </c>
      <c r="S883" s="16">
        <f t="shared" si="67"/>
        <v>40877.25099537037</v>
      </c>
      <c r="T883" s="15">
        <f t="shared" si="68"/>
        <v>40922.25099537037</v>
      </c>
      <c r="U883">
        <f t="shared" si="69"/>
        <v>2012</v>
      </c>
    </row>
    <row r="884" spans="1:21" ht="43.2" hidden="1" x14ac:dyDescent="0.3">
      <c r="A884">
        <v>882</v>
      </c>
      <c r="B884" s="3" t="s">
        <v>883</v>
      </c>
      <c r="C884" s="3" t="s">
        <v>4992</v>
      </c>
      <c r="D884" s="10">
        <v>1500</v>
      </c>
      <c r="E884" s="6">
        <v>302</v>
      </c>
      <c r="F884" t="s">
        <v>8220</v>
      </c>
      <c r="G884" t="s">
        <v>8223</v>
      </c>
      <c r="H884" t="s">
        <v>8245</v>
      </c>
      <c r="I884" s="17">
        <v>1315341550</v>
      </c>
      <c r="J884" s="17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8324</v>
      </c>
      <c r="R884" t="s">
        <v>8328</v>
      </c>
      <c r="S884" s="16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7.6" hidden="1" x14ac:dyDescent="0.3">
      <c r="A885">
        <v>883</v>
      </c>
      <c r="B885" s="3" t="s">
        <v>884</v>
      </c>
      <c r="C885" s="3" t="s">
        <v>4993</v>
      </c>
      <c r="D885" s="10">
        <v>5000</v>
      </c>
      <c r="E885" s="6">
        <v>2001</v>
      </c>
      <c r="F885" t="s">
        <v>8220</v>
      </c>
      <c r="G885" t="s">
        <v>8223</v>
      </c>
      <c r="H885" t="s">
        <v>8245</v>
      </c>
      <c r="I885" s="17">
        <v>1456957635</v>
      </c>
      <c r="J885" s="17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8324</v>
      </c>
      <c r="R885" t="s">
        <v>8328</v>
      </c>
      <c r="S885" s="16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2" hidden="1" x14ac:dyDescent="0.3">
      <c r="A886">
        <v>884</v>
      </c>
      <c r="B886" s="3" t="s">
        <v>885</v>
      </c>
      <c r="C886" s="3" t="s">
        <v>4994</v>
      </c>
      <c r="D886" s="10">
        <v>2000</v>
      </c>
      <c r="E886" s="6">
        <v>20</v>
      </c>
      <c r="F886" t="s">
        <v>8220</v>
      </c>
      <c r="G886" t="s">
        <v>8223</v>
      </c>
      <c r="H886" t="s">
        <v>8245</v>
      </c>
      <c r="I886" s="17">
        <v>1336789860</v>
      </c>
      <c r="J886" s="17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8324</v>
      </c>
      <c r="R886" t="s">
        <v>8328</v>
      </c>
      <c r="S886" s="16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 hidden="1" x14ac:dyDescent="0.3">
      <c r="A887">
        <v>885</v>
      </c>
      <c r="B887" s="3" t="s">
        <v>886</v>
      </c>
      <c r="C887" s="3" t="s">
        <v>4995</v>
      </c>
      <c r="D887" s="10">
        <v>1000</v>
      </c>
      <c r="E887" s="6">
        <v>750</v>
      </c>
      <c r="F887" t="s">
        <v>8220</v>
      </c>
      <c r="G887" t="s">
        <v>8223</v>
      </c>
      <c r="H887" t="s">
        <v>8245</v>
      </c>
      <c r="I887" s="17">
        <v>1483137311</v>
      </c>
      <c r="J887" s="1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8324</v>
      </c>
      <c r="R887" t="s">
        <v>8328</v>
      </c>
      <c r="S887" s="16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 hidden="1" x14ac:dyDescent="0.3">
      <c r="A888">
        <v>886</v>
      </c>
      <c r="B888" s="3" t="s">
        <v>887</v>
      </c>
      <c r="C888" s="3" t="s">
        <v>4996</v>
      </c>
      <c r="D888" s="10">
        <v>500</v>
      </c>
      <c r="E888" s="6">
        <v>205</v>
      </c>
      <c r="F888" t="s">
        <v>8220</v>
      </c>
      <c r="G888" t="s">
        <v>8223</v>
      </c>
      <c r="H888" t="s">
        <v>8245</v>
      </c>
      <c r="I888" s="17">
        <v>1473972813</v>
      </c>
      <c r="J888" s="17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8324</v>
      </c>
      <c r="R888" t="s">
        <v>8328</v>
      </c>
      <c r="S888" s="16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 hidden="1" x14ac:dyDescent="0.3">
      <c r="A889">
        <v>887</v>
      </c>
      <c r="B889" s="3" t="s">
        <v>888</v>
      </c>
      <c r="C889" s="3" t="s">
        <v>4997</v>
      </c>
      <c r="D889" s="10">
        <v>1000</v>
      </c>
      <c r="E889" s="6">
        <v>0</v>
      </c>
      <c r="F889" t="s">
        <v>8220</v>
      </c>
      <c r="G889" t="s">
        <v>8223</v>
      </c>
      <c r="H889" t="s">
        <v>8245</v>
      </c>
      <c r="I889" s="17">
        <v>1338159655</v>
      </c>
      <c r="J889" s="17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8324</v>
      </c>
      <c r="R889" t="s">
        <v>8328</v>
      </c>
      <c r="S889" s="16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.6" hidden="1" x14ac:dyDescent="0.3">
      <c r="A890">
        <v>888</v>
      </c>
      <c r="B890" s="3" t="s">
        <v>889</v>
      </c>
      <c r="C890" s="3" t="s">
        <v>4998</v>
      </c>
      <c r="D890" s="10">
        <v>1000</v>
      </c>
      <c r="E890" s="6">
        <v>72</v>
      </c>
      <c r="F890" t="s">
        <v>8220</v>
      </c>
      <c r="G890" t="s">
        <v>8223</v>
      </c>
      <c r="H890" t="s">
        <v>8245</v>
      </c>
      <c r="I890" s="17">
        <v>1314856800</v>
      </c>
      <c r="J890" s="17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8324</v>
      </c>
      <c r="R890" t="s">
        <v>8328</v>
      </c>
      <c r="S890" s="16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2" hidden="1" x14ac:dyDescent="0.3">
      <c r="A891">
        <v>889</v>
      </c>
      <c r="B891" s="3" t="s">
        <v>890</v>
      </c>
      <c r="C891" s="3" t="s">
        <v>4999</v>
      </c>
      <c r="D891" s="10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 s="17">
        <v>1412534943</v>
      </c>
      <c r="J891" s="17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8324</v>
      </c>
      <c r="R891" t="s">
        <v>8328</v>
      </c>
      <c r="S891" s="16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7.6" hidden="1" x14ac:dyDescent="0.3">
      <c r="A892">
        <v>890</v>
      </c>
      <c r="B892" s="3" t="s">
        <v>891</v>
      </c>
      <c r="C892" s="3" t="s">
        <v>5000</v>
      </c>
      <c r="D892" s="10">
        <v>3000</v>
      </c>
      <c r="E892" s="6">
        <v>125</v>
      </c>
      <c r="F892" t="s">
        <v>8220</v>
      </c>
      <c r="G892" t="s">
        <v>8223</v>
      </c>
      <c r="H892" t="s">
        <v>8245</v>
      </c>
      <c r="I892" s="17">
        <v>1385055979</v>
      </c>
      <c r="J892" s="17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8324</v>
      </c>
      <c r="R892" t="s">
        <v>8328</v>
      </c>
      <c r="S892" s="16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2" hidden="1" x14ac:dyDescent="0.3">
      <c r="A893">
        <v>891</v>
      </c>
      <c r="B893" s="3" t="s">
        <v>892</v>
      </c>
      <c r="C893" s="3" t="s">
        <v>5001</v>
      </c>
      <c r="D893" s="10">
        <v>8000</v>
      </c>
      <c r="E893" s="6">
        <v>260</v>
      </c>
      <c r="F893" t="s">
        <v>8220</v>
      </c>
      <c r="G893" t="s">
        <v>8223</v>
      </c>
      <c r="H893" t="s">
        <v>8245</v>
      </c>
      <c r="I893" s="17">
        <v>1408581930</v>
      </c>
      <c r="J893" s="17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8324</v>
      </c>
      <c r="R893" t="s">
        <v>8328</v>
      </c>
      <c r="S893" s="16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2" hidden="1" x14ac:dyDescent="0.3">
      <c r="A894">
        <v>892</v>
      </c>
      <c r="B894" s="3" t="s">
        <v>893</v>
      </c>
      <c r="C894" s="3" t="s">
        <v>5002</v>
      </c>
      <c r="D894" s="10">
        <v>6000</v>
      </c>
      <c r="E894" s="6">
        <v>2445</v>
      </c>
      <c r="F894" t="s">
        <v>8220</v>
      </c>
      <c r="G894" t="s">
        <v>8223</v>
      </c>
      <c r="H894" t="s">
        <v>8245</v>
      </c>
      <c r="I894" s="17">
        <v>1280635200</v>
      </c>
      <c r="J894" s="17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8324</v>
      </c>
      <c r="R894" t="s">
        <v>8328</v>
      </c>
      <c r="S894" s="16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2" hidden="1" x14ac:dyDescent="0.3">
      <c r="A895">
        <v>893</v>
      </c>
      <c r="B895" s="3" t="s">
        <v>894</v>
      </c>
      <c r="C895" s="3" t="s">
        <v>5003</v>
      </c>
      <c r="D895" s="10">
        <v>2000</v>
      </c>
      <c r="E895" s="6">
        <v>200</v>
      </c>
      <c r="F895" t="s">
        <v>8220</v>
      </c>
      <c r="G895" t="s">
        <v>8223</v>
      </c>
      <c r="H895" t="s">
        <v>8245</v>
      </c>
      <c r="I895" s="17">
        <v>1427920363</v>
      </c>
      <c r="J895" s="17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8324</v>
      </c>
      <c r="R895" t="s">
        <v>8328</v>
      </c>
      <c r="S895" s="16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2" hidden="1" x14ac:dyDescent="0.3">
      <c r="A896">
        <v>894</v>
      </c>
      <c r="B896" s="3" t="s">
        <v>895</v>
      </c>
      <c r="C896" s="3" t="s">
        <v>5004</v>
      </c>
      <c r="D896" s="10">
        <v>20000</v>
      </c>
      <c r="E896" s="6">
        <v>7834</v>
      </c>
      <c r="F896" t="s">
        <v>8220</v>
      </c>
      <c r="G896" t="s">
        <v>8223</v>
      </c>
      <c r="H896" t="s">
        <v>8245</v>
      </c>
      <c r="I896" s="17">
        <v>1465169610</v>
      </c>
      <c r="J896" s="17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8324</v>
      </c>
      <c r="R896" t="s">
        <v>8328</v>
      </c>
      <c r="S896" s="16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2" hidden="1" x14ac:dyDescent="0.3">
      <c r="A897">
        <v>895</v>
      </c>
      <c r="B897" s="3" t="s">
        <v>896</v>
      </c>
      <c r="C897" s="3" t="s">
        <v>5005</v>
      </c>
      <c r="D897" s="10">
        <v>8000</v>
      </c>
      <c r="E897" s="6">
        <v>195</v>
      </c>
      <c r="F897" t="s">
        <v>8220</v>
      </c>
      <c r="G897" t="s">
        <v>8223</v>
      </c>
      <c r="H897" t="s">
        <v>8245</v>
      </c>
      <c r="I897" s="17">
        <v>1287975829</v>
      </c>
      <c r="J897" s="1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8324</v>
      </c>
      <c r="R897" t="s">
        <v>8328</v>
      </c>
      <c r="S897" s="16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2" hidden="1" x14ac:dyDescent="0.3">
      <c r="A898">
        <v>896</v>
      </c>
      <c r="B898" s="3" t="s">
        <v>897</v>
      </c>
      <c r="C898" s="3" t="s">
        <v>5006</v>
      </c>
      <c r="D898" s="10">
        <v>8000</v>
      </c>
      <c r="E898" s="6">
        <v>3200</v>
      </c>
      <c r="F898" t="s">
        <v>8220</v>
      </c>
      <c r="G898" t="s">
        <v>8223</v>
      </c>
      <c r="H898" t="s">
        <v>8245</v>
      </c>
      <c r="I898" s="17">
        <v>1440734400</v>
      </c>
      <c r="J898" s="17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t="s">
        <v>8324</v>
      </c>
      <c r="R898" t="s">
        <v>8328</v>
      </c>
      <c r="S898" s="16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2" hidden="1" x14ac:dyDescent="0.3">
      <c r="A899">
        <v>897</v>
      </c>
      <c r="B899" s="3" t="s">
        <v>898</v>
      </c>
      <c r="C899" s="3" t="s">
        <v>5007</v>
      </c>
      <c r="D899" s="10">
        <v>3000</v>
      </c>
      <c r="E899" s="6">
        <v>0</v>
      </c>
      <c r="F899" t="s">
        <v>8220</v>
      </c>
      <c r="G899" t="s">
        <v>8223</v>
      </c>
      <c r="H899" t="s">
        <v>8245</v>
      </c>
      <c r="I899" s="17">
        <v>1354123908</v>
      </c>
      <c r="J899" s="17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t="s">
        <v>8324</v>
      </c>
      <c r="R899" t="s">
        <v>8328</v>
      </c>
      <c r="S899" s="16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YEAR(T899)</f>
        <v>2012</v>
      </c>
    </row>
    <row r="900" spans="1:21" ht="43.2" hidden="1" x14ac:dyDescent="0.3">
      <c r="A900">
        <v>898</v>
      </c>
      <c r="B900" s="3" t="s">
        <v>899</v>
      </c>
      <c r="C900" s="3" t="s">
        <v>5008</v>
      </c>
      <c r="D900" s="10">
        <v>2500</v>
      </c>
      <c r="E900" s="6">
        <v>70</v>
      </c>
      <c r="F900" t="s">
        <v>8220</v>
      </c>
      <c r="G900" t="s">
        <v>8223</v>
      </c>
      <c r="H900" t="s">
        <v>8245</v>
      </c>
      <c r="I900" s="17">
        <v>1326651110</v>
      </c>
      <c r="J900" s="17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8324</v>
      </c>
      <c r="R900" t="s">
        <v>8328</v>
      </c>
      <c r="S900" s="16">
        <f t="shared" si="72"/>
        <v>40878.758217592593</v>
      </c>
      <c r="T900" s="15">
        <f t="shared" si="73"/>
        <v>40923.758217592593</v>
      </c>
      <c r="U900">
        <f t="shared" si="74"/>
        <v>2012</v>
      </c>
    </row>
    <row r="901" spans="1:21" ht="43.2" hidden="1" x14ac:dyDescent="0.3">
      <c r="A901">
        <v>899</v>
      </c>
      <c r="B901" s="3" t="s">
        <v>900</v>
      </c>
      <c r="C901" s="3" t="s">
        <v>5009</v>
      </c>
      <c r="D901" s="10">
        <v>750</v>
      </c>
      <c r="E901" s="6">
        <v>280</v>
      </c>
      <c r="F901" t="s">
        <v>8220</v>
      </c>
      <c r="G901" t="s">
        <v>8223</v>
      </c>
      <c r="H901" t="s">
        <v>8245</v>
      </c>
      <c r="I901" s="17">
        <v>1306549362</v>
      </c>
      <c r="J901" s="17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8324</v>
      </c>
      <c r="R901" t="s">
        <v>8328</v>
      </c>
      <c r="S901" s="16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hidden="1" x14ac:dyDescent="0.3">
      <c r="A902">
        <v>900</v>
      </c>
      <c r="B902" s="3" t="s">
        <v>901</v>
      </c>
      <c r="C902" s="3" t="s">
        <v>5010</v>
      </c>
      <c r="D902" s="10">
        <v>5000</v>
      </c>
      <c r="E902" s="6">
        <v>21</v>
      </c>
      <c r="F902" t="s">
        <v>8220</v>
      </c>
      <c r="G902" t="s">
        <v>8223</v>
      </c>
      <c r="H902" t="s">
        <v>8245</v>
      </c>
      <c r="I902" s="17">
        <v>1459365802</v>
      </c>
      <c r="J902" s="17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8324</v>
      </c>
      <c r="R902" t="s">
        <v>8327</v>
      </c>
      <c r="S902" s="16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 hidden="1" x14ac:dyDescent="0.3">
      <c r="A903">
        <v>901</v>
      </c>
      <c r="B903" s="3" t="s">
        <v>902</v>
      </c>
      <c r="C903" s="3" t="s">
        <v>5011</v>
      </c>
      <c r="D903" s="10">
        <v>6500</v>
      </c>
      <c r="E903" s="6">
        <v>0</v>
      </c>
      <c r="F903" t="s">
        <v>8220</v>
      </c>
      <c r="G903" t="s">
        <v>8223</v>
      </c>
      <c r="H903" t="s">
        <v>8245</v>
      </c>
      <c r="I903" s="17">
        <v>1276024260</v>
      </c>
      <c r="J903" s="17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8324</v>
      </c>
      <c r="R903" t="s">
        <v>8327</v>
      </c>
      <c r="S903" s="16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 hidden="1" x14ac:dyDescent="0.3">
      <c r="A904">
        <v>902</v>
      </c>
      <c r="B904" s="3" t="s">
        <v>903</v>
      </c>
      <c r="C904" s="3" t="s">
        <v>5012</v>
      </c>
      <c r="D904" s="10">
        <v>30000</v>
      </c>
      <c r="E904" s="6">
        <v>90</v>
      </c>
      <c r="F904" t="s">
        <v>8220</v>
      </c>
      <c r="G904" t="s">
        <v>8223</v>
      </c>
      <c r="H904" t="s">
        <v>8245</v>
      </c>
      <c r="I904" s="17">
        <v>1409412600</v>
      </c>
      <c r="J904" s="17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8324</v>
      </c>
      <c r="R904" t="s">
        <v>8327</v>
      </c>
      <c r="S904" s="16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hidden="1" x14ac:dyDescent="0.3">
      <c r="A905">
        <v>903</v>
      </c>
      <c r="B905" s="3" t="s">
        <v>904</v>
      </c>
      <c r="C905" s="3" t="s">
        <v>5013</v>
      </c>
      <c r="D905" s="10">
        <v>5000</v>
      </c>
      <c r="E905" s="6">
        <v>160</v>
      </c>
      <c r="F905" t="s">
        <v>8220</v>
      </c>
      <c r="G905" t="s">
        <v>8223</v>
      </c>
      <c r="H905" t="s">
        <v>8245</v>
      </c>
      <c r="I905" s="17">
        <v>1348367100</v>
      </c>
      <c r="J905" s="17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8324</v>
      </c>
      <c r="R905" t="s">
        <v>8327</v>
      </c>
      <c r="S905" s="16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hidden="1" x14ac:dyDescent="0.3">
      <c r="A906">
        <v>904</v>
      </c>
      <c r="B906" s="3" t="s">
        <v>905</v>
      </c>
      <c r="C906" s="3" t="s">
        <v>5014</v>
      </c>
      <c r="D906" s="10">
        <v>50000</v>
      </c>
      <c r="E906" s="6">
        <v>151</v>
      </c>
      <c r="F906" t="s">
        <v>8220</v>
      </c>
      <c r="G906" t="s">
        <v>8223</v>
      </c>
      <c r="H906" t="s">
        <v>8245</v>
      </c>
      <c r="I906" s="17">
        <v>1451786137</v>
      </c>
      <c r="J906" s="17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8324</v>
      </c>
      <c r="R906" t="s">
        <v>8327</v>
      </c>
      <c r="S906" s="16">
        <f t="shared" si="72"/>
        <v>42342.080289351856</v>
      </c>
      <c r="T906" s="15">
        <f t="shared" si="73"/>
        <v>42372.080289351856</v>
      </c>
      <c r="U906">
        <f t="shared" si="74"/>
        <v>2016</v>
      </c>
    </row>
    <row r="907" spans="1:21" ht="43.2" hidden="1" x14ac:dyDescent="0.3">
      <c r="A907">
        <v>905</v>
      </c>
      <c r="B907" s="3" t="s">
        <v>906</v>
      </c>
      <c r="C907" s="3" t="s">
        <v>5015</v>
      </c>
      <c r="D907" s="10">
        <v>6500</v>
      </c>
      <c r="E907" s="6">
        <v>196</v>
      </c>
      <c r="F907" t="s">
        <v>8220</v>
      </c>
      <c r="G907" t="s">
        <v>8223</v>
      </c>
      <c r="H907" t="s">
        <v>8245</v>
      </c>
      <c r="I907" s="17">
        <v>1295847926</v>
      </c>
      <c r="J907" s="1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8324</v>
      </c>
      <c r="R907" t="s">
        <v>8327</v>
      </c>
      <c r="S907" s="16">
        <f t="shared" si="72"/>
        <v>40507.239884259259</v>
      </c>
      <c r="T907" s="15">
        <f t="shared" si="73"/>
        <v>40567.239884259259</v>
      </c>
      <c r="U907">
        <f t="shared" si="74"/>
        <v>2011</v>
      </c>
    </row>
    <row r="908" spans="1:21" ht="28.8" hidden="1" x14ac:dyDescent="0.3">
      <c r="A908">
        <v>906</v>
      </c>
      <c r="B908" s="3" t="s">
        <v>907</v>
      </c>
      <c r="C908" s="3" t="s">
        <v>5016</v>
      </c>
      <c r="D908" s="10">
        <v>15000</v>
      </c>
      <c r="E908" s="6">
        <v>0</v>
      </c>
      <c r="F908" t="s">
        <v>8220</v>
      </c>
      <c r="G908" t="s">
        <v>8223</v>
      </c>
      <c r="H908" t="s">
        <v>8245</v>
      </c>
      <c r="I908" s="17">
        <v>1394681590</v>
      </c>
      <c r="J908" s="17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8324</v>
      </c>
      <c r="R908" t="s">
        <v>8327</v>
      </c>
      <c r="S908" s="16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 hidden="1" x14ac:dyDescent="0.3">
      <c r="A909">
        <v>907</v>
      </c>
      <c r="B909" s="3" t="s">
        <v>908</v>
      </c>
      <c r="C909" s="3" t="s">
        <v>5017</v>
      </c>
      <c r="D909" s="10">
        <v>2900</v>
      </c>
      <c r="E909" s="6">
        <v>0</v>
      </c>
      <c r="F909" t="s">
        <v>8220</v>
      </c>
      <c r="G909" t="s">
        <v>8223</v>
      </c>
      <c r="H909" t="s">
        <v>8245</v>
      </c>
      <c r="I909" s="17">
        <v>1315715823</v>
      </c>
      <c r="J909" s="17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8324</v>
      </c>
      <c r="R909" t="s">
        <v>8327</v>
      </c>
      <c r="S909" s="16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2" hidden="1" x14ac:dyDescent="0.3">
      <c r="A910">
        <v>908</v>
      </c>
      <c r="B910" s="3" t="s">
        <v>909</v>
      </c>
      <c r="C910" s="3" t="s">
        <v>5018</v>
      </c>
      <c r="D910" s="10">
        <v>2500</v>
      </c>
      <c r="E910" s="6">
        <v>0</v>
      </c>
      <c r="F910" t="s">
        <v>8220</v>
      </c>
      <c r="G910" t="s">
        <v>8223</v>
      </c>
      <c r="H910" t="s">
        <v>8245</v>
      </c>
      <c r="I910" s="17">
        <v>1280206740</v>
      </c>
      <c r="J910" s="17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8324</v>
      </c>
      <c r="R910" t="s">
        <v>8327</v>
      </c>
      <c r="S910" s="16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.6" hidden="1" x14ac:dyDescent="0.3">
      <c r="A911">
        <v>909</v>
      </c>
      <c r="B911" s="3" t="s">
        <v>910</v>
      </c>
      <c r="C911" s="3" t="s">
        <v>5019</v>
      </c>
      <c r="D911" s="10">
        <v>16000</v>
      </c>
      <c r="E911" s="6">
        <v>520</v>
      </c>
      <c r="F911" t="s">
        <v>8220</v>
      </c>
      <c r="G911" t="s">
        <v>8223</v>
      </c>
      <c r="H911" t="s">
        <v>8245</v>
      </c>
      <c r="I911" s="17">
        <v>1343016000</v>
      </c>
      <c r="J911" s="17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8324</v>
      </c>
      <c r="R911" t="s">
        <v>8327</v>
      </c>
      <c r="S911" s="16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 hidden="1" x14ac:dyDescent="0.3">
      <c r="A912">
        <v>910</v>
      </c>
      <c r="B912" s="3" t="s">
        <v>911</v>
      </c>
      <c r="C912" s="3" t="s">
        <v>5020</v>
      </c>
      <c r="D912" s="10">
        <v>550</v>
      </c>
      <c r="E912" s="6">
        <v>123</v>
      </c>
      <c r="F912" t="s">
        <v>8220</v>
      </c>
      <c r="G912" t="s">
        <v>8224</v>
      </c>
      <c r="H912" t="s">
        <v>8246</v>
      </c>
      <c r="I912" s="17">
        <v>1488546319</v>
      </c>
      <c r="J912" s="17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8324</v>
      </c>
      <c r="R912" t="s">
        <v>8327</v>
      </c>
      <c r="S912" s="16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 hidden="1" x14ac:dyDescent="0.3">
      <c r="A913">
        <v>911</v>
      </c>
      <c r="B913" s="3" t="s">
        <v>912</v>
      </c>
      <c r="C913" s="3" t="s">
        <v>5021</v>
      </c>
      <c r="D913" s="10">
        <v>100000</v>
      </c>
      <c r="E913" s="6">
        <v>0</v>
      </c>
      <c r="F913" t="s">
        <v>8220</v>
      </c>
      <c r="G913" t="s">
        <v>8223</v>
      </c>
      <c r="H913" t="s">
        <v>8245</v>
      </c>
      <c r="I913" s="17">
        <v>1390522045</v>
      </c>
      <c r="J913" s="17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8324</v>
      </c>
      <c r="R913" t="s">
        <v>8327</v>
      </c>
      <c r="S913" s="16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2" hidden="1" x14ac:dyDescent="0.3">
      <c r="A914">
        <v>912</v>
      </c>
      <c r="B914" s="3" t="s">
        <v>913</v>
      </c>
      <c r="C914" s="3" t="s">
        <v>5022</v>
      </c>
      <c r="D914" s="10">
        <v>3500</v>
      </c>
      <c r="E914" s="6">
        <v>30</v>
      </c>
      <c r="F914" t="s">
        <v>8220</v>
      </c>
      <c r="G914" t="s">
        <v>8223</v>
      </c>
      <c r="H914" t="s">
        <v>8245</v>
      </c>
      <c r="I914" s="17">
        <v>1355197047</v>
      </c>
      <c r="J914" s="17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8324</v>
      </c>
      <c r="R914" t="s">
        <v>8327</v>
      </c>
      <c r="S914" s="16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 hidden="1" x14ac:dyDescent="0.3">
      <c r="A915">
        <v>913</v>
      </c>
      <c r="B915" s="3" t="s">
        <v>914</v>
      </c>
      <c r="C915" s="3" t="s">
        <v>5023</v>
      </c>
      <c r="D915" s="10">
        <v>30000</v>
      </c>
      <c r="E915" s="6">
        <v>1982</v>
      </c>
      <c r="F915" t="s">
        <v>8220</v>
      </c>
      <c r="G915" t="s">
        <v>8223</v>
      </c>
      <c r="H915" t="s">
        <v>8245</v>
      </c>
      <c r="I915" s="17">
        <v>1336188019</v>
      </c>
      <c r="J915" s="17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8324</v>
      </c>
      <c r="R915" t="s">
        <v>8327</v>
      </c>
      <c r="S915" s="16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2" hidden="1" x14ac:dyDescent="0.3">
      <c r="A916">
        <v>914</v>
      </c>
      <c r="B916" s="3" t="s">
        <v>915</v>
      </c>
      <c r="C916" s="3" t="s">
        <v>5024</v>
      </c>
      <c r="D916" s="10">
        <v>1500</v>
      </c>
      <c r="E916" s="6">
        <v>0</v>
      </c>
      <c r="F916" t="s">
        <v>8220</v>
      </c>
      <c r="G916" t="s">
        <v>8223</v>
      </c>
      <c r="H916" t="s">
        <v>8245</v>
      </c>
      <c r="I916" s="17">
        <v>1345918747</v>
      </c>
      <c r="J916" s="17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8324</v>
      </c>
      <c r="R916" t="s">
        <v>8327</v>
      </c>
      <c r="S916" s="16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2" hidden="1" x14ac:dyDescent="0.3">
      <c r="A917">
        <v>915</v>
      </c>
      <c r="B917" s="3" t="s">
        <v>916</v>
      </c>
      <c r="C917" s="3" t="s">
        <v>5025</v>
      </c>
      <c r="D917" s="10">
        <v>6500</v>
      </c>
      <c r="E917" s="6">
        <v>375</v>
      </c>
      <c r="F917" t="s">
        <v>8220</v>
      </c>
      <c r="G917" t="s">
        <v>8223</v>
      </c>
      <c r="H917" t="s">
        <v>8245</v>
      </c>
      <c r="I917" s="17">
        <v>1330577940</v>
      </c>
      <c r="J917" s="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8324</v>
      </c>
      <c r="R917" t="s">
        <v>8327</v>
      </c>
      <c r="S917" s="16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2" hidden="1" x14ac:dyDescent="0.3">
      <c r="A918">
        <v>916</v>
      </c>
      <c r="B918" s="3" t="s">
        <v>917</v>
      </c>
      <c r="C918" s="3" t="s">
        <v>5026</v>
      </c>
      <c r="D918" s="10">
        <v>3300</v>
      </c>
      <c r="E918" s="6">
        <v>0</v>
      </c>
      <c r="F918" t="s">
        <v>8220</v>
      </c>
      <c r="G918" t="s">
        <v>8223</v>
      </c>
      <c r="H918" t="s">
        <v>8245</v>
      </c>
      <c r="I918" s="17">
        <v>1287723600</v>
      </c>
      <c r="J918" s="17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8324</v>
      </c>
      <c r="R918" t="s">
        <v>8327</v>
      </c>
      <c r="S918" s="16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 hidden="1" x14ac:dyDescent="0.3">
      <c r="A919">
        <v>917</v>
      </c>
      <c r="B919" s="3" t="s">
        <v>918</v>
      </c>
      <c r="C919" s="3" t="s">
        <v>5027</v>
      </c>
      <c r="D919" s="10">
        <v>5000</v>
      </c>
      <c r="E919" s="6">
        <v>30</v>
      </c>
      <c r="F919" t="s">
        <v>8220</v>
      </c>
      <c r="G919" t="s">
        <v>8223</v>
      </c>
      <c r="H919" t="s">
        <v>8245</v>
      </c>
      <c r="I919" s="17">
        <v>1405305000</v>
      </c>
      <c r="J919" s="17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8324</v>
      </c>
      <c r="R919" t="s">
        <v>8327</v>
      </c>
      <c r="S919" s="16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7.6" hidden="1" x14ac:dyDescent="0.3">
      <c r="A920">
        <v>918</v>
      </c>
      <c r="B920" s="3" t="s">
        <v>919</v>
      </c>
      <c r="C920" s="3" t="s">
        <v>5028</v>
      </c>
      <c r="D920" s="10">
        <v>3900</v>
      </c>
      <c r="E920" s="6">
        <v>196</v>
      </c>
      <c r="F920" t="s">
        <v>8220</v>
      </c>
      <c r="G920" t="s">
        <v>8224</v>
      </c>
      <c r="H920" t="s">
        <v>8246</v>
      </c>
      <c r="I920" s="17">
        <v>1417474761</v>
      </c>
      <c r="J920" s="17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8324</v>
      </c>
      <c r="R920" t="s">
        <v>8327</v>
      </c>
      <c r="S920" s="16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idden="1" x14ac:dyDescent="0.3">
      <c r="A921">
        <v>919</v>
      </c>
      <c r="B921" s="3" t="s">
        <v>920</v>
      </c>
      <c r="C921" s="3" t="s">
        <v>5029</v>
      </c>
      <c r="D921" s="10">
        <v>20000</v>
      </c>
      <c r="E921" s="6">
        <v>100</v>
      </c>
      <c r="F921" t="s">
        <v>8220</v>
      </c>
      <c r="G921" t="s">
        <v>8223</v>
      </c>
      <c r="H921" t="s">
        <v>8245</v>
      </c>
      <c r="I921" s="17">
        <v>1355930645</v>
      </c>
      <c r="J921" s="17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8324</v>
      </c>
      <c r="R921" t="s">
        <v>8327</v>
      </c>
      <c r="S921" s="16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 hidden="1" x14ac:dyDescent="0.3">
      <c r="A922">
        <v>920</v>
      </c>
      <c r="B922" s="3" t="s">
        <v>921</v>
      </c>
      <c r="C922" s="3" t="s">
        <v>5030</v>
      </c>
      <c r="D922" s="10">
        <v>5500</v>
      </c>
      <c r="E922" s="6">
        <v>0</v>
      </c>
      <c r="F922" t="s">
        <v>8220</v>
      </c>
      <c r="G922" t="s">
        <v>8223</v>
      </c>
      <c r="H922" t="s">
        <v>8245</v>
      </c>
      <c r="I922" s="17">
        <v>1384448822</v>
      </c>
      <c r="J922" s="17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8324</v>
      </c>
      <c r="R922" t="s">
        <v>8327</v>
      </c>
      <c r="S922" s="16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 hidden="1" x14ac:dyDescent="0.3">
      <c r="A923">
        <v>921</v>
      </c>
      <c r="B923" s="3" t="s">
        <v>922</v>
      </c>
      <c r="C923" s="3" t="s">
        <v>5031</v>
      </c>
      <c r="D923" s="10">
        <v>15000</v>
      </c>
      <c r="E923" s="6">
        <v>4635</v>
      </c>
      <c r="F923" t="s">
        <v>8220</v>
      </c>
      <c r="G923" t="s">
        <v>8223</v>
      </c>
      <c r="H923" t="s">
        <v>8245</v>
      </c>
      <c r="I923" s="17">
        <v>1323666376</v>
      </c>
      <c r="J923" s="17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8324</v>
      </c>
      <c r="R923" t="s">
        <v>8327</v>
      </c>
      <c r="S923" s="16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 hidden="1" x14ac:dyDescent="0.3">
      <c r="A924">
        <v>922</v>
      </c>
      <c r="B924" s="3" t="s">
        <v>923</v>
      </c>
      <c r="C924" s="3" t="s">
        <v>5032</v>
      </c>
      <c r="D924" s="10">
        <v>27000</v>
      </c>
      <c r="E924" s="6">
        <v>5680</v>
      </c>
      <c r="F924" t="s">
        <v>8220</v>
      </c>
      <c r="G924" t="s">
        <v>8223</v>
      </c>
      <c r="H924" t="s">
        <v>8245</v>
      </c>
      <c r="I924" s="17">
        <v>1412167393</v>
      </c>
      <c r="J924" s="17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8324</v>
      </c>
      <c r="R924" t="s">
        <v>8327</v>
      </c>
      <c r="S924" s="16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 hidden="1" x14ac:dyDescent="0.3">
      <c r="A925">
        <v>923</v>
      </c>
      <c r="B925" s="3" t="s">
        <v>924</v>
      </c>
      <c r="C925" s="3" t="s">
        <v>5033</v>
      </c>
      <c r="D925" s="10">
        <v>15000</v>
      </c>
      <c r="E925" s="6">
        <v>330</v>
      </c>
      <c r="F925" t="s">
        <v>8220</v>
      </c>
      <c r="G925" t="s">
        <v>8223</v>
      </c>
      <c r="H925" t="s">
        <v>8245</v>
      </c>
      <c r="I925" s="17">
        <v>1416614523</v>
      </c>
      <c r="J925" s="17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8324</v>
      </c>
      <c r="R925" t="s">
        <v>8327</v>
      </c>
      <c r="S925" s="16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 hidden="1" x14ac:dyDescent="0.3">
      <c r="A926">
        <v>924</v>
      </c>
      <c r="B926" s="3" t="s">
        <v>925</v>
      </c>
      <c r="C926" s="3" t="s">
        <v>5034</v>
      </c>
      <c r="D926" s="10">
        <v>3000</v>
      </c>
      <c r="E926" s="6">
        <v>327</v>
      </c>
      <c r="F926" t="s">
        <v>8220</v>
      </c>
      <c r="G926" t="s">
        <v>8223</v>
      </c>
      <c r="H926" t="s">
        <v>8245</v>
      </c>
      <c r="I926" s="17">
        <v>1360795069</v>
      </c>
      <c r="J926" s="17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8324</v>
      </c>
      <c r="R926" t="s">
        <v>8327</v>
      </c>
      <c r="S926" s="16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 hidden="1" x14ac:dyDescent="0.3">
      <c r="A927">
        <v>925</v>
      </c>
      <c r="B927" s="3" t="s">
        <v>926</v>
      </c>
      <c r="C927" s="3" t="s">
        <v>5035</v>
      </c>
      <c r="D927" s="10">
        <v>6000</v>
      </c>
      <c r="E927" s="6">
        <v>160</v>
      </c>
      <c r="F927" t="s">
        <v>8220</v>
      </c>
      <c r="G927" t="s">
        <v>8223</v>
      </c>
      <c r="H927" t="s">
        <v>8245</v>
      </c>
      <c r="I927" s="17">
        <v>1385590111</v>
      </c>
      <c r="J927" s="1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8324</v>
      </c>
      <c r="R927" t="s">
        <v>8327</v>
      </c>
      <c r="S927" s="16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6" hidden="1" x14ac:dyDescent="0.3">
      <c r="A928">
        <v>926</v>
      </c>
      <c r="B928" s="3" t="s">
        <v>927</v>
      </c>
      <c r="C928" s="3" t="s">
        <v>5036</v>
      </c>
      <c r="D928" s="10">
        <v>7000</v>
      </c>
      <c r="E928" s="6">
        <v>0</v>
      </c>
      <c r="F928" t="s">
        <v>8220</v>
      </c>
      <c r="G928" t="s">
        <v>8223</v>
      </c>
      <c r="H928" t="s">
        <v>8245</v>
      </c>
      <c r="I928" s="17">
        <v>1278628800</v>
      </c>
      <c r="J928" s="17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8324</v>
      </c>
      <c r="R928" t="s">
        <v>8327</v>
      </c>
      <c r="S928" s="16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 hidden="1" x14ac:dyDescent="0.3">
      <c r="A929">
        <v>927</v>
      </c>
      <c r="B929" s="3" t="s">
        <v>928</v>
      </c>
      <c r="C929" s="3" t="s">
        <v>5037</v>
      </c>
      <c r="D929" s="10">
        <v>20000</v>
      </c>
      <c r="E929" s="6">
        <v>0</v>
      </c>
      <c r="F929" t="s">
        <v>8220</v>
      </c>
      <c r="G929" t="s">
        <v>8223</v>
      </c>
      <c r="H929" t="s">
        <v>8245</v>
      </c>
      <c r="I929" s="17">
        <v>1337024695</v>
      </c>
      <c r="J929" s="17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8324</v>
      </c>
      <c r="R929" t="s">
        <v>8327</v>
      </c>
      <c r="S929" s="16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2" hidden="1" x14ac:dyDescent="0.3">
      <c r="A930">
        <v>928</v>
      </c>
      <c r="B930" s="3" t="s">
        <v>929</v>
      </c>
      <c r="C930" s="3" t="s">
        <v>5038</v>
      </c>
      <c r="D930" s="10">
        <v>14500</v>
      </c>
      <c r="E930" s="6">
        <v>1575</v>
      </c>
      <c r="F930" t="s">
        <v>8220</v>
      </c>
      <c r="G930" t="s">
        <v>8223</v>
      </c>
      <c r="H930" t="s">
        <v>8245</v>
      </c>
      <c r="I930" s="17">
        <v>1353196800</v>
      </c>
      <c r="J930" s="17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8324</v>
      </c>
      <c r="R930" t="s">
        <v>8327</v>
      </c>
      <c r="S930" s="16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 hidden="1" x14ac:dyDescent="0.3">
      <c r="A931">
        <v>929</v>
      </c>
      <c r="B931" s="3" t="s">
        <v>930</v>
      </c>
      <c r="C931" s="3" t="s">
        <v>5039</v>
      </c>
      <c r="D931" s="10">
        <v>500</v>
      </c>
      <c r="E931" s="6">
        <v>0</v>
      </c>
      <c r="F931" t="s">
        <v>8220</v>
      </c>
      <c r="G931" t="s">
        <v>8223</v>
      </c>
      <c r="H931" t="s">
        <v>8245</v>
      </c>
      <c r="I931" s="17">
        <v>1333946569</v>
      </c>
      <c r="J931" s="17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8324</v>
      </c>
      <c r="R931" t="s">
        <v>8327</v>
      </c>
      <c r="S931" s="16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.6" hidden="1" x14ac:dyDescent="0.3">
      <c r="A932">
        <v>930</v>
      </c>
      <c r="B932" s="3" t="s">
        <v>931</v>
      </c>
      <c r="C932" s="3" t="s">
        <v>5040</v>
      </c>
      <c r="D932" s="10">
        <v>900</v>
      </c>
      <c r="E932" s="6">
        <v>345</v>
      </c>
      <c r="F932" t="s">
        <v>8220</v>
      </c>
      <c r="G932" t="s">
        <v>8223</v>
      </c>
      <c r="H932" t="s">
        <v>8245</v>
      </c>
      <c r="I932" s="17">
        <v>1277501520</v>
      </c>
      <c r="J932" s="17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8324</v>
      </c>
      <c r="R932" t="s">
        <v>8327</v>
      </c>
      <c r="S932" s="16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 hidden="1" x14ac:dyDescent="0.3">
      <c r="A933">
        <v>931</v>
      </c>
      <c r="B933" s="3" t="s">
        <v>932</v>
      </c>
      <c r="C933" s="3" t="s">
        <v>5041</v>
      </c>
      <c r="D933" s="10">
        <v>2000</v>
      </c>
      <c r="E933" s="6">
        <v>131</v>
      </c>
      <c r="F933" t="s">
        <v>8220</v>
      </c>
      <c r="G933" t="s">
        <v>8224</v>
      </c>
      <c r="H933" t="s">
        <v>8246</v>
      </c>
      <c r="I933" s="17">
        <v>1395007200</v>
      </c>
      <c r="J933" s="17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8324</v>
      </c>
      <c r="R933" t="s">
        <v>8327</v>
      </c>
      <c r="S933" s="16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 hidden="1" x14ac:dyDescent="0.3">
      <c r="A934">
        <v>932</v>
      </c>
      <c r="B934" s="3" t="s">
        <v>933</v>
      </c>
      <c r="C934" s="3" t="s">
        <v>5042</v>
      </c>
      <c r="D934" s="10">
        <v>9500</v>
      </c>
      <c r="E934" s="6">
        <v>1381</v>
      </c>
      <c r="F934" t="s">
        <v>8220</v>
      </c>
      <c r="G934" t="s">
        <v>8223</v>
      </c>
      <c r="H934" t="s">
        <v>8245</v>
      </c>
      <c r="I934" s="17">
        <v>1363990545</v>
      </c>
      <c r="J934" s="17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8324</v>
      </c>
      <c r="R934" t="s">
        <v>8327</v>
      </c>
      <c r="S934" s="16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 hidden="1" x14ac:dyDescent="0.3">
      <c r="A935">
        <v>933</v>
      </c>
      <c r="B935" s="3" t="s">
        <v>934</v>
      </c>
      <c r="C935" s="3" t="s">
        <v>5043</v>
      </c>
      <c r="D935" s="10">
        <v>2000</v>
      </c>
      <c r="E935" s="6">
        <v>120</v>
      </c>
      <c r="F935" t="s">
        <v>8220</v>
      </c>
      <c r="G935" t="s">
        <v>8223</v>
      </c>
      <c r="H935" t="s">
        <v>8245</v>
      </c>
      <c r="I935" s="17">
        <v>1399867409</v>
      </c>
      <c r="J935" s="17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8324</v>
      </c>
      <c r="R935" t="s">
        <v>8327</v>
      </c>
      <c r="S935" s="16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 hidden="1" x14ac:dyDescent="0.3">
      <c r="A936">
        <v>934</v>
      </c>
      <c r="B936" s="3" t="s">
        <v>935</v>
      </c>
      <c r="C936" s="3" t="s">
        <v>5044</v>
      </c>
      <c r="D936" s="10">
        <v>5000</v>
      </c>
      <c r="E936" s="6">
        <v>1520</v>
      </c>
      <c r="F936" t="s">
        <v>8220</v>
      </c>
      <c r="G936" t="s">
        <v>8228</v>
      </c>
      <c r="H936" t="s">
        <v>8250</v>
      </c>
      <c r="I936" s="17">
        <v>1399183200</v>
      </c>
      <c r="J936" s="17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8324</v>
      </c>
      <c r="R936" t="s">
        <v>8327</v>
      </c>
      <c r="S936" s="16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 hidden="1" x14ac:dyDescent="0.3">
      <c r="A937">
        <v>935</v>
      </c>
      <c r="B937" s="3" t="s">
        <v>936</v>
      </c>
      <c r="C937" s="3" t="s">
        <v>5045</v>
      </c>
      <c r="D937" s="10">
        <v>3500</v>
      </c>
      <c r="E937" s="6">
        <v>50</v>
      </c>
      <c r="F937" t="s">
        <v>8220</v>
      </c>
      <c r="G937" t="s">
        <v>8223</v>
      </c>
      <c r="H937" t="s">
        <v>8245</v>
      </c>
      <c r="I937" s="17">
        <v>1454054429</v>
      </c>
      <c r="J937" s="1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8324</v>
      </c>
      <c r="R937" t="s">
        <v>8327</v>
      </c>
      <c r="S937" s="16">
        <f t="shared" si="72"/>
        <v>42368.333668981482</v>
      </c>
      <c r="T937" s="15">
        <f t="shared" si="73"/>
        <v>42398.333668981482</v>
      </c>
      <c r="U937">
        <f t="shared" si="74"/>
        <v>2016</v>
      </c>
    </row>
    <row r="938" spans="1:21" ht="43.2" hidden="1" x14ac:dyDescent="0.3">
      <c r="A938">
        <v>936</v>
      </c>
      <c r="B938" s="3" t="s">
        <v>937</v>
      </c>
      <c r="C938" s="3" t="s">
        <v>5046</v>
      </c>
      <c r="D938" s="10">
        <v>1400</v>
      </c>
      <c r="E938" s="6">
        <v>0</v>
      </c>
      <c r="F938" t="s">
        <v>8220</v>
      </c>
      <c r="G938" t="s">
        <v>8223</v>
      </c>
      <c r="H938" t="s">
        <v>8245</v>
      </c>
      <c r="I938" s="17">
        <v>1326916800</v>
      </c>
      <c r="J938" s="17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8324</v>
      </c>
      <c r="R938" t="s">
        <v>8327</v>
      </c>
      <c r="S938" s="16">
        <f t="shared" si="72"/>
        <v>40883.024178240739</v>
      </c>
      <c r="T938" s="15">
        <f t="shared" si="73"/>
        <v>40926.833333333336</v>
      </c>
      <c r="U938">
        <f t="shared" si="74"/>
        <v>2012</v>
      </c>
    </row>
    <row r="939" spans="1:21" ht="43.2" hidden="1" x14ac:dyDescent="0.3">
      <c r="A939">
        <v>937</v>
      </c>
      <c r="B939" s="3" t="s">
        <v>938</v>
      </c>
      <c r="C939" s="3" t="s">
        <v>5047</v>
      </c>
      <c r="D939" s="10">
        <v>3500</v>
      </c>
      <c r="E939" s="6">
        <v>40</v>
      </c>
      <c r="F939" t="s">
        <v>8220</v>
      </c>
      <c r="G939" t="s">
        <v>8223</v>
      </c>
      <c r="H939" t="s">
        <v>8245</v>
      </c>
      <c r="I939" s="17">
        <v>1383509357</v>
      </c>
      <c r="J939" s="17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8324</v>
      </c>
      <c r="R939" t="s">
        <v>8327</v>
      </c>
      <c r="S939" s="16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 hidden="1" x14ac:dyDescent="0.3">
      <c r="A940">
        <v>938</v>
      </c>
      <c r="B940" s="3" t="s">
        <v>939</v>
      </c>
      <c r="C940" s="3" t="s">
        <v>5048</v>
      </c>
      <c r="D940" s="10">
        <v>7000</v>
      </c>
      <c r="E940" s="6">
        <v>25</v>
      </c>
      <c r="F940" t="s">
        <v>8220</v>
      </c>
      <c r="G940" t="s">
        <v>8223</v>
      </c>
      <c r="H940" t="s">
        <v>8245</v>
      </c>
      <c r="I940" s="17">
        <v>1346585448</v>
      </c>
      <c r="J940" s="17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8324</v>
      </c>
      <c r="R940" t="s">
        <v>8327</v>
      </c>
      <c r="S940" s="16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 hidden="1" x14ac:dyDescent="0.3">
      <c r="A941">
        <v>939</v>
      </c>
      <c r="B941" s="3" t="s">
        <v>940</v>
      </c>
      <c r="C941" s="3" t="s">
        <v>5049</v>
      </c>
      <c r="D941" s="10">
        <v>2750</v>
      </c>
      <c r="E941" s="6">
        <v>40</v>
      </c>
      <c r="F941" t="s">
        <v>8220</v>
      </c>
      <c r="G941" t="s">
        <v>8223</v>
      </c>
      <c r="H941" t="s">
        <v>8245</v>
      </c>
      <c r="I941" s="17">
        <v>1372622280</v>
      </c>
      <c r="J941" s="17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8324</v>
      </c>
      <c r="R941" t="s">
        <v>8327</v>
      </c>
      <c r="S941" s="16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 hidden="1" x14ac:dyDescent="0.3">
      <c r="A942">
        <v>940</v>
      </c>
      <c r="B942" s="3" t="s">
        <v>941</v>
      </c>
      <c r="C942" s="3" t="s">
        <v>5050</v>
      </c>
      <c r="D942" s="10">
        <v>9000</v>
      </c>
      <c r="E942" s="6">
        <v>1544</v>
      </c>
      <c r="F942" t="s">
        <v>8220</v>
      </c>
      <c r="G942" t="s">
        <v>8223</v>
      </c>
      <c r="H942" t="s">
        <v>8245</v>
      </c>
      <c r="I942" s="17">
        <v>1439251926</v>
      </c>
      <c r="J942" s="17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8318</v>
      </c>
      <c r="R942" t="s">
        <v>8320</v>
      </c>
      <c r="S942" s="16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.6" hidden="1" x14ac:dyDescent="0.3">
      <c r="A943">
        <v>941</v>
      </c>
      <c r="B943" s="3" t="s">
        <v>942</v>
      </c>
      <c r="C943" s="3" t="s">
        <v>5051</v>
      </c>
      <c r="D943" s="10">
        <v>50000</v>
      </c>
      <c r="E943" s="6">
        <v>1161</v>
      </c>
      <c r="F943" t="s">
        <v>8220</v>
      </c>
      <c r="G943" t="s">
        <v>8223</v>
      </c>
      <c r="H943" t="s">
        <v>8245</v>
      </c>
      <c r="I943" s="17">
        <v>1486693145</v>
      </c>
      <c r="J943" s="17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8318</v>
      </c>
      <c r="R943" t="s">
        <v>8320</v>
      </c>
      <c r="S943" s="16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7.6" hidden="1" x14ac:dyDescent="0.3">
      <c r="A944">
        <v>942</v>
      </c>
      <c r="B944" s="3" t="s">
        <v>943</v>
      </c>
      <c r="C944" s="3" t="s">
        <v>5052</v>
      </c>
      <c r="D944" s="10">
        <v>7500</v>
      </c>
      <c r="E944" s="6">
        <v>668</v>
      </c>
      <c r="F944" t="s">
        <v>8220</v>
      </c>
      <c r="G944" t="s">
        <v>8223</v>
      </c>
      <c r="H944" t="s">
        <v>8245</v>
      </c>
      <c r="I944" s="17">
        <v>1455826460</v>
      </c>
      <c r="J944" s="17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8318</v>
      </c>
      <c r="R944" t="s">
        <v>8320</v>
      </c>
      <c r="S944" s="16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 hidden="1" x14ac:dyDescent="0.3">
      <c r="A945">
        <v>943</v>
      </c>
      <c r="B945" s="3" t="s">
        <v>944</v>
      </c>
      <c r="C945" s="3" t="s">
        <v>5053</v>
      </c>
      <c r="D945" s="10">
        <v>3000</v>
      </c>
      <c r="E945" s="6">
        <v>289</v>
      </c>
      <c r="F945" t="s">
        <v>8220</v>
      </c>
      <c r="G945" t="s">
        <v>8223</v>
      </c>
      <c r="H945" t="s">
        <v>8245</v>
      </c>
      <c r="I945" s="17">
        <v>1480438905</v>
      </c>
      <c r="J945" s="17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8318</v>
      </c>
      <c r="R945" t="s">
        <v>8320</v>
      </c>
      <c r="S945" s="16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 hidden="1" x14ac:dyDescent="0.3">
      <c r="A946">
        <v>944</v>
      </c>
      <c r="B946" s="3" t="s">
        <v>945</v>
      </c>
      <c r="C946" s="3" t="s">
        <v>5054</v>
      </c>
      <c r="D946" s="10">
        <v>50000</v>
      </c>
      <c r="E946" s="6">
        <v>6663</v>
      </c>
      <c r="F946" t="s">
        <v>8220</v>
      </c>
      <c r="G946" t="s">
        <v>8223</v>
      </c>
      <c r="H946" t="s">
        <v>8245</v>
      </c>
      <c r="I946" s="17">
        <v>1460988000</v>
      </c>
      <c r="J946" s="17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8318</v>
      </c>
      <c r="R946" t="s">
        <v>8320</v>
      </c>
      <c r="S946" s="16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 hidden="1" x14ac:dyDescent="0.3">
      <c r="A947">
        <v>945</v>
      </c>
      <c r="B947" s="3" t="s">
        <v>946</v>
      </c>
      <c r="C947" s="3" t="s">
        <v>5055</v>
      </c>
      <c r="D947" s="10">
        <v>100000</v>
      </c>
      <c r="E947" s="6">
        <v>2484</v>
      </c>
      <c r="F947" t="s">
        <v>8220</v>
      </c>
      <c r="G947" t="s">
        <v>8229</v>
      </c>
      <c r="H947" t="s">
        <v>8248</v>
      </c>
      <c r="I947" s="17">
        <v>1487462340</v>
      </c>
      <c r="J947" s="1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8318</v>
      </c>
      <c r="R947" t="s">
        <v>8320</v>
      </c>
      <c r="S947" s="16">
        <f t="shared" si="72"/>
        <v>42732.872986111113</v>
      </c>
      <c r="T947" s="15">
        <f t="shared" si="73"/>
        <v>42784.999305555553</v>
      </c>
      <c r="U947">
        <f t="shared" si="74"/>
        <v>2017</v>
      </c>
    </row>
    <row r="948" spans="1:21" ht="43.2" hidden="1" x14ac:dyDescent="0.3">
      <c r="A948">
        <v>946</v>
      </c>
      <c r="B948" s="3" t="s">
        <v>947</v>
      </c>
      <c r="C948" s="3" t="s">
        <v>5056</v>
      </c>
      <c r="D948" s="10">
        <v>15000</v>
      </c>
      <c r="E948" s="6">
        <v>286</v>
      </c>
      <c r="F948" t="s">
        <v>8220</v>
      </c>
      <c r="G948" t="s">
        <v>8223</v>
      </c>
      <c r="H948" t="s">
        <v>8245</v>
      </c>
      <c r="I948" s="17">
        <v>1473444048</v>
      </c>
      <c r="J948" s="17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8318</v>
      </c>
      <c r="R948" t="s">
        <v>8320</v>
      </c>
      <c r="S948" s="16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 hidden="1" x14ac:dyDescent="0.3">
      <c r="A949">
        <v>947</v>
      </c>
      <c r="B949" s="3" t="s">
        <v>948</v>
      </c>
      <c r="C949" s="3" t="s">
        <v>5057</v>
      </c>
      <c r="D949" s="10">
        <v>850</v>
      </c>
      <c r="E949" s="6">
        <v>0</v>
      </c>
      <c r="F949" t="s">
        <v>8220</v>
      </c>
      <c r="G949" t="s">
        <v>8223</v>
      </c>
      <c r="H949" t="s">
        <v>8245</v>
      </c>
      <c r="I949" s="17">
        <v>1467312306</v>
      </c>
      <c r="J949" s="17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8318</v>
      </c>
      <c r="R949" t="s">
        <v>8320</v>
      </c>
      <c r="S949" s="16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7.6" hidden="1" x14ac:dyDescent="0.3">
      <c r="A950">
        <v>948</v>
      </c>
      <c r="B950" s="3" t="s">
        <v>949</v>
      </c>
      <c r="C950" s="3" t="s">
        <v>5058</v>
      </c>
      <c r="D950" s="10">
        <v>4000</v>
      </c>
      <c r="E950" s="6">
        <v>480</v>
      </c>
      <c r="F950" t="s">
        <v>8220</v>
      </c>
      <c r="G950" t="s">
        <v>8232</v>
      </c>
      <c r="H950" t="s">
        <v>8248</v>
      </c>
      <c r="I950" s="17">
        <v>1457812364</v>
      </c>
      <c r="J950" s="17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8318</v>
      </c>
      <c r="R950" t="s">
        <v>8320</v>
      </c>
      <c r="S950" s="16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 hidden="1" x14ac:dyDescent="0.3">
      <c r="A951">
        <v>949</v>
      </c>
      <c r="B951" s="3" t="s">
        <v>950</v>
      </c>
      <c r="C951" s="3" t="s">
        <v>5059</v>
      </c>
      <c r="D951" s="10">
        <v>20000</v>
      </c>
      <c r="E951" s="6">
        <v>273</v>
      </c>
      <c r="F951" t="s">
        <v>8220</v>
      </c>
      <c r="G951" t="s">
        <v>8235</v>
      </c>
      <c r="H951" t="s">
        <v>8248</v>
      </c>
      <c r="I951" s="17">
        <v>1456016576</v>
      </c>
      <c r="J951" s="17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8318</v>
      </c>
      <c r="R951" t="s">
        <v>8320</v>
      </c>
      <c r="S951" s="16">
        <f t="shared" si="72"/>
        <v>42361.043703703705</v>
      </c>
      <c r="T951" s="15">
        <f t="shared" si="73"/>
        <v>42421.043703703705</v>
      </c>
      <c r="U951">
        <f t="shared" si="74"/>
        <v>2016</v>
      </c>
    </row>
    <row r="952" spans="1:21" ht="43.2" hidden="1" x14ac:dyDescent="0.3">
      <c r="A952">
        <v>950</v>
      </c>
      <c r="B952" s="3" t="s">
        <v>951</v>
      </c>
      <c r="C952" s="3" t="s">
        <v>5060</v>
      </c>
      <c r="D952" s="10">
        <v>5000</v>
      </c>
      <c r="E952" s="6">
        <v>1402</v>
      </c>
      <c r="F952" t="s">
        <v>8220</v>
      </c>
      <c r="G952" t="s">
        <v>8228</v>
      </c>
      <c r="H952" t="s">
        <v>8250</v>
      </c>
      <c r="I952" s="17">
        <v>1453053661</v>
      </c>
      <c r="J952" s="17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8318</v>
      </c>
      <c r="R952" t="s">
        <v>8320</v>
      </c>
      <c r="S952" s="16">
        <f t="shared" si="72"/>
        <v>42356.750706018516</v>
      </c>
      <c r="T952" s="15">
        <f t="shared" si="73"/>
        <v>42386.750706018516</v>
      </c>
      <c r="U952">
        <f t="shared" si="74"/>
        <v>2016</v>
      </c>
    </row>
    <row r="953" spans="1:21" hidden="1" x14ac:dyDescent="0.3">
      <c r="A953">
        <v>951</v>
      </c>
      <c r="B953" s="3" t="s">
        <v>952</v>
      </c>
      <c r="C953" s="3" t="s">
        <v>5061</v>
      </c>
      <c r="D953" s="10">
        <v>50000</v>
      </c>
      <c r="E953" s="6">
        <v>19195</v>
      </c>
      <c r="F953" t="s">
        <v>8220</v>
      </c>
      <c r="G953" t="s">
        <v>8223</v>
      </c>
      <c r="H953" t="s">
        <v>8245</v>
      </c>
      <c r="I953" s="17">
        <v>1465054872</v>
      </c>
      <c r="J953" s="17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8318</v>
      </c>
      <c r="R953" t="s">
        <v>8320</v>
      </c>
      <c r="S953" s="16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 hidden="1" x14ac:dyDescent="0.3">
      <c r="A954">
        <v>952</v>
      </c>
      <c r="B954" s="3" t="s">
        <v>953</v>
      </c>
      <c r="C954" s="3" t="s">
        <v>5062</v>
      </c>
      <c r="D954" s="10">
        <v>49000</v>
      </c>
      <c r="E954" s="6">
        <v>19572</v>
      </c>
      <c r="F954" t="s">
        <v>8220</v>
      </c>
      <c r="G954" t="s">
        <v>8223</v>
      </c>
      <c r="H954" t="s">
        <v>8245</v>
      </c>
      <c r="I954" s="17">
        <v>1479483812</v>
      </c>
      <c r="J954" s="17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8318</v>
      </c>
      <c r="R954" t="s">
        <v>8320</v>
      </c>
      <c r="S954" s="16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2" hidden="1" x14ac:dyDescent="0.3">
      <c r="A955">
        <v>953</v>
      </c>
      <c r="B955" s="3" t="s">
        <v>954</v>
      </c>
      <c r="C955" s="3" t="s">
        <v>5063</v>
      </c>
      <c r="D955" s="10">
        <v>15000</v>
      </c>
      <c r="E955" s="6">
        <v>126</v>
      </c>
      <c r="F955" t="s">
        <v>8220</v>
      </c>
      <c r="G955" t="s">
        <v>8223</v>
      </c>
      <c r="H955" t="s">
        <v>8245</v>
      </c>
      <c r="I955" s="17">
        <v>1422158199</v>
      </c>
      <c r="J955" s="17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8318</v>
      </c>
      <c r="R955" t="s">
        <v>8320</v>
      </c>
      <c r="S955" s="16">
        <f t="shared" si="72"/>
        <v>41999.164340277777</v>
      </c>
      <c r="T955" s="15">
        <f t="shared" si="73"/>
        <v>42029.164340277777</v>
      </c>
      <c r="U955">
        <f t="shared" si="74"/>
        <v>2015</v>
      </c>
    </row>
    <row r="956" spans="1:21" ht="43.2" hidden="1" x14ac:dyDescent="0.3">
      <c r="A956">
        <v>954</v>
      </c>
      <c r="B956" s="3" t="s">
        <v>955</v>
      </c>
      <c r="C956" s="3" t="s">
        <v>5064</v>
      </c>
      <c r="D956" s="10">
        <v>15000</v>
      </c>
      <c r="E956" s="6">
        <v>6511</v>
      </c>
      <c r="F956" t="s">
        <v>8220</v>
      </c>
      <c r="G956" t="s">
        <v>8223</v>
      </c>
      <c r="H956" t="s">
        <v>8245</v>
      </c>
      <c r="I956" s="17">
        <v>1440100839</v>
      </c>
      <c r="J956" s="17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8318</v>
      </c>
      <c r="R956" t="s">
        <v>8320</v>
      </c>
      <c r="S956" s="16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2" hidden="1" x14ac:dyDescent="0.3">
      <c r="A957">
        <v>955</v>
      </c>
      <c r="B957" s="3" t="s">
        <v>956</v>
      </c>
      <c r="C957" s="3" t="s">
        <v>5065</v>
      </c>
      <c r="D957" s="10">
        <v>300000</v>
      </c>
      <c r="E957" s="6">
        <v>16984</v>
      </c>
      <c r="F957" t="s">
        <v>8220</v>
      </c>
      <c r="G957" t="s">
        <v>8223</v>
      </c>
      <c r="H957" t="s">
        <v>8245</v>
      </c>
      <c r="I957" s="17">
        <v>1473750300</v>
      </c>
      <c r="J957" s="1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8318</v>
      </c>
      <c r="R957" t="s">
        <v>8320</v>
      </c>
      <c r="S957" s="16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6" hidden="1" x14ac:dyDescent="0.3">
      <c r="A958">
        <v>956</v>
      </c>
      <c r="B958" s="3" t="s">
        <v>957</v>
      </c>
      <c r="C958" s="3" t="s">
        <v>5066</v>
      </c>
      <c r="D958" s="10">
        <v>50000</v>
      </c>
      <c r="E958" s="6">
        <v>861</v>
      </c>
      <c r="F958" t="s">
        <v>8220</v>
      </c>
      <c r="G958" t="s">
        <v>8223</v>
      </c>
      <c r="H958" t="s">
        <v>8245</v>
      </c>
      <c r="I958" s="17">
        <v>1430081759</v>
      </c>
      <c r="J958" s="17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8318</v>
      </c>
      <c r="R958" t="s">
        <v>8320</v>
      </c>
      <c r="S958" s="16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 hidden="1" x14ac:dyDescent="0.3">
      <c r="A959">
        <v>957</v>
      </c>
      <c r="B959" s="3" t="s">
        <v>958</v>
      </c>
      <c r="C959" s="3" t="s">
        <v>5067</v>
      </c>
      <c r="D959" s="10">
        <v>12000</v>
      </c>
      <c r="E959" s="6">
        <v>233</v>
      </c>
      <c r="F959" t="s">
        <v>8220</v>
      </c>
      <c r="G959" t="s">
        <v>8223</v>
      </c>
      <c r="H959" t="s">
        <v>8245</v>
      </c>
      <c r="I959" s="17">
        <v>1479392133</v>
      </c>
      <c r="J959" s="17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8318</v>
      </c>
      <c r="R959" t="s">
        <v>8320</v>
      </c>
      <c r="S959" s="16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7.6" hidden="1" x14ac:dyDescent="0.3">
      <c r="A960">
        <v>958</v>
      </c>
      <c r="B960" s="3" t="s">
        <v>959</v>
      </c>
      <c r="C960" s="3" t="s">
        <v>5068</v>
      </c>
      <c r="D960" s="10">
        <v>7777</v>
      </c>
      <c r="E960" s="6">
        <v>881</v>
      </c>
      <c r="F960" t="s">
        <v>8220</v>
      </c>
      <c r="G960" t="s">
        <v>8223</v>
      </c>
      <c r="H960" t="s">
        <v>8245</v>
      </c>
      <c r="I960" s="17">
        <v>1428641940</v>
      </c>
      <c r="J960" s="17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8318</v>
      </c>
      <c r="R960" t="s">
        <v>8320</v>
      </c>
      <c r="S960" s="16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2" hidden="1" x14ac:dyDescent="0.3">
      <c r="A961">
        <v>959</v>
      </c>
      <c r="B961" s="3" t="s">
        <v>960</v>
      </c>
      <c r="C961" s="3" t="s">
        <v>5069</v>
      </c>
      <c r="D961" s="10">
        <v>50000</v>
      </c>
      <c r="E961" s="6">
        <v>19430</v>
      </c>
      <c r="F961" t="s">
        <v>8220</v>
      </c>
      <c r="G961" t="s">
        <v>8223</v>
      </c>
      <c r="H961" t="s">
        <v>8245</v>
      </c>
      <c r="I961" s="17">
        <v>1421640665</v>
      </c>
      <c r="J961" s="17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8318</v>
      </c>
      <c r="R961" t="s">
        <v>8320</v>
      </c>
      <c r="S961" s="16">
        <f t="shared" si="72"/>
        <v>41993.174363425926</v>
      </c>
      <c r="T961" s="15">
        <f t="shared" si="73"/>
        <v>42023.174363425926</v>
      </c>
      <c r="U961">
        <f t="shared" si="74"/>
        <v>2015</v>
      </c>
    </row>
    <row r="962" spans="1:21" ht="43.2" hidden="1" x14ac:dyDescent="0.3">
      <c r="A962">
        <v>960</v>
      </c>
      <c r="B962" s="3" t="s">
        <v>961</v>
      </c>
      <c r="C962" s="3" t="s">
        <v>5070</v>
      </c>
      <c r="D962" s="10">
        <v>55650</v>
      </c>
      <c r="E962" s="6">
        <v>25655</v>
      </c>
      <c r="F962" t="s">
        <v>8220</v>
      </c>
      <c r="G962" t="s">
        <v>8223</v>
      </c>
      <c r="H962" t="s">
        <v>8245</v>
      </c>
      <c r="I962" s="17">
        <v>1489500155</v>
      </c>
      <c r="J962" s="17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t="s">
        <v>8318</v>
      </c>
      <c r="R962" t="s">
        <v>8320</v>
      </c>
      <c r="S962" s="16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2" hidden="1" x14ac:dyDescent="0.3">
      <c r="A963">
        <v>961</v>
      </c>
      <c r="B963" s="3" t="s">
        <v>962</v>
      </c>
      <c r="C963" s="3" t="s">
        <v>5071</v>
      </c>
      <c r="D963" s="10">
        <v>95000</v>
      </c>
      <c r="E963" s="6">
        <v>40079</v>
      </c>
      <c r="F963" t="s">
        <v>8220</v>
      </c>
      <c r="G963" t="s">
        <v>8223</v>
      </c>
      <c r="H963" t="s">
        <v>8245</v>
      </c>
      <c r="I963" s="17">
        <v>1487617200</v>
      </c>
      <c r="J963" s="17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t="s">
        <v>8318</v>
      </c>
      <c r="R963" t="s">
        <v>8320</v>
      </c>
      <c r="S963" s="16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YEAR(T963)</f>
        <v>2017</v>
      </c>
    </row>
    <row r="964" spans="1:21" ht="43.2" hidden="1" x14ac:dyDescent="0.3">
      <c r="A964">
        <v>962</v>
      </c>
      <c r="B964" s="3" t="s">
        <v>963</v>
      </c>
      <c r="C964" s="3" t="s">
        <v>5072</v>
      </c>
      <c r="D964" s="10">
        <v>2500</v>
      </c>
      <c r="E964" s="6">
        <v>712</v>
      </c>
      <c r="F964" t="s">
        <v>8220</v>
      </c>
      <c r="G964" t="s">
        <v>8223</v>
      </c>
      <c r="H964" t="s">
        <v>8245</v>
      </c>
      <c r="I964" s="17">
        <v>1455210353</v>
      </c>
      <c r="J964" s="17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8318</v>
      </c>
      <c r="R964" t="s">
        <v>8320</v>
      </c>
      <c r="S964" s="16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hidden="1" x14ac:dyDescent="0.3">
      <c r="A965">
        <v>963</v>
      </c>
      <c r="B965" s="3" t="s">
        <v>964</v>
      </c>
      <c r="C965" s="3" t="s">
        <v>5073</v>
      </c>
      <c r="D965" s="10">
        <v>35000</v>
      </c>
      <c r="E965" s="6">
        <v>377</v>
      </c>
      <c r="F965" t="s">
        <v>8220</v>
      </c>
      <c r="G965" t="s">
        <v>8223</v>
      </c>
      <c r="H965" t="s">
        <v>8245</v>
      </c>
      <c r="I965" s="17">
        <v>1476717319</v>
      </c>
      <c r="J965" s="17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8318</v>
      </c>
      <c r="R965" t="s">
        <v>8320</v>
      </c>
      <c r="S965" s="16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hidden="1" x14ac:dyDescent="0.3">
      <c r="A966">
        <v>964</v>
      </c>
      <c r="B966" s="3" t="s">
        <v>965</v>
      </c>
      <c r="C966" s="3" t="s">
        <v>5074</v>
      </c>
      <c r="D966" s="10">
        <v>110000</v>
      </c>
      <c r="E966" s="6">
        <v>879</v>
      </c>
      <c r="F966" t="s">
        <v>8220</v>
      </c>
      <c r="G966" t="s">
        <v>8228</v>
      </c>
      <c r="H966" t="s">
        <v>8250</v>
      </c>
      <c r="I966" s="17">
        <v>1441119919</v>
      </c>
      <c r="J966" s="17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8318</v>
      </c>
      <c r="R966" t="s">
        <v>8320</v>
      </c>
      <c r="S966" s="16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hidden="1" x14ac:dyDescent="0.3">
      <c r="A967">
        <v>965</v>
      </c>
      <c r="B967" s="3" t="s">
        <v>966</v>
      </c>
      <c r="C967" s="3" t="s">
        <v>5075</v>
      </c>
      <c r="D967" s="10">
        <v>25000</v>
      </c>
      <c r="E967" s="6">
        <v>298</v>
      </c>
      <c r="F967" t="s">
        <v>8220</v>
      </c>
      <c r="G967" t="s">
        <v>8223</v>
      </c>
      <c r="H967" t="s">
        <v>8245</v>
      </c>
      <c r="I967" s="17">
        <v>1477454340</v>
      </c>
      <c r="J967" s="1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8318</v>
      </c>
      <c r="R967" t="s">
        <v>8320</v>
      </c>
      <c r="S967" s="16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 hidden="1" x14ac:dyDescent="0.3">
      <c r="A968">
        <v>966</v>
      </c>
      <c r="B968" s="3" t="s">
        <v>967</v>
      </c>
      <c r="C968" s="3" t="s">
        <v>5076</v>
      </c>
      <c r="D968" s="10">
        <v>12000</v>
      </c>
      <c r="E968" s="6">
        <v>1776</v>
      </c>
      <c r="F968" t="s">
        <v>8220</v>
      </c>
      <c r="G968" t="s">
        <v>8223</v>
      </c>
      <c r="H968" t="s">
        <v>8245</v>
      </c>
      <c r="I968" s="17">
        <v>1475766932</v>
      </c>
      <c r="J968" s="17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8318</v>
      </c>
      <c r="R968" t="s">
        <v>8320</v>
      </c>
      <c r="S968" s="16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 hidden="1" x14ac:dyDescent="0.3">
      <c r="A969">
        <v>967</v>
      </c>
      <c r="B969" s="3" t="s">
        <v>968</v>
      </c>
      <c r="C969" s="3" t="s">
        <v>5077</v>
      </c>
      <c r="D969" s="10">
        <v>20000</v>
      </c>
      <c r="E969" s="6">
        <v>3562</v>
      </c>
      <c r="F969" t="s">
        <v>8220</v>
      </c>
      <c r="G969" t="s">
        <v>8223</v>
      </c>
      <c r="H969" t="s">
        <v>8245</v>
      </c>
      <c r="I969" s="17">
        <v>1461301574</v>
      </c>
      <c r="J969" s="17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8318</v>
      </c>
      <c r="R969" t="s">
        <v>8320</v>
      </c>
      <c r="S969" s="16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hidden="1" x14ac:dyDescent="0.3">
      <c r="A970">
        <v>968</v>
      </c>
      <c r="B970" s="3" t="s">
        <v>969</v>
      </c>
      <c r="C970" s="3" t="s">
        <v>5078</v>
      </c>
      <c r="D970" s="10">
        <v>8000</v>
      </c>
      <c r="E970" s="6">
        <v>106</v>
      </c>
      <c r="F970" t="s">
        <v>8220</v>
      </c>
      <c r="G970" t="s">
        <v>8223</v>
      </c>
      <c r="H970" t="s">
        <v>8245</v>
      </c>
      <c r="I970" s="17">
        <v>1408134034</v>
      </c>
      <c r="J970" s="17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8318</v>
      </c>
      <c r="R970" t="s">
        <v>8320</v>
      </c>
      <c r="S970" s="16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hidden="1" x14ac:dyDescent="0.3">
      <c r="A971">
        <v>969</v>
      </c>
      <c r="B971" s="3" t="s">
        <v>970</v>
      </c>
      <c r="C971" s="3" t="s">
        <v>5079</v>
      </c>
      <c r="D971" s="10">
        <v>30000</v>
      </c>
      <c r="E971" s="6">
        <v>14000</v>
      </c>
      <c r="F971" t="s">
        <v>8220</v>
      </c>
      <c r="G971" t="s">
        <v>8237</v>
      </c>
      <c r="H971" t="s">
        <v>8255</v>
      </c>
      <c r="I971" s="17">
        <v>1486624607</v>
      </c>
      <c r="J971" s="17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8318</v>
      </c>
      <c r="R971" t="s">
        <v>8320</v>
      </c>
      <c r="S971" s="16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7.6" hidden="1" x14ac:dyDescent="0.3">
      <c r="A972">
        <v>970</v>
      </c>
      <c r="B972" s="3" t="s">
        <v>971</v>
      </c>
      <c r="C972" s="3" t="s">
        <v>5080</v>
      </c>
      <c r="D972" s="10">
        <v>5000</v>
      </c>
      <c r="E972" s="6">
        <v>2296</v>
      </c>
      <c r="F972" t="s">
        <v>8220</v>
      </c>
      <c r="G972" t="s">
        <v>8228</v>
      </c>
      <c r="H972" t="s">
        <v>8250</v>
      </c>
      <c r="I972" s="17">
        <v>1485147540</v>
      </c>
      <c r="J972" s="17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8318</v>
      </c>
      <c r="R972" t="s">
        <v>8320</v>
      </c>
      <c r="S972" s="16">
        <f t="shared" si="77"/>
        <v>42721.220520833333</v>
      </c>
      <c r="T972" s="15">
        <f t="shared" si="78"/>
        <v>42758.207638888889</v>
      </c>
      <c r="U972">
        <f t="shared" si="79"/>
        <v>2017</v>
      </c>
    </row>
    <row r="973" spans="1:21" ht="43.2" hidden="1" x14ac:dyDescent="0.3">
      <c r="A973">
        <v>971</v>
      </c>
      <c r="B973" s="3" t="s">
        <v>972</v>
      </c>
      <c r="C973" s="3" t="s">
        <v>5081</v>
      </c>
      <c r="D973" s="10">
        <v>100000</v>
      </c>
      <c r="E973" s="6">
        <v>226</v>
      </c>
      <c r="F973" t="s">
        <v>8220</v>
      </c>
      <c r="G973" t="s">
        <v>8223</v>
      </c>
      <c r="H973" t="s">
        <v>8245</v>
      </c>
      <c r="I973" s="17">
        <v>1433178060</v>
      </c>
      <c r="J973" s="17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8318</v>
      </c>
      <c r="R973" t="s">
        <v>8320</v>
      </c>
      <c r="S973" s="16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 hidden="1" x14ac:dyDescent="0.3">
      <c r="A974">
        <v>972</v>
      </c>
      <c r="B974" s="3" t="s">
        <v>973</v>
      </c>
      <c r="C974" s="3" t="s">
        <v>5082</v>
      </c>
      <c r="D974" s="10">
        <v>20000</v>
      </c>
      <c r="E974" s="6">
        <v>6925</v>
      </c>
      <c r="F974" t="s">
        <v>8220</v>
      </c>
      <c r="G974" t="s">
        <v>8223</v>
      </c>
      <c r="H974" t="s">
        <v>8245</v>
      </c>
      <c r="I974" s="17">
        <v>1409813940</v>
      </c>
      <c r="J974" s="17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8318</v>
      </c>
      <c r="R974" t="s">
        <v>8320</v>
      </c>
      <c r="S974" s="16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 hidden="1" x14ac:dyDescent="0.3">
      <c r="A975">
        <v>973</v>
      </c>
      <c r="B975" s="3" t="s">
        <v>974</v>
      </c>
      <c r="C975" s="3" t="s">
        <v>5083</v>
      </c>
      <c r="D975" s="10">
        <v>20000</v>
      </c>
      <c r="E975" s="6">
        <v>411</v>
      </c>
      <c r="F975" t="s">
        <v>8220</v>
      </c>
      <c r="G975" t="s">
        <v>8223</v>
      </c>
      <c r="H975" t="s">
        <v>8245</v>
      </c>
      <c r="I975" s="17">
        <v>1447032093</v>
      </c>
      <c r="J975" s="17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8318</v>
      </c>
      <c r="R975" t="s">
        <v>8320</v>
      </c>
      <c r="S975" s="16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 hidden="1" x14ac:dyDescent="0.3">
      <c r="A976">
        <v>974</v>
      </c>
      <c r="B976" s="3" t="s">
        <v>975</v>
      </c>
      <c r="C976" s="3" t="s">
        <v>5084</v>
      </c>
      <c r="D976" s="10">
        <v>50000</v>
      </c>
      <c r="E976" s="6">
        <v>280</v>
      </c>
      <c r="F976" t="s">
        <v>8220</v>
      </c>
      <c r="G976" t="s">
        <v>8223</v>
      </c>
      <c r="H976" t="s">
        <v>8245</v>
      </c>
      <c r="I976" s="17">
        <v>1458925156</v>
      </c>
      <c r="J976" s="17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8318</v>
      </c>
      <c r="R976" t="s">
        <v>8320</v>
      </c>
      <c r="S976" s="16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 hidden="1" x14ac:dyDescent="0.3">
      <c r="A977">
        <v>975</v>
      </c>
      <c r="B977" s="3" t="s">
        <v>976</v>
      </c>
      <c r="C977" s="3" t="s">
        <v>5085</v>
      </c>
      <c r="D977" s="10">
        <v>100000</v>
      </c>
      <c r="E977" s="6">
        <v>2607</v>
      </c>
      <c r="F977" t="s">
        <v>8220</v>
      </c>
      <c r="G977" t="s">
        <v>8223</v>
      </c>
      <c r="H977" t="s">
        <v>8245</v>
      </c>
      <c r="I977" s="17">
        <v>1467132185</v>
      </c>
      <c r="J977" s="1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8318</v>
      </c>
      <c r="R977" t="s">
        <v>8320</v>
      </c>
      <c r="S977" s="16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 hidden="1" x14ac:dyDescent="0.3">
      <c r="A978">
        <v>976</v>
      </c>
      <c r="B978" s="3" t="s">
        <v>977</v>
      </c>
      <c r="C978" s="3" t="s">
        <v>5086</v>
      </c>
      <c r="D978" s="10">
        <v>150000</v>
      </c>
      <c r="E978" s="6">
        <v>2889</v>
      </c>
      <c r="F978" t="s">
        <v>8220</v>
      </c>
      <c r="G978" t="s">
        <v>8225</v>
      </c>
      <c r="H978" t="s">
        <v>8247</v>
      </c>
      <c r="I978" s="17">
        <v>1439515497</v>
      </c>
      <c r="J978" s="17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8318</v>
      </c>
      <c r="R978" t="s">
        <v>8320</v>
      </c>
      <c r="S978" s="16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 hidden="1" x14ac:dyDescent="0.3">
      <c r="A979">
        <v>977</v>
      </c>
      <c r="B979" s="3" t="s">
        <v>978</v>
      </c>
      <c r="C979" s="3" t="s">
        <v>5087</v>
      </c>
      <c r="D979" s="10">
        <v>2700</v>
      </c>
      <c r="E979" s="6">
        <v>909</v>
      </c>
      <c r="F979" t="s">
        <v>8220</v>
      </c>
      <c r="G979" t="s">
        <v>8238</v>
      </c>
      <c r="H979" t="s">
        <v>8248</v>
      </c>
      <c r="I979" s="17">
        <v>1456094197</v>
      </c>
      <c r="J979" s="17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8318</v>
      </c>
      <c r="R979" t="s">
        <v>8320</v>
      </c>
      <c r="S979" s="16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 hidden="1" x14ac:dyDescent="0.3">
      <c r="A980">
        <v>978</v>
      </c>
      <c r="B980" s="3" t="s">
        <v>979</v>
      </c>
      <c r="C980" s="3" t="s">
        <v>5088</v>
      </c>
      <c r="D980" s="10">
        <v>172889</v>
      </c>
      <c r="E980" s="6">
        <v>97273</v>
      </c>
      <c r="F980" t="s">
        <v>8220</v>
      </c>
      <c r="G980" t="s">
        <v>8234</v>
      </c>
      <c r="H980" t="s">
        <v>8254</v>
      </c>
      <c r="I980" s="17">
        <v>1456385101</v>
      </c>
      <c r="J980" s="17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8318</v>
      </c>
      <c r="R980" t="s">
        <v>8320</v>
      </c>
      <c r="S980" s="16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 hidden="1" x14ac:dyDescent="0.3">
      <c r="A981">
        <v>979</v>
      </c>
      <c r="B981" s="3" t="s">
        <v>980</v>
      </c>
      <c r="C981" s="3" t="s">
        <v>5089</v>
      </c>
      <c r="D981" s="10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 s="17">
        <v>1466449140</v>
      </c>
      <c r="J981" s="17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8318</v>
      </c>
      <c r="R981" t="s">
        <v>8320</v>
      </c>
      <c r="S981" s="16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7.6" hidden="1" x14ac:dyDescent="0.3">
      <c r="A982">
        <v>980</v>
      </c>
      <c r="B982" s="3" t="s">
        <v>981</v>
      </c>
      <c r="C982" s="3" t="s">
        <v>5090</v>
      </c>
      <c r="D982" s="10">
        <v>10000</v>
      </c>
      <c r="E982" s="6">
        <v>1486</v>
      </c>
      <c r="F982" t="s">
        <v>8220</v>
      </c>
      <c r="G982" t="s">
        <v>8223</v>
      </c>
      <c r="H982" t="s">
        <v>8245</v>
      </c>
      <c r="I982" s="17">
        <v>1417387322</v>
      </c>
      <c r="J982" s="17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8318</v>
      </c>
      <c r="R982" t="s">
        <v>8320</v>
      </c>
      <c r="S982" s="16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7.6" hidden="1" x14ac:dyDescent="0.3">
      <c r="A983">
        <v>981</v>
      </c>
      <c r="B983" s="3" t="s">
        <v>982</v>
      </c>
      <c r="C983" s="3" t="s">
        <v>5091</v>
      </c>
      <c r="D983" s="10">
        <v>88888</v>
      </c>
      <c r="E983" s="6">
        <v>11</v>
      </c>
      <c r="F983" t="s">
        <v>8220</v>
      </c>
      <c r="G983" t="s">
        <v>8223</v>
      </c>
      <c r="H983" t="s">
        <v>8245</v>
      </c>
      <c r="I983" s="17">
        <v>1407624222</v>
      </c>
      <c r="J983" s="17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8318</v>
      </c>
      <c r="R983" t="s">
        <v>8320</v>
      </c>
      <c r="S983" s="16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 hidden="1" x14ac:dyDescent="0.3">
      <c r="A984">
        <v>982</v>
      </c>
      <c r="B984" s="3" t="s">
        <v>983</v>
      </c>
      <c r="C984" s="3" t="s">
        <v>5092</v>
      </c>
      <c r="D984" s="10">
        <v>17500</v>
      </c>
      <c r="E984" s="6">
        <v>3</v>
      </c>
      <c r="F984" t="s">
        <v>8220</v>
      </c>
      <c r="G984" t="s">
        <v>8223</v>
      </c>
      <c r="H984" t="s">
        <v>8245</v>
      </c>
      <c r="I984" s="17">
        <v>1475431486</v>
      </c>
      <c r="J984" s="17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8318</v>
      </c>
      <c r="R984" t="s">
        <v>8320</v>
      </c>
      <c r="S984" s="16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.6" hidden="1" x14ac:dyDescent="0.3">
      <c r="A985">
        <v>983</v>
      </c>
      <c r="B985" s="3" t="s">
        <v>984</v>
      </c>
      <c r="C985" s="3" t="s">
        <v>5093</v>
      </c>
      <c r="D985" s="10">
        <v>104219</v>
      </c>
      <c r="E985" s="6">
        <v>30751</v>
      </c>
      <c r="F985" t="s">
        <v>8220</v>
      </c>
      <c r="G985" t="s">
        <v>8226</v>
      </c>
      <c r="H985" t="s">
        <v>8248</v>
      </c>
      <c r="I985" s="17">
        <v>1471985640</v>
      </c>
      <c r="J985" s="17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8318</v>
      </c>
      <c r="R985" t="s">
        <v>8320</v>
      </c>
      <c r="S985" s="16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 hidden="1" x14ac:dyDescent="0.3">
      <c r="A986">
        <v>984</v>
      </c>
      <c r="B986" s="3" t="s">
        <v>985</v>
      </c>
      <c r="C986" s="3" t="s">
        <v>5094</v>
      </c>
      <c r="D986" s="10">
        <v>10000</v>
      </c>
      <c r="E986" s="6">
        <v>106</v>
      </c>
      <c r="F986" t="s">
        <v>8220</v>
      </c>
      <c r="G986" t="s">
        <v>8223</v>
      </c>
      <c r="H986" t="s">
        <v>8245</v>
      </c>
      <c r="I986" s="17">
        <v>1427507208</v>
      </c>
      <c r="J986" s="17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8318</v>
      </c>
      <c r="R986" t="s">
        <v>8320</v>
      </c>
      <c r="S986" s="16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 hidden="1" x14ac:dyDescent="0.3">
      <c r="A987">
        <v>985</v>
      </c>
      <c r="B987" s="3" t="s">
        <v>986</v>
      </c>
      <c r="C987" s="3" t="s">
        <v>5095</v>
      </c>
      <c r="D987" s="10">
        <v>30000</v>
      </c>
      <c r="E987" s="6">
        <v>1888</v>
      </c>
      <c r="F987" t="s">
        <v>8220</v>
      </c>
      <c r="G987" t="s">
        <v>8235</v>
      </c>
      <c r="H987" t="s">
        <v>8248</v>
      </c>
      <c r="I987" s="17">
        <v>1451602800</v>
      </c>
      <c r="J987" s="1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8318</v>
      </c>
      <c r="R987" t="s">
        <v>8320</v>
      </c>
      <c r="S987" s="16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7.6" hidden="1" x14ac:dyDescent="0.3">
      <c r="A988">
        <v>986</v>
      </c>
      <c r="B988" s="3" t="s">
        <v>987</v>
      </c>
      <c r="C988" s="3" t="s">
        <v>5096</v>
      </c>
      <c r="D988" s="10">
        <v>20000</v>
      </c>
      <c r="E988" s="6">
        <v>2550</v>
      </c>
      <c r="F988" t="s">
        <v>8220</v>
      </c>
      <c r="G988" t="s">
        <v>8224</v>
      </c>
      <c r="H988" t="s">
        <v>8246</v>
      </c>
      <c r="I988" s="17">
        <v>1452384000</v>
      </c>
      <c r="J988" s="17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8318</v>
      </c>
      <c r="R988" t="s">
        <v>8320</v>
      </c>
      <c r="S988" s="16">
        <f t="shared" si="77"/>
        <v>42324.767361111109</v>
      </c>
      <c r="T988" s="15">
        <f t="shared" si="78"/>
        <v>42379</v>
      </c>
      <c r="U988">
        <f t="shared" si="79"/>
        <v>2016</v>
      </c>
    </row>
    <row r="989" spans="1:21" ht="43.2" hidden="1" x14ac:dyDescent="0.3">
      <c r="A989">
        <v>987</v>
      </c>
      <c r="B989" s="3" t="s">
        <v>988</v>
      </c>
      <c r="C989" s="3" t="s">
        <v>5097</v>
      </c>
      <c r="D989" s="10">
        <v>50000</v>
      </c>
      <c r="E989" s="6">
        <v>6610</v>
      </c>
      <c r="F989" t="s">
        <v>8220</v>
      </c>
      <c r="G989" t="s">
        <v>8232</v>
      </c>
      <c r="H989" t="s">
        <v>8248</v>
      </c>
      <c r="I989" s="17">
        <v>1403507050</v>
      </c>
      <c r="J989" s="17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8318</v>
      </c>
      <c r="R989" t="s">
        <v>8320</v>
      </c>
      <c r="S989" s="16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6" hidden="1" x14ac:dyDescent="0.3">
      <c r="A990">
        <v>988</v>
      </c>
      <c r="B990" s="3" t="s">
        <v>989</v>
      </c>
      <c r="C990" s="3" t="s">
        <v>5098</v>
      </c>
      <c r="D990" s="10">
        <v>5000</v>
      </c>
      <c r="E990" s="6">
        <v>0</v>
      </c>
      <c r="F990" t="s">
        <v>8220</v>
      </c>
      <c r="G990" t="s">
        <v>8236</v>
      </c>
      <c r="H990" t="s">
        <v>8248</v>
      </c>
      <c r="I990" s="17">
        <v>1475310825</v>
      </c>
      <c r="J990" s="17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8318</v>
      </c>
      <c r="R990" t="s">
        <v>8320</v>
      </c>
      <c r="S990" s="16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8.8" hidden="1" x14ac:dyDescent="0.3">
      <c r="A991">
        <v>989</v>
      </c>
      <c r="B991" s="3" t="s">
        <v>990</v>
      </c>
      <c r="C991" s="3" t="s">
        <v>5099</v>
      </c>
      <c r="D991" s="10">
        <v>10000</v>
      </c>
      <c r="E991" s="6">
        <v>1677</v>
      </c>
      <c r="F991" t="s">
        <v>8220</v>
      </c>
      <c r="G991" t="s">
        <v>8223</v>
      </c>
      <c r="H991" t="s">
        <v>8245</v>
      </c>
      <c r="I991" s="17">
        <v>1475101495</v>
      </c>
      <c r="J991" s="17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8318</v>
      </c>
      <c r="R991" t="s">
        <v>8320</v>
      </c>
      <c r="S991" s="16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 hidden="1" x14ac:dyDescent="0.3">
      <c r="A992">
        <v>990</v>
      </c>
      <c r="B992" s="3" t="s">
        <v>991</v>
      </c>
      <c r="C992" s="3" t="s">
        <v>5100</v>
      </c>
      <c r="D992" s="10">
        <v>25000</v>
      </c>
      <c r="E992" s="6">
        <v>26</v>
      </c>
      <c r="F992" t="s">
        <v>8220</v>
      </c>
      <c r="G992" t="s">
        <v>8223</v>
      </c>
      <c r="H992" t="s">
        <v>8245</v>
      </c>
      <c r="I992" s="17">
        <v>1409770164</v>
      </c>
      <c r="J992" s="17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8318</v>
      </c>
      <c r="R992" t="s">
        <v>8320</v>
      </c>
      <c r="S992" s="16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" hidden="1" x14ac:dyDescent="0.3">
      <c r="A993">
        <v>991</v>
      </c>
      <c r="B993" s="3" t="s">
        <v>992</v>
      </c>
      <c r="C993" s="3" t="s">
        <v>5101</v>
      </c>
      <c r="D993" s="10">
        <v>5000</v>
      </c>
      <c r="E993" s="6">
        <v>212</v>
      </c>
      <c r="F993" t="s">
        <v>8220</v>
      </c>
      <c r="G993" t="s">
        <v>8224</v>
      </c>
      <c r="H993" t="s">
        <v>8246</v>
      </c>
      <c r="I993" s="17">
        <v>1468349460</v>
      </c>
      <c r="J993" s="17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8318</v>
      </c>
      <c r="R993" t="s">
        <v>8320</v>
      </c>
      <c r="S993" s="16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 hidden="1" x14ac:dyDescent="0.3">
      <c r="A994">
        <v>992</v>
      </c>
      <c r="B994" s="3" t="s">
        <v>993</v>
      </c>
      <c r="C994" s="3" t="s">
        <v>5102</v>
      </c>
      <c r="D994" s="10">
        <v>100000</v>
      </c>
      <c r="E994" s="6">
        <v>467</v>
      </c>
      <c r="F994" t="s">
        <v>8220</v>
      </c>
      <c r="G994" t="s">
        <v>8223</v>
      </c>
      <c r="H994" t="s">
        <v>8245</v>
      </c>
      <c r="I994" s="17">
        <v>1462655519</v>
      </c>
      <c r="J994" s="17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8318</v>
      </c>
      <c r="R994" t="s">
        <v>8320</v>
      </c>
      <c r="S994" s="16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 hidden="1" x14ac:dyDescent="0.3">
      <c r="A995">
        <v>993</v>
      </c>
      <c r="B995" s="3" t="s">
        <v>994</v>
      </c>
      <c r="C995" s="3" t="s">
        <v>5103</v>
      </c>
      <c r="D995" s="10">
        <v>70000</v>
      </c>
      <c r="E995" s="6">
        <v>17561</v>
      </c>
      <c r="F995" t="s">
        <v>8220</v>
      </c>
      <c r="G995" t="s">
        <v>8223</v>
      </c>
      <c r="H995" t="s">
        <v>8245</v>
      </c>
      <c r="I995" s="17">
        <v>1478926800</v>
      </c>
      <c r="J995" s="17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8318</v>
      </c>
      <c r="R995" t="s">
        <v>8320</v>
      </c>
      <c r="S995" s="16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hidden="1" x14ac:dyDescent="0.3">
      <c r="A996">
        <v>994</v>
      </c>
      <c r="B996" s="3" t="s">
        <v>995</v>
      </c>
      <c r="C996" s="3" t="s">
        <v>5104</v>
      </c>
      <c r="D996" s="10">
        <v>200000</v>
      </c>
      <c r="E996" s="6">
        <v>4669</v>
      </c>
      <c r="F996" t="s">
        <v>8220</v>
      </c>
      <c r="G996" t="s">
        <v>8223</v>
      </c>
      <c r="H996" t="s">
        <v>8245</v>
      </c>
      <c r="I996" s="17">
        <v>1417388340</v>
      </c>
      <c r="J996" s="17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8318</v>
      </c>
      <c r="R996" t="s">
        <v>8320</v>
      </c>
      <c r="S996" s="16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 hidden="1" x14ac:dyDescent="0.3">
      <c r="A997">
        <v>995</v>
      </c>
      <c r="B997" s="3" t="s">
        <v>996</v>
      </c>
      <c r="C997" s="3" t="s">
        <v>5105</v>
      </c>
      <c r="D997" s="10">
        <v>10000</v>
      </c>
      <c r="E997" s="6">
        <v>726</v>
      </c>
      <c r="F997" t="s">
        <v>8220</v>
      </c>
      <c r="G997" t="s">
        <v>8223</v>
      </c>
      <c r="H997" t="s">
        <v>8245</v>
      </c>
      <c r="I997" s="17">
        <v>1417276800</v>
      </c>
      <c r="J997" s="1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8318</v>
      </c>
      <c r="R997" t="s">
        <v>8320</v>
      </c>
      <c r="S997" s="16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 hidden="1" x14ac:dyDescent="0.3">
      <c r="A998">
        <v>996</v>
      </c>
      <c r="B998" s="3" t="s">
        <v>997</v>
      </c>
      <c r="C998" s="3" t="s">
        <v>5106</v>
      </c>
      <c r="D998" s="10">
        <v>4000</v>
      </c>
      <c r="E998" s="6">
        <v>65</v>
      </c>
      <c r="F998" t="s">
        <v>8220</v>
      </c>
      <c r="G998" t="s">
        <v>8223</v>
      </c>
      <c r="H998" t="s">
        <v>8245</v>
      </c>
      <c r="I998" s="17">
        <v>1406474820</v>
      </c>
      <c r="J998" s="17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8318</v>
      </c>
      <c r="R998" t="s">
        <v>8320</v>
      </c>
      <c r="S998" s="16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 hidden="1" x14ac:dyDescent="0.3">
      <c r="A999">
        <v>997</v>
      </c>
      <c r="B999" s="3" t="s">
        <v>998</v>
      </c>
      <c r="C999" s="3" t="s">
        <v>5107</v>
      </c>
      <c r="D999" s="10">
        <v>5000</v>
      </c>
      <c r="E999" s="6">
        <v>65</v>
      </c>
      <c r="F999" t="s">
        <v>8220</v>
      </c>
      <c r="G999" t="s">
        <v>8223</v>
      </c>
      <c r="H999" t="s">
        <v>8245</v>
      </c>
      <c r="I999" s="17">
        <v>1417145297</v>
      </c>
      <c r="J999" s="17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8318</v>
      </c>
      <c r="R999" t="s">
        <v>8320</v>
      </c>
      <c r="S999" s="16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2" hidden="1" x14ac:dyDescent="0.3">
      <c r="A1000">
        <v>998</v>
      </c>
      <c r="B1000" s="3" t="s">
        <v>999</v>
      </c>
      <c r="C1000" s="3" t="s">
        <v>5108</v>
      </c>
      <c r="D1000" s="10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 s="17">
        <v>1447909401</v>
      </c>
      <c r="J1000" s="17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8318</v>
      </c>
      <c r="R1000" t="s">
        <v>8320</v>
      </c>
      <c r="S1000" s="16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2" hidden="1" x14ac:dyDescent="0.3">
      <c r="A1001">
        <v>999</v>
      </c>
      <c r="B1001" s="3" t="s">
        <v>1000</v>
      </c>
      <c r="C1001" s="3" t="s">
        <v>5109</v>
      </c>
      <c r="D1001" s="10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 s="17">
        <v>1415865720</v>
      </c>
      <c r="J1001" s="17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8318</v>
      </c>
      <c r="R1001" t="s">
        <v>8320</v>
      </c>
      <c r="S1001" s="16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2" hidden="1" x14ac:dyDescent="0.3">
      <c r="A1002">
        <v>1000</v>
      </c>
      <c r="B1002" s="3" t="s">
        <v>1001</v>
      </c>
      <c r="C1002" s="3" t="s">
        <v>5110</v>
      </c>
      <c r="D1002" s="10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 s="17">
        <v>1489537560</v>
      </c>
      <c r="J1002" s="17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8318</v>
      </c>
      <c r="R1002" t="s">
        <v>8320</v>
      </c>
      <c r="S1002" s="16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7.6" hidden="1" x14ac:dyDescent="0.3">
      <c r="A1003">
        <v>1001</v>
      </c>
      <c r="B1003" s="3" t="s">
        <v>1002</v>
      </c>
      <c r="C1003" s="3" t="s">
        <v>5111</v>
      </c>
      <c r="D1003" s="10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 s="17">
        <v>1485796613</v>
      </c>
      <c r="J1003" s="17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8318</v>
      </c>
      <c r="R1003" t="s">
        <v>8320</v>
      </c>
      <c r="S1003" s="16">
        <f t="shared" si="77"/>
        <v>42720.720057870371</v>
      </c>
      <c r="T1003" s="15">
        <f t="shared" si="78"/>
        <v>42765.720057870371</v>
      </c>
      <c r="U1003">
        <f t="shared" si="79"/>
        <v>2017</v>
      </c>
    </row>
    <row r="1004" spans="1:21" ht="43.2" hidden="1" x14ac:dyDescent="0.3">
      <c r="A1004">
        <v>1002</v>
      </c>
      <c r="B1004" s="3" t="s">
        <v>1003</v>
      </c>
      <c r="C1004" s="3" t="s">
        <v>5112</v>
      </c>
      <c r="D1004" s="10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 s="17">
        <v>1450331940</v>
      </c>
      <c r="J1004" s="17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8318</v>
      </c>
      <c r="R1004" t="s">
        <v>8320</v>
      </c>
      <c r="S1004" s="16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2" hidden="1" x14ac:dyDescent="0.3">
      <c r="A1005">
        <v>1003</v>
      </c>
      <c r="B1005" s="3" t="s">
        <v>1004</v>
      </c>
      <c r="C1005" s="3" t="s">
        <v>5113</v>
      </c>
      <c r="D1005" s="10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 s="17">
        <v>1489680061</v>
      </c>
      <c r="J1005" s="17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8318</v>
      </c>
      <c r="R1005" t="s">
        <v>8320</v>
      </c>
      <c r="S1005" s="16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hidden="1" x14ac:dyDescent="0.3">
      <c r="A1006">
        <v>1004</v>
      </c>
      <c r="B1006" s="3" t="s">
        <v>1005</v>
      </c>
      <c r="C1006" s="3" t="s">
        <v>5114</v>
      </c>
      <c r="D1006" s="10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 s="17">
        <v>1455814827</v>
      </c>
      <c r="J1006" s="17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8318</v>
      </c>
      <c r="R1006" t="s">
        <v>8320</v>
      </c>
      <c r="S1006" s="16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2" hidden="1" x14ac:dyDescent="0.3">
      <c r="A1007">
        <v>1005</v>
      </c>
      <c r="B1007" s="3" t="s">
        <v>1006</v>
      </c>
      <c r="C1007" s="3" t="s">
        <v>5115</v>
      </c>
      <c r="D1007" s="10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 s="17">
        <v>1446217183</v>
      </c>
      <c r="J1007" s="1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8318</v>
      </c>
      <c r="R1007" t="s">
        <v>8320</v>
      </c>
      <c r="S1007" s="16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2" hidden="1" x14ac:dyDescent="0.3">
      <c r="A1008">
        <v>1006</v>
      </c>
      <c r="B1008" s="3" t="s">
        <v>1007</v>
      </c>
      <c r="C1008" s="3" t="s">
        <v>5116</v>
      </c>
      <c r="D1008" s="10">
        <v>4000</v>
      </c>
      <c r="E1008" s="6">
        <v>234</v>
      </c>
      <c r="F1008" t="s">
        <v>8219</v>
      </c>
      <c r="G1008" t="s">
        <v>8223</v>
      </c>
      <c r="H1008" t="s">
        <v>8245</v>
      </c>
      <c r="I1008" s="17">
        <v>1418368260</v>
      </c>
      <c r="J1008" s="17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8318</v>
      </c>
      <c r="R1008" t="s">
        <v>8320</v>
      </c>
      <c r="S1008" s="16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2" hidden="1" x14ac:dyDescent="0.3">
      <c r="A1009">
        <v>1007</v>
      </c>
      <c r="B1009" s="3" t="s">
        <v>1008</v>
      </c>
      <c r="C1009" s="3" t="s">
        <v>5117</v>
      </c>
      <c r="D1009" s="10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 s="17">
        <v>1481727623</v>
      </c>
      <c r="J1009" s="17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8318</v>
      </c>
      <c r="R1009" t="s">
        <v>8320</v>
      </c>
      <c r="S1009" s="16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2" hidden="1" x14ac:dyDescent="0.3">
      <c r="A1010">
        <v>1008</v>
      </c>
      <c r="B1010" s="3" t="s">
        <v>1009</v>
      </c>
      <c r="C1010" s="3" t="s">
        <v>5118</v>
      </c>
      <c r="D1010" s="10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 s="17">
        <v>1482953115</v>
      </c>
      <c r="J1010" s="17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8318</v>
      </c>
      <c r="R1010" t="s">
        <v>8320</v>
      </c>
      <c r="S1010" s="16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7.6" hidden="1" x14ac:dyDescent="0.3">
      <c r="A1011">
        <v>1009</v>
      </c>
      <c r="B1011" s="3" t="s">
        <v>1010</v>
      </c>
      <c r="C1011" s="3" t="s">
        <v>5119</v>
      </c>
      <c r="D1011" s="10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 s="17">
        <v>1466346646</v>
      </c>
      <c r="J1011" s="17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8318</v>
      </c>
      <c r="R1011" t="s">
        <v>8320</v>
      </c>
      <c r="S1011" s="16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2" hidden="1" x14ac:dyDescent="0.3">
      <c r="A1012">
        <v>1010</v>
      </c>
      <c r="B1012" s="3" t="s">
        <v>1011</v>
      </c>
      <c r="C1012" s="3" t="s">
        <v>5120</v>
      </c>
      <c r="D1012" s="10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 s="17">
        <v>1473044340</v>
      </c>
      <c r="J1012" s="17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8318</v>
      </c>
      <c r="R1012" t="s">
        <v>8320</v>
      </c>
      <c r="S1012" s="16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2" hidden="1" x14ac:dyDescent="0.3">
      <c r="A1013">
        <v>1011</v>
      </c>
      <c r="B1013" s="3" t="s">
        <v>1012</v>
      </c>
      <c r="C1013" s="3" t="s">
        <v>5121</v>
      </c>
      <c r="D1013" s="10">
        <v>20000</v>
      </c>
      <c r="E1013" s="6">
        <v>75</v>
      </c>
      <c r="F1013" t="s">
        <v>8219</v>
      </c>
      <c r="G1013" t="s">
        <v>8223</v>
      </c>
      <c r="H1013" t="s">
        <v>8245</v>
      </c>
      <c r="I1013" s="17">
        <v>1418938395</v>
      </c>
      <c r="J1013" s="17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8318</v>
      </c>
      <c r="R1013" t="s">
        <v>8320</v>
      </c>
      <c r="S1013" s="16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6" hidden="1" x14ac:dyDescent="0.3">
      <c r="A1014">
        <v>1012</v>
      </c>
      <c r="B1014" s="3" t="s">
        <v>1013</v>
      </c>
      <c r="C1014" s="3" t="s">
        <v>5122</v>
      </c>
      <c r="D1014" s="10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 s="17">
        <v>1485254052</v>
      </c>
      <c r="J1014" s="17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8318</v>
      </c>
      <c r="R1014" t="s">
        <v>8320</v>
      </c>
      <c r="S1014" s="16">
        <f t="shared" si="77"/>
        <v>42714.440416666665</v>
      </c>
      <c r="T1014" s="15">
        <f t="shared" si="78"/>
        <v>42759.440416666665</v>
      </c>
      <c r="U1014">
        <f t="shared" si="79"/>
        <v>2017</v>
      </c>
    </row>
    <row r="1015" spans="1:21" ht="43.2" hidden="1" x14ac:dyDescent="0.3">
      <c r="A1015">
        <v>1013</v>
      </c>
      <c r="B1015" s="3" t="s">
        <v>1014</v>
      </c>
      <c r="C1015" s="3" t="s">
        <v>5123</v>
      </c>
      <c r="D1015" s="10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 s="17">
        <v>1451419200</v>
      </c>
      <c r="J1015" s="17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8318</v>
      </c>
      <c r="R1015" t="s">
        <v>8320</v>
      </c>
      <c r="S1015" s="16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 hidden="1" x14ac:dyDescent="0.3">
      <c r="A1016">
        <v>1014</v>
      </c>
      <c r="B1016" s="3" t="s">
        <v>1015</v>
      </c>
      <c r="C1016" s="3" t="s">
        <v>5124</v>
      </c>
      <c r="D1016" s="10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 s="17">
        <v>1420070615</v>
      </c>
      <c r="J1016" s="17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8318</v>
      </c>
      <c r="R1016" t="s">
        <v>8320</v>
      </c>
      <c r="S1016" s="16">
        <f t="shared" si="77"/>
        <v>41955.002488425926</v>
      </c>
      <c r="T1016" s="15">
        <f t="shared" si="78"/>
        <v>42005.002488425926</v>
      </c>
      <c r="U1016">
        <f t="shared" si="79"/>
        <v>2015</v>
      </c>
    </row>
    <row r="1017" spans="1:21" ht="28.8" hidden="1" x14ac:dyDescent="0.3">
      <c r="A1017">
        <v>1015</v>
      </c>
      <c r="B1017" s="3" t="s">
        <v>1016</v>
      </c>
      <c r="C1017" s="3" t="s">
        <v>5125</v>
      </c>
      <c r="D1017" s="10">
        <v>9000</v>
      </c>
      <c r="E1017" s="6">
        <v>240</v>
      </c>
      <c r="F1017" t="s">
        <v>8219</v>
      </c>
      <c r="G1017" t="s">
        <v>8239</v>
      </c>
      <c r="H1017" t="s">
        <v>8256</v>
      </c>
      <c r="I1017" s="17">
        <v>1448489095</v>
      </c>
      <c r="J1017" s="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8318</v>
      </c>
      <c r="R1017" t="s">
        <v>8320</v>
      </c>
      <c r="S1017" s="16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2" hidden="1" x14ac:dyDescent="0.3">
      <c r="A1018">
        <v>1016</v>
      </c>
      <c r="B1018" s="3" t="s">
        <v>1017</v>
      </c>
      <c r="C1018" s="3" t="s">
        <v>5126</v>
      </c>
      <c r="D1018" s="10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 s="17">
        <v>1459992856</v>
      </c>
      <c r="J1018" s="17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8318</v>
      </c>
      <c r="R1018" t="s">
        <v>8320</v>
      </c>
      <c r="S1018" s="16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2" hidden="1" x14ac:dyDescent="0.3">
      <c r="A1019">
        <v>1017</v>
      </c>
      <c r="B1019" s="3" t="s">
        <v>1018</v>
      </c>
      <c r="C1019" s="3" t="s">
        <v>5127</v>
      </c>
      <c r="D1019" s="10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 s="17">
        <v>1448125935</v>
      </c>
      <c r="J1019" s="17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8318</v>
      </c>
      <c r="R1019" t="s">
        <v>8320</v>
      </c>
      <c r="S1019" s="16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2" hidden="1" x14ac:dyDescent="0.3">
      <c r="A1020">
        <v>1018</v>
      </c>
      <c r="B1020" s="3" t="s">
        <v>1019</v>
      </c>
      <c r="C1020" s="3" t="s">
        <v>5128</v>
      </c>
      <c r="D1020" s="10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 s="17">
        <v>1468496933</v>
      </c>
      <c r="J1020" s="17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8318</v>
      </c>
      <c r="R1020" t="s">
        <v>8320</v>
      </c>
      <c r="S1020" s="16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2" hidden="1" x14ac:dyDescent="0.3">
      <c r="A1021">
        <v>1019</v>
      </c>
      <c r="B1021" s="3" t="s">
        <v>1020</v>
      </c>
      <c r="C1021" s="3" t="s">
        <v>5129</v>
      </c>
      <c r="D1021" s="10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 s="17">
        <v>1423092149</v>
      </c>
      <c r="J1021" s="17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8318</v>
      </c>
      <c r="R1021" t="s">
        <v>8320</v>
      </c>
      <c r="S1021" s="16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2" hidden="1" x14ac:dyDescent="0.3">
      <c r="A1022">
        <v>1020</v>
      </c>
      <c r="B1022" s="3" t="s">
        <v>1021</v>
      </c>
      <c r="C1022" s="3" t="s">
        <v>5130</v>
      </c>
      <c r="D1022" s="10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 s="17">
        <v>1433206020</v>
      </c>
      <c r="J1022" s="17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8324</v>
      </c>
      <c r="R1022" t="s">
        <v>8329</v>
      </c>
      <c r="S1022" s="16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2" hidden="1" x14ac:dyDescent="0.3">
      <c r="A1023">
        <v>1021</v>
      </c>
      <c r="B1023" s="3" t="s">
        <v>1022</v>
      </c>
      <c r="C1023" s="3" t="s">
        <v>5131</v>
      </c>
      <c r="D1023" s="10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 s="17">
        <v>1445054400</v>
      </c>
      <c r="J1023" s="17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8324</v>
      </c>
      <c r="R1023" t="s">
        <v>8329</v>
      </c>
      <c r="S1023" s="16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8" hidden="1" x14ac:dyDescent="0.3">
      <c r="A1024">
        <v>1022</v>
      </c>
      <c r="B1024" s="3" t="s">
        <v>1023</v>
      </c>
      <c r="C1024" s="3" t="s">
        <v>5132</v>
      </c>
      <c r="D1024" s="10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 s="17">
        <v>1431876677</v>
      </c>
      <c r="J1024" s="17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8324</v>
      </c>
      <c r="R1024" t="s">
        <v>8329</v>
      </c>
      <c r="S1024" s="16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2" hidden="1" x14ac:dyDescent="0.3">
      <c r="A1025">
        <v>1023</v>
      </c>
      <c r="B1025" s="3" t="s">
        <v>1024</v>
      </c>
      <c r="C1025" s="3" t="s">
        <v>5133</v>
      </c>
      <c r="D1025" s="10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 s="17">
        <v>1434837861</v>
      </c>
      <c r="J1025" s="17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8324</v>
      </c>
      <c r="R1025" t="s">
        <v>8329</v>
      </c>
      <c r="S1025" s="16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2" hidden="1" x14ac:dyDescent="0.3">
      <c r="A1026">
        <v>1024</v>
      </c>
      <c r="B1026" s="3" t="s">
        <v>1025</v>
      </c>
      <c r="C1026" s="3" t="s">
        <v>5134</v>
      </c>
      <c r="D1026" s="10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 s="17">
        <v>1454248563</v>
      </c>
      <c r="J1026" s="17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t="s">
        <v>8324</v>
      </c>
      <c r="R1026" t="s">
        <v>8329</v>
      </c>
      <c r="S1026" s="16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3.2" hidden="1" x14ac:dyDescent="0.3">
      <c r="A1027">
        <v>1025</v>
      </c>
      <c r="B1027" s="3" t="s">
        <v>1026</v>
      </c>
      <c r="C1027" s="3" t="s">
        <v>5135</v>
      </c>
      <c r="D1027" s="10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 s="17">
        <v>1426532437</v>
      </c>
      <c r="J1027" s="1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t="s">
        <v>8324</v>
      </c>
      <c r="R1027" t="s">
        <v>8329</v>
      </c>
      <c r="S1027" s="16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YEAR(T1027)</f>
        <v>2015</v>
      </c>
    </row>
    <row r="1028" spans="1:21" ht="57.6" hidden="1" x14ac:dyDescent="0.3">
      <c r="A1028">
        <v>1026</v>
      </c>
      <c r="B1028" s="3" t="s">
        <v>1027</v>
      </c>
      <c r="C1028" s="3" t="s">
        <v>5136</v>
      </c>
      <c r="D1028" s="10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 s="17">
        <v>1459414016</v>
      </c>
      <c r="J1028" s="17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8324</v>
      </c>
      <c r="R1028" t="s">
        <v>8329</v>
      </c>
      <c r="S1028" s="16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hidden="1" x14ac:dyDescent="0.3">
      <c r="A1029">
        <v>1027</v>
      </c>
      <c r="B1029" s="3" t="s">
        <v>1028</v>
      </c>
      <c r="C1029" s="3" t="s">
        <v>5137</v>
      </c>
      <c r="D1029" s="10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 s="17">
        <v>1414025347</v>
      </c>
      <c r="J1029" s="17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8324</v>
      </c>
      <c r="R1029" t="s">
        <v>8329</v>
      </c>
      <c r="S1029" s="16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hidden="1" x14ac:dyDescent="0.3">
      <c r="A1030">
        <v>1028</v>
      </c>
      <c r="B1030" s="3" t="s">
        <v>1029</v>
      </c>
      <c r="C1030" s="3" t="s">
        <v>5138</v>
      </c>
      <c r="D1030" s="10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 s="17">
        <v>1488830400</v>
      </c>
      <c r="J1030" s="17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8324</v>
      </c>
      <c r="R1030" t="s">
        <v>8329</v>
      </c>
      <c r="S1030" s="16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hidden="1" x14ac:dyDescent="0.3">
      <c r="A1031">
        <v>1029</v>
      </c>
      <c r="B1031" s="3" t="s">
        <v>1030</v>
      </c>
      <c r="C1031" s="3" t="s">
        <v>5139</v>
      </c>
      <c r="D1031" s="10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 s="17">
        <v>1428184740</v>
      </c>
      <c r="J1031" s="17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8324</v>
      </c>
      <c r="R1031" t="s">
        <v>8329</v>
      </c>
      <c r="S1031" s="16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hidden="1" x14ac:dyDescent="0.3">
      <c r="A1032">
        <v>1030</v>
      </c>
      <c r="B1032" s="3" t="s">
        <v>1031</v>
      </c>
      <c r="C1032" s="3" t="s">
        <v>5140</v>
      </c>
      <c r="D1032" s="10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 s="17">
        <v>1473680149</v>
      </c>
      <c r="J1032" s="17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8324</v>
      </c>
      <c r="R1032" t="s">
        <v>8329</v>
      </c>
      <c r="S1032" s="16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7.6" hidden="1" x14ac:dyDescent="0.3">
      <c r="A1033">
        <v>1031</v>
      </c>
      <c r="B1033" s="3" t="s">
        <v>1032</v>
      </c>
      <c r="C1033" s="3" t="s">
        <v>5141</v>
      </c>
      <c r="D1033" s="10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 s="17">
        <v>1450290010</v>
      </c>
      <c r="J1033" s="17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8324</v>
      </c>
      <c r="R1033" t="s">
        <v>8329</v>
      </c>
      <c r="S1033" s="16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idden="1" x14ac:dyDescent="0.3">
      <c r="A1034">
        <v>1032</v>
      </c>
      <c r="B1034" s="3" t="s">
        <v>1033</v>
      </c>
      <c r="C1034" s="3" t="s">
        <v>5142</v>
      </c>
      <c r="D1034" s="10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 s="17">
        <v>1466697625</v>
      </c>
      <c r="J1034" s="17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8324</v>
      </c>
      <c r="R1034" t="s">
        <v>8329</v>
      </c>
      <c r="S1034" s="16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 hidden="1" x14ac:dyDescent="0.3">
      <c r="A1035">
        <v>1033</v>
      </c>
      <c r="B1035" s="3" t="s">
        <v>1034</v>
      </c>
      <c r="C1035" s="3" t="s">
        <v>5143</v>
      </c>
      <c r="D1035" s="10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 s="17">
        <v>1481564080</v>
      </c>
      <c r="J1035" s="17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8324</v>
      </c>
      <c r="R1035" t="s">
        <v>8329</v>
      </c>
      <c r="S1035" s="16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 hidden="1" x14ac:dyDescent="0.3">
      <c r="A1036">
        <v>1034</v>
      </c>
      <c r="B1036" s="3" t="s">
        <v>1035</v>
      </c>
      <c r="C1036" s="3" t="s">
        <v>5144</v>
      </c>
      <c r="D1036" s="10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 s="17">
        <v>1470369540</v>
      </c>
      <c r="J1036" s="17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8324</v>
      </c>
      <c r="R1036" t="s">
        <v>8329</v>
      </c>
      <c r="S1036" s="16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 hidden="1" x14ac:dyDescent="0.3">
      <c r="A1037">
        <v>1035</v>
      </c>
      <c r="B1037" s="3" t="s">
        <v>1036</v>
      </c>
      <c r="C1037" s="3" t="s">
        <v>5145</v>
      </c>
      <c r="D1037" s="10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 s="17">
        <v>1423668220</v>
      </c>
      <c r="J1037" s="1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8324</v>
      </c>
      <c r="R1037" t="s">
        <v>8329</v>
      </c>
      <c r="S1037" s="16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2" hidden="1" x14ac:dyDescent="0.3">
      <c r="A1038">
        <v>1036</v>
      </c>
      <c r="B1038" s="3" t="s">
        <v>1037</v>
      </c>
      <c r="C1038" s="3" t="s">
        <v>5146</v>
      </c>
      <c r="D1038" s="10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 s="17">
        <v>1357545600</v>
      </c>
      <c r="J1038" s="17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8324</v>
      </c>
      <c r="R1038" t="s">
        <v>8329</v>
      </c>
      <c r="S1038" s="16">
        <f t="shared" si="82"/>
        <v>41249.448958333334</v>
      </c>
      <c r="T1038" s="15">
        <f t="shared" si="83"/>
        <v>41281.333333333336</v>
      </c>
      <c r="U1038">
        <f t="shared" si="84"/>
        <v>2013</v>
      </c>
    </row>
    <row r="1039" spans="1:21" ht="43.2" hidden="1" x14ac:dyDescent="0.3">
      <c r="A1039">
        <v>1037</v>
      </c>
      <c r="B1039" s="3" t="s">
        <v>1038</v>
      </c>
      <c r="C1039" s="3" t="s">
        <v>5147</v>
      </c>
      <c r="D1039" s="10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 s="17">
        <v>1431925200</v>
      </c>
      <c r="J1039" s="17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8324</v>
      </c>
      <c r="R1039" t="s">
        <v>8329</v>
      </c>
      <c r="S1039" s="16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 hidden="1" x14ac:dyDescent="0.3">
      <c r="A1040">
        <v>1038</v>
      </c>
      <c r="B1040" s="3" t="s">
        <v>1039</v>
      </c>
      <c r="C1040" s="3" t="s">
        <v>5148</v>
      </c>
      <c r="D1040" s="10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 s="17">
        <v>1458362023</v>
      </c>
      <c r="J1040" s="17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8324</v>
      </c>
      <c r="R1040" t="s">
        <v>8329</v>
      </c>
      <c r="S1040" s="16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 hidden="1" x14ac:dyDescent="0.3">
      <c r="A1041">
        <v>1039</v>
      </c>
      <c r="B1041" s="3" t="s">
        <v>1040</v>
      </c>
      <c r="C1041" s="3" t="s">
        <v>5149</v>
      </c>
      <c r="D1041" s="10">
        <v>500</v>
      </c>
      <c r="E1041" s="6">
        <v>641</v>
      </c>
      <c r="F1041" t="s">
        <v>8218</v>
      </c>
      <c r="G1041" t="s">
        <v>8223</v>
      </c>
      <c r="H1041" t="s">
        <v>8245</v>
      </c>
      <c r="I1041" s="17">
        <v>1481615940</v>
      </c>
      <c r="J1041" s="17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8324</v>
      </c>
      <c r="R1041" t="s">
        <v>8329</v>
      </c>
      <c r="S1041" s="16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 hidden="1" x14ac:dyDescent="0.3">
      <c r="A1042">
        <v>1040</v>
      </c>
      <c r="B1042" s="3" t="s">
        <v>1041</v>
      </c>
      <c r="C1042" s="3" t="s">
        <v>5150</v>
      </c>
      <c r="D1042" s="10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 s="17">
        <v>1472317209</v>
      </c>
      <c r="J1042" s="17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8330</v>
      </c>
      <c r="R1042" t="s">
        <v>8331</v>
      </c>
      <c r="S1042" s="16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2" hidden="1" x14ac:dyDescent="0.3">
      <c r="A1043">
        <v>1041</v>
      </c>
      <c r="B1043" s="3" t="s">
        <v>1042</v>
      </c>
      <c r="C1043" s="3" t="s">
        <v>5151</v>
      </c>
      <c r="D1043" s="10">
        <v>50</v>
      </c>
      <c r="E1043" s="6">
        <v>0</v>
      </c>
      <c r="F1043" t="s">
        <v>8219</v>
      </c>
      <c r="G1043" t="s">
        <v>8223</v>
      </c>
      <c r="H1043" t="s">
        <v>8245</v>
      </c>
      <c r="I1043" s="17">
        <v>1406769992</v>
      </c>
      <c r="J1043" s="17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8330</v>
      </c>
      <c r="R1043" t="s">
        <v>8331</v>
      </c>
      <c r="S1043" s="16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2" hidden="1" x14ac:dyDescent="0.3">
      <c r="A1044">
        <v>1042</v>
      </c>
      <c r="B1044" s="3" t="s">
        <v>1043</v>
      </c>
      <c r="C1044" s="3" t="s">
        <v>5152</v>
      </c>
      <c r="D1044" s="10">
        <v>650</v>
      </c>
      <c r="E1044" s="6">
        <v>10</v>
      </c>
      <c r="F1044" t="s">
        <v>8219</v>
      </c>
      <c r="G1044" t="s">
        <v>8223</v>
      </c>
      <c r="H1044" t="s">
        <v>8245</v>
      </c>
      <c r="I1044" s="17">
        <v>1410516000</v>
      </c>
      <c r="J1044" s="17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8330</v>
      </c>
      <c r="R1044" t="s">
        <v>8331</v>
      </c>
      <c r="S1044" s="16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2" hidden="1" x14ac:dyDescent="0.3">
      <c r="A1045">
        <v>1043</v>
      </c>
      <c r="B1045" s="3" t="s">
        <v>1044</v>
      </c>
      <c r="C1045" s="3" t="s">
        <v>5153</v>
      </c>
      <c r="D1045" s="10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 s="17">
        <v>1432101855</v>
      </c>
      <c r="J1045" s="17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8330</v>
      </c>
      <c r="R1045" t="s">
        <v>8331</v>
      </c>
      <c r="S1045" s="16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2" hidden="1" x14ac:dyDescent="0.3">
      <c r="A1046">
        <v>1044</v>
      </c>
      <c r="B1046" s="3" t="s">
        <v>1045</v>
      </c>
      <c r="C1046" s="3" t="s">
        <v>5154</v>
      </c>
      <c r="D1046" s="10">
        <v>7000</v>
      </c>
      <c r="E1046" s="6">
        <v>6</v>
      </c>
      <c r="F1046" t="s">
        <v>8219</v>
      </c>
      <c r="G1046" t="s">
        <v>8223</v>
      </c>
      <c r="H1046" t="s">
        <v>8245</v>
      </c>
      <c r="I1046" s="17">
        <v>1425587220</v>
      </c>
      <c r="J1046" s="17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8330</v>
      </c>
      <c r="R1046" t="s">
        <v>8331</v>
      </c>
      <c r="S1046" s="16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2" hidden="1" x14ac:dyDescent="0.3">
      <c r="A1047">
        <v>1045</v>
      </c>
      <c r="B1047" s="3" t="s">
        <v>1046</v>
      </c>
      <c r="C1047" s="3" t="s">
        <v>5155</v>
      </c>
      <c r="D1047" s="10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 s="17">
        <v>1408827550</v>
      </c>
      <c r="J1047" s="1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8330</v>
      </c>
      <c r="R1047" t="s">
        <v>8331</v>
      </c>
      <c r="S1047" s="16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2" hidden="1" x14ac:dyDescent="0.3">
      <c r="A1048">
        <v>1046</v>
      </c>
      <c r="B1048" s="3" t="s">
        <v>1047</v>
      </c>
      <c r="C1048" s="3" t="s">
        <v>5156</v>
      </c>
      <c r="D1048" s="10">
        <v>3000</v>
      </c>
      <c r="E1048" s="6">
        <v>0</v>
      </c>
      <c r="F1048" t="s">
        <v>8219</v>
      </c>
      <c r="G1048" t="s">
        <v>8235</v>
      </c>
      <c r="H1048" t="s">
        <v>8248</v>
      </c>
      <c r="I1048" s="17">
        <v>1451161560</v>
      </c>
      <c r="J1048" s="17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8330</v>
      </c>
      <c r="R1048" t="s">
        <v>8331</v>
      </c>
      <c r="S1048" s="16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2" hidden="1" x14ac:dyDescent="0.3">
      <c r="A1049">
        <v>1047</v>
      </c>
      <c r="B1049" s="3" t="s">
        <v>1048</v>
      </c>
      <c r="C1049" s="3" t="s">
        <v>5157</v>
      </c>
      <c r="D1049" s="10">
        <v>2000</v>
      </c>
      <c r="E1049" s="6">
        <v>1</v>
      </c>
      <c r="F1049" t="s">
        <v>8219</v>
      </c>
      <c r="G1049" t="s">
        <v>8223</v>
      </c>
      <c r="H1049" t="s">
        <v>8245</v>
      </c>
      <c r="I1049" s="17">
        <v>1415219915</v>
      </c>
      <c r="J1049" s="17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8330</v>
      </c>
      <c r="R1049" t="s">
        <v>8331</v>
      </c>
      <c r="S1049" s="16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2" hidden="1" x14ac:dyDescent="0.3">
      <c r="A1050">
        <v>1048</v>
      </c>
      <c r="B1050" s="3" t="s">
        <v>1049</v>
      </c>
      <c r="C1050" s="3" t="s">
        <v>5158</v>
      </c>
      <c r="D1050" s="10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 s="17">
        <v>1474766189</v>
      </c>
      <c r="J1050" s="17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8330</v>
      </c>
      <c r="R1050" t="s">
        <v>8331</v>
      </c>
      <c r="S1050" s="16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idden="1" x14ac:dyDescent="0.3">
      <c r="A1051">
        <v>1049</v>
      </c>
      <c r="B1051" s="3" t="s">
        <v>1050</v>
      </c>
      <c r="C1051" s="3" t="s">
        <v>5159</v>
      </c>
      <c r="D1051" s="10">
        <v>12000</v>
      </c>
      <c r="E1051" s="6">
        <v>0</v>
      </c>
      <c r="F1051" t="s">
        <v>8219</v>
      </c>
      <c r="G1051" t="s">
        <v>8223</v>
      </c>
      <c r="H1051" t="s">
        <v>8245</v>
      </c>
      <c r="I1051" s="17">
        <v>1455272445</v>
      </c>
      <c r="J1051" s="17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8330</v>
      </c>
      <c r="R1051" t="s">
        <v>8331</v>
      </c>
      <c r="S1051" s="16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8" hidden="1" x14ac:dyDescent="0.3">
      <c r="A1052">
        <v>1050</v>
      </c>
      <c r="B1052" s="3" t="s">
        <v>1051</v>
      </c>
      <c r="C1052" s="3" t="s">
        <v>5160</v>
      </c>
      <c r="D1052" s="10">
        <v>2500</v>
      </c>
      <c r="E1052" s="6">
        <v>0</v>
      </c>
      <c r="F1052" t="s">
        <v>8219</v>
      </c>
      <c r="G1052" t="s">
        <v>8223</v>
      </c>
      <c r="H1052" t="s">
        <v>8245</v>
      </c>
      <c r="I1052" s="17">
        <v>1442257677</v>
      </c>
      <c r="J1052" s="17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8330</v>
      </c>
      <c r="R1052" t="s">
        <v>8331</v>
      </c>
      <c r="S1052" s="16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2" hidden="1" x14ac:dyDescent="0.3">
      <c r="A1053">
        <v>1051</v>
      </c>
      <c r="B1053" s="3" t="s">
        <v>1052</v>
      </c>
      <c r="C1053" s="3" t="s">
        <v>5161</v>
      </c>
      <c r="D1053" s="10">
        <v>500</v>
      </c>
      <c r="E1053" s="6">
        <v>0</v>
      </c>
      <c r="F1053" t="s">
        <v>8219</v>
      </c>
      <c r="G1053" t="s">
        <v>8223</v>
      </c>
      <c r="H1053" t="s">
        <v>8245</v>
      </c>
      <c r="I1053" s="17">
        <v>1409098825</v>
      </c>
      <c r="J1053" s="17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8330</v>
      </c>
      <c r="R1053" t="s">
        <v>8331</v>
      </c>
      <c r="S1053" s="16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6" hidden="1" x14ac:dyDescent="0.3">
      <c r="A1054">
        <v>1052</v>
      </c>
      <c r="B1054" s="3" t="s">
        <v>1053</v>
      </c>
      <c r="C1054" s="3" t="s">
        <v>5162</v>
      </c>
      <c r="D1054" s="10">
        <v>4336</v>
      </c>
      <c r="E1054" s="6">
        <v>0</v>
      </c>
      <c r="F1054" t="s">
        <v>8219</v>
      </c>
      <c r="G1054" t="s">
        <v>8223</v>
      </c>
      <c r="H1054" t="s">
        <v>8245</v>
      </c>
      <c r="I1054" s="17">
        <v>1465243740</v>
      </c>
      <c r="J1054" s="17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8330</v>
      </c>
      <c r="R1054" t="s">
        <v>8331</v>
      </c>
      <c r="S1054" s="16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2" hidden="1" x14ac:dyDescent="0.3">
      <c r="A1055">
        <v>1053</v>
      </c>
      <c r="B1055" s="3" t="s">
        <v>1054</v>
      </c>
      <c r="C1055" s="3" t="s">
        <v>5163</v>
      </c>
      <c r="D1055" s="10">
        <v>1500</v>
      </c>
      <c r="E1055" s="6">
        <v>15</v>
      </c>
      <c r="F1055" t="s">
        <v>8219</v>
      </c>
      <c r="G1055" t="s">
        <v>8223</v>
      </c>
      <c r="H1055" t="s">
        <v>8245</v>
      </c>
      <c r="I1055" s="17">
        <v>1488773332</v>
      </c>
      <c r="J1055" s="17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8330</v>
      </c>
      <c r="R1055" t="s">
        <v>8331</v>
      </c>
      <c r="S1055" s="16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7.6" hidden="1" x14ac:dyDescent="0.3">
      <c r="A1056">
        <v>1054</v>
      </c>
      <c r="B1056" s="3" t="s">
        <v>1055</v>
      </c>
      <c r="C1056" s="3" t="s">
        <v>5164</v>
      </c>
      <c r="D1056" s="10">
        <v>2500</v>
      </c>
      <c r="E1056" s="6">
        <v>0</v>
      </c>
      <c r="F1056" t="s">
        <v>8219</v>
      </c>
      <c r="G1056" t="s">
        <v>8223</v>
      </c>
      <c r="H1056" t="s">
        <v>8245</v>
      </c>
      <c r="I1056" s="17">
        <v>1407708000</v>
      </c>
      <c r="J1056" s="17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8330</v>
      </c>
      <c r="R1056" t="s">
        <v>8331</v>
      </c>
      <c r="S1056" s="16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2" hidden="1" x14ac:dyDescent="0.3">
      <c r="A1057">
        <v>1055</v>
      </c>
      <c r="B1057" s="3" t="s">
        <v>1056</v>
      </c>
      <c r="C1057" s="3" t="s">
        <v>5165</v>
      </c>
      <c r="D1057" s="10">
        <v>3500</v>
      </c>
      <c r="E1057" s="6">
        <v>0</v>
      </c>
      <c r="F1057" t="s">
        <v>8219</v>
      </c>
      <c r="G1057" t="s">
        <v>8223</v>
      </c>
      <c r="H1057" t="s">
        <v>8245</v>
      </c>
      <c r="I1057" s="17">
        <v>1457394545</v>
      </c>
      <c r="J1057" s="1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8330</v>
      </c>
      <c r="R1057" t="s">
        <v>8331</v>
      </c>
      <c r="S1057" s="16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2" hidden="1" x14ac:dyDescent="0.3">
      <c r="A1058">
        <v>1056</v>
      </c>
      <c r="B1058" s="3" t="s">
        <v>1057</v>
      </c>
      <c r="C1058" s="3" t="s">
        <v>5166</v>
      </c>
      <c r="D1058" s="10">
        <v>10000</v>
      </c>
      <c r="E1058" s="6">
        <v>0</v>
      </c>
      <c r="F1058" t="s">
        <v>8219</v>
      </c>
      <c r="G1058" t="s">
        <v>8223</v>
      </c>
      <c r="H1058" t="s">
        <v>8245</v>
      </c>
      <c r="I1058" s="17">
        <v>1429892177</v>
      </c>
      <c r="J1058" s="17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8330</v>
      </c>
      <c r="R1058" t="s">
        <v>8331</v>
      </c>
      <c r="S1058" s="16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2" hidden="1" x14ac:dyDescent="0.3">
      <c r="A1059">
        <v>1057</v>
      </c>
      <c r="B1059" s="3" t="s">
        <v>1058</v>
      </c>
      <c r="C1059" s="3" t="s">
        <v>5167</v>
      </c>
      <c r="D1059" s="10">
        <v>10000</v>
      </c>
      <c r="E1059" s="6">
        <v>0</v>
      </c>
      <c r="F1059" t="s">
        <v>8219</v>
      </c>
      <c r="G1059" t="s">
        <v>8223</v>
      </c>
      <c r="H1059" t="s">
        <v>8245</v>
      </c>
      <c r="I1059" s="17">
        <v>1480888483</v>
      </c>
      <c r="J1059" s="17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8330</v>
      </c>
      <c r="R1059" t="s">
        <v>8331</v>
      </c>
      <c r="S1059" s="16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2" hidden="1" x14ac:dyDescent="0.3">
      <c r="A1060">
        <v>1058</v>
      </c>
      <c r="B1060" s="3" t="s">
        <v>1059</v>
      </c>
      <c r="C1060" s="3" t="s">
        <v>5168</v>
      </c>
      <c r="D1060" s="10">
        <v>40000</v>
      </c>
      <c r="E1060" s="6">
        <v>0</v>
      </c>
      <c r="F1060" t="s">
        <v>8219</v>
      </c>
      <c r="G1060" t="s">
        <v>8223</v>
      </c>
      <c r="H1060" t="s">
        <v>8245</v>
      </c>
      <c r="I1060" s="17">
        <v>1427328000</v>
      </c>
      <c r="J1060" s="17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8330</v>
      </c>
      <c r="R1060" t="s">
        <v>8331</v>
      </c>
      <c r="S1060" s="16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idden="1" x14ac:dyDescent="0.3">
      <c r="A1061">
        <v>1059</v>
      </c>
      <c r="B1061" s="3" t="s">
        <v>1060</v>
      </c>
      <c r="C1061" s="3" t="s">
        <v>5169</v>
      </c>
      <c r="D1061" s="10">
        <v>1100</v>
      </c>
      <c r="E1061" s="6">
        <v>0</v>
      </c>
      <c r="F1061" t="s">
        <v>8219</v>
      </c>
      <c r="G1061" t="s">
        <v>8223</v>
      </c>
      <c r="H1061" t="s">
        <v>8245</v>
      </c>
      <c r="I1061" s="17">
        <v>1426269456</v>
      </c>
      <c r="J1061" s="17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8330</v>
      </c>
      <c r="R1061" t="s">
        <v>8331</v>
      </c>
      <c r="S1061" s="16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2" hidden="1" x14ac:dyDescent="0.3">
      <c r="A1062">
        <v>1060</v>
      </c>
      <c r="B1062" s="3" t="s">
        <v>1061</v>
      </c>
      <c r="C1062" s="3" t="s">
        <v>5170</v>
      </c>
      <c r="D1062" s="10">
        <v>5000</v>
      </c>
      <c r="E1062" s="6">
        <v>50</v>
      </c>
      <c r="F1062" t="s">
        <v>8219</v>
      </c>
      <c r="G1062" t="s">
        <v>8223</v>
      </c>
      <c r="H1062" t="s">
        <v>8245</v>
      </c>
      <c r="I1062" s="17">
        <v>1429134893</v>
      </c>
      <c r="J1062" s="17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8330</v>
      </c>
      <c r="R1062" t="s">
        <v>8331</v>
      </c>
      <c r="S1062" s="16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8" hidden="1" x14ac:dyDescent="0.3">
      <c r="A1063">
        <v>1061</v>
      </c>
      <c r="B1063" s="3" t="s">
        <v>1062</v>
      </c>
      <c r="C1063" s="3" t="s">
        <v>5171</v>
      </c>
      <c r="D1063" s="10">
        <v>4000</v>
      </c>
      <c r="E1063" s="6">
        <v>0</v>
      </c>
      <c r="F1063" t="s">
        <v>8219</v>
      </c>
      <c r="G1063" t="s">
        <v>8223</v>
      </c>
      <c r="H1063" t="s">
        <v>8245</v>
      </c>
      <c r="I1063" s="17">
        <v>1462150800</v>
      </c>
      <c r="J1063" s="17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8330</v>
      </c>
      <c r="R1063" t="s">
        <v>8331</v>
      </c>
      <c r="S1063" s="16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idden="1" x14ac:dyDescent="0.3">
      <c r="A1064">
        <v>1062</v>
      </c>
      <c r="B1064" s="3" t="s">
        <v>1063</v>
      </c>
      <c r="C1064" s="3" t="s">
        <v>5172</v>
      </c>
      <c r="D1064" s="10">
        <v>199</v>
      </c>
      <c r="E1064" s="6">
        <v>190</v>
      </c>
      <c r="F1064" t="s">
        <v>8219</v>
      </c>
      <c r="G1064" t="s">
        <v>8223</v>
      </c>
      <c r="H1064" t="s">
        <v>8245</v>
      </c>
      <c r="I1064" s="17">
        <v>1468351341</v>
      </c>
      <c r="J1064" s="17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8330</v>
      </c>
      <c r="R1064" t="s">
        <v>8331</v>
      </c>
      <c r="S1064" s="16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2" hidden="1" x14ac:dyDescent="0.3">
      <c r="A1065">
        <v>1063</v>
      </c>
      <c r="B1065" s="3" t="s">
        <v>1064</v>
      </c>
      <c r="C1065" s="3" t="s">
        <v>5173</v>
      </c>
      <c r="D1065" s="10">
        <v>1000</v>
      </c>
      <c r="E1065" s="6">
        <v>0</v>
      </c>
      <c r="F1065" t="s">
        <v>8219</v>
      </c>
      <c r="G1065" t="s">
        <v>8223</v>
      </c>
      <c r="H1065" t="s">
        <v>8245</v>
      </c>
      <c r="I1065" s="17">
        <v>1472604262</v>
      </c>
      <c r="J1065" s="17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8330</v>
      </c>
      <c r="R1065" t="s">
        <v>8331</v>
      </c>
      <c r="S1065" s="16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2" hidden="1" x14ac:dyDescent="0.3">
      <c r="A1066">
        <v>1064</v>
      </c>
      <c r="B1066" s="3" t="s">
        <v>1065</v>
      </c>
      <c r="C1066" s="3" t="s">
        <v>5174</v>
      </c>
      <c r="D1066" s="10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 s="17">
        <v>1373174903</v>
      </c>
      <c r="J1066" s="17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8332</v>
      </c>
      <c r="R1066" t="s">
        <v>8333</v>
      </c>
      <c r="S1066" s="16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 hidden="1" x14ac:dyDescent="0.3">
      <c r="A1067">
        <v>1065</v>
      </c>
      <c r="B1067" s="3" t="s">
        <v>1066</v>
      </c>
      <c r="C1067" s="3" t="s">
        <v>5175</v>
      </c>
      <c r="D1067" s="10">
        <v>3000</v>
      </c>
      <c r="E1067" s="6">
        <v>81</v>
      </c>
      <c r="F1067" t="s">
        <v>8220</v>
      </c>
      <c r="G1067" t="s">
        <v>8225</v>
      </c>
      <c r="H1067" t="s">
        <v>8247</v>
      </c>
      <c r="I1067" s="17">
        <v>1392800922</v>
      </c>
      <c r="J1067" s="1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8332</v>
      </c>
      <c r="R1067" t="s">
        <v>8333</v>
      </c>
      <c r="S1067" s="16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 hidden="1" x14ac:dyDescent="0.3">
      <c r="A1068">
        <v>1066</v>
      </c>
      <c r="B1068" s="3" t="s">
        <v>1067</v>
      </c>
      <c r="C1068" s="3" t="s">
        <v>5176</v>
      </c>
      <c r="D1068" s="10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 s="17">
        <v>1375657582</v>
      </c>
      <c r="J1068" s="17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8332</v>
      </c>
      <c r="R1068" t="s">
        <v>8333</v>
      </c>
      <c r="S1068" s="16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 hidden="1" x14ac:dyDescent="0.3">
      <c r="A1069">
        <v>1067</v>
      </c>
      <c r="B1069" s="3" t="s">
        <v>1068</v>
      </c>
      <c r="C1069" s="3" t="s">
        <v>5177</v>
      </c>
      <c r="D1069" s="10">
        <v>500</v>
      </c>
      <c r="E1069" s="6">
        <v>130</v>
      </c>
      <c r="F1069" t="s">
        <v>8220</v>
      </c>
      <c r="G1069" t="s">
        <v>8223</v>
      </c>
      <c r="H1069" t="s">
        <v>8245</v>
      </c>
      <c r="I1069" s="17">
        <v>1387657931</v>
      </c>
      <c r="J1069" s="17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8332</v>
      </c>
      <c r="R1069" t="s">
        <v>8333</v>
      </c>
      <c r="S1069" s="16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7.6" hidden="1" x14ac:dyDescent="0.3">
      <c r="A1070">
        <v>1068</v>
      </c>
      <c r="B1070" s="3" t="s">
        <v>1069</v>
      </c>
      <c r="C1070" s="3" t="s">
        <v>5178</v>
      </c>
      <c r="D1070" s="10">
        <v>30000</v>
      </c>
      <c r="E1070" s="6">
        <v>45</v>
      </c>
      <c r="F1070" t="s">
        <v>8220</v>
      </c>
      <c r="G1070" t="s">
        <v>8223</v>
      </c>
      <c r="H1070" t="s">
        <v>8245</v>
      </c>
      <c r="I1070" s="17">
        <v>1460274864</v>
      </c>
      <c r="J1070" s="17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8332</v>
      </c>
      <c r="R1070" t="s">
        <v>8333</v>
      </c>
      <c r="S1070" s="16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2" hidden="1" x14ac:dyDescent="0.3">
      <c r="A1071">
        <v>1069</v>
      </c>
      <c r="B1071" s="3" t="s">
        <v>1070</v>
      </c>
      <c r="C1071" s="3" t="s">
        <v>5179</v>
      </c>
      <c r="D1071" s="10">
        <v>2200</v>
      </c>
      <c r="E1071" s="6">
        <v>850</v>
      </c>
      <c r="F1071" t="s">
        <v>8220</v>
      </c>
      <c r="G1071" t="s">
        <v>8223</v>
      </c>
      <c r="H1071" t="s">
        <v>8245</v>
      </c>
      <c r="I1071" s="17">
        <v>1385447459</v>
      </c>
      <c r="J1071" s="17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8332</v>
      </c>
      <c r="R1071" t="s">
        <v>8333</v>
      </c>
      <c r="S1071" s="16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 hidden="1" x14ac:dyDescent="0.3">
      <c r="A1072">
        <v>1070</v>
      </c>
      <c r="B1072" s="3" t="s">
        <v>1071</v>
      </c>
      <c r="C1072" s="3" t="s">
        <v>5180</v>
      </c>
      <c r="D1072" s="10">
        <v>10000</v>
      </c>
      <c r="E1072" s="6">
        <v>70</v>
      </c>
      <c r="F1072" t="s">
        <v>8220</v>
      </c>
      <c r="G1072" t="s">
        <v>8223</v>
      </c>
      <c r="H1072" t="s">
        <v>8245</v>
      </c>
      <c r="I1072" s="17">
        <v>1349050622</v>
      </c>
      <c r="J1072" s="17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8332</v>
      </c>
      <c r="R1072" t="s">
        <v>8333</v>
      </c>
      <c r="S1072" s="16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 hidden="1" x14ac:dyDescent="0.3">
      <c r="A1073">
        <v>1071</v>
      </c>
      <c r="B1073" s="3" t="s">
        <v>1072</v>
      </c>
      <c r="C1073" s="3" t="s">
        <v>5181</v>
      </c>
      <c r="D1073" s="10">
        <v>100</v>
      </c>
      <c r="E1073" s="6">
        <v>0</v>
      </c>
      <c r="F1073" t="s">
        <v>8220</v>
      </c>
      <c r="G1073" t="s">
        <v>8233</v>
      </c>
      <c r="H1073" t="s">
        <v>8253</v>
      </c>
      <c r="I1073" s="17">
        <v>1447787093</v>
      </c>
      <c r="J1073" s="17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8332</v>
      </c>
      <c r="R1073" t="s">
        <v>8333</v>
      </c>
      <c r="S1073" s="16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 hidden="1" x14ac:dyDescent="0.3">
      <c r="A1074">
        <v>1072</v>
      </c>
      <c r="B1074" s="3" t="s">
        <v>1073</v>
      </c>
      <c r="C1074" s="3" t="s">
        <v>5182</v>
      </c>
      <c r="D1074" s="10">
        <v>75000</v>
      </c>
      <c r="E1074" s="6">
        <v>51</v>
      </c>
      <c r="F1074" t="s">
        <v>8220</v>
      </c>
      <c r="G1074" t="s">
        <v>8223</v>
      </c>
      <c r="H1074" t="s">
        <v>8245</v>
      </c>
      <c r="I1074" s="17">
        <v>1391630297</v>
      </c>
      <c r="J1074" s="17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8332</v>
      </c>
      <c r="R1074" t="s">
        <v>8333</v>
      </c>
      <c r="S1074" s="16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 hidden="1" x14ac:dyDescent="0.3">
      <c r="A1075">
        <v>1073</v>
      </c>
      <c r="B1075" s="3" t="s">
        <v>1074</v>
      </c>
      <c r="C1075" s="3" t="s">
        <v>5183</v>
      </c>
      <c r="D1075" s="10">
        <v>750</v>
      </c>
      <c r="E1075" s="6">
        <v>10</v>
      </c>
      <c r="F1075" t="s">
        <v>8220</v>
      </c>
      <c r="G1075" t="s">
        <v>8223</v>
      </c>
      <c r="H1075" t="s">
        <v>8245</v>
      </c>
      <c r="I1075" s="17">
        <v>1318806541</v>
      </c>
      <c r="J1075" s="17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8332</v>
      </c>
      <c r="R1075" t="s">
        <v>8333</v>
      </c>
      <c r="S1075" s="16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7.6" hidden="1" x14ac:dyDescent="0.3">
      <c r="A1076">
        <v>1074</v>
      </c>
      <c r="B1076" s="3" t="s">
        <v>1075</v>
      </c>
      <c r="C1076" s="3" t="s">
        <v>5184</v>
      </c>
      <c r="D1076" s="10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 s="17">
        <v>1388808545</v>
      </c>
      <c r="J1076" s="17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8332</v>
      </c>
      <c r="R1076" t="s">
        <v>8333</v>
      </c>
      <c r="S1076" s="16">
        <f t="shared" si="82"/>
        <v>41613.172974537039</v>
      </c>
      <c r="T1076" s="15">
        <f t="shared" si="83"/>
        <v>41643.172974537039</v>
      </c>
      <c r="U1076">
        <f t="shared" si="84"/>
        <v>2014</v>
      </c>
    </row>
    <row r="1077" spans="1:21" ht="28.8" hidden="1" x14ac:dyDescent="0.3">
      <c r="A1077">
        <v>1075</v>
      </c>
      <c r="B1077" s="3" t="s">
        <v>1076</v>
      </c>
      <c r="C1077" s="3" t="s">
        <v>5185</v>
      </c>
      <c r="D1077" s="10">
        <v>1000</v>
      </c>
      <c r="E1077" s="6">
        <v>45</v>
      </c>
      <c r="F1077" t="s">
        <v>8220</v>
      </c>
      <c r="G1077" t="s">
        <v>8223</v>
      </c>
      <c r="H1077" t="s">
        <v>8245</v>
      </c>
      <c r="I1077" s="17">
        <v>1336340516</v>
      </c>
      <c r="J1077" s="1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8332</v>
      </c>
      <c r="R1077" t="s">
        <v>8333</v>
      </c>
      <c r="S1077" s="16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 hidden="1" x14ac:dyDescent="0.3">
      <c r="A1078">
        <v>1076</v>
      </c>
      <c r="B1078" s="3" t="s">
        <v>1077</v>
      </c>
      <c r="C1078" s="3" t="s">
        <v>5186</v>
      </c>
      <c r="D1078" s="10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 s="17">
        <v>1410426250</v>
      </c>
      <c r="J1078" s="17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8332</v>
      </c>
      <c r="R1078" t="s">
        <v>8333</v>
      </c>
      <c r="S1078" s="16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 hidden="1" x14ac:dyDescent="0.3">
      <c r="A1079">
        <v>1077</v>
      </c>
      <c r="B1079" s="3" t="s">
        <v>1078</v>
      </c>
      <c r="C1079" s="3" t="s">
        <v>5187</v>
      </c>
      <c r="D1079" s="10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 s="17">
        <v>1452744011</v>
      </c>
      <c r="J1079" s="17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8332</v>
      </c>
      <c r="R1079" t="s">
        <v>8333</v>
      </c>
      <c r="S1079" s="16">
        <f t="shared" si="82"/>
        <v>42353.16679398148</v>
      </c>
      <c r="T1079" s="15">
        <f t="shared" si="83"/>
        <v>42383.16679398148</v>
      </c>
      <c r="U1079">
        <f t="shared" si="84"/>
        <v>2016</v>
      </c>
    </row>
    <row r="1080" spans="1:21" ht="57.6" hidden="1" x14ac:dyDescent="0.3">
      <c r="A1080">
        <v>1078</v>
      </c>
      <c r="B1080" s="3" t="s">
        <v>1079</v>
      </c>
      <c r="C1080" s="3" t="s">
        <v>5188</v>
      </c>
      <c r="D1080" s="10">
        <v>600</v>
      </c>
      <c r="E1080" s="6">
        <v>45</v>
      </c>
      <c r="F1080" t="s">
        <v>8220</v>
      </c>
      <c r="G1080" t="s">
        <v>8223</v>
      </c>
      <c r="H1080" t="s">
        <v>8245</v>
      </c>
      <c r="I1080" s="17">
        <v>1311309721</v>
      </c>
      <c r="J1080" s="17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8332</v>
      </c>
      <c r="R1080" t="s">
        <v>8333</v>
      </c>
      <c r="S1080" s="16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 hidden="1" x14ac:dyDescent="0.3">
      <c r="A1081">
        <v>1079</v>
      </c>
      <c r="B1081" s="3" t="s">
        <v>1080</v>
      </c>
      <c r="C1081" s="3" t="s">
        <v>5189</v>
      </c>
      <c r="D1081" s="10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 s="17">
        <v>1463232936</v>
      </c>
      <c r="J1081" s="17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8332</v>
      </c>
      <c r="R1081" t="s">
        <v>8333</v>
      </c>
      <c r="S1081" s="16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2" hidden="1" x14ac:dyDescent="0.3">
      <c r="A1082">
        <v>1080</v>
      </c>
      <c r="B1082" s="3" t="s">
        <v>1081</v>
      </c>
      <c r="C1082" s="3" t="s">
        <v>5190</v>
      </c>
      <c r="D1082" s="10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 s="17">
        <v>1399778333</v>
      </c>
      <c r="J1082" s="17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8332</v>
      </c>
      <c r="R1082" t="s">
        <v>8333</v>
      </c>
      <c r="S1082" s="16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2" hidden="1" x14ac:dyDescent="0.3">
      <c r="A1083">
        <v>1081</v>
      </c>
      <c r="B1083" s="3" t="s">
        <v>1082</v>
      </c>
      <c r="C1083" s="3" t="s">
        <v>5191</v>
      </c>
      <c r="D1083" s="10">
        <v>68000</v>
      </c>
      <c r="E1083" s="6">
        <v>12</v>
      </c>
      <c r="F1083" t="s">
        <v>8220</v>
      </c>
      <c r="G1083" t="s">
        <v>8223</v>
      </c>
      <c r="H1083" t="s">
        <v>8245</v>
      </c>
      <c r="I1083" s="17">
        <v>1422483292</v>
      </c>
      <c r="J1083" s="17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8332</v>
      </c>
      <c r="R1083" t="s">
        <v>8333</v>
      </c>
      <c r="S1083" s="16">
        <f t="shared" si="82"/>
        <v>42002.926990740743</v>
      </c>
      <c r="T1083" s="15">
        <f t="shared" si="83"/>
        <v>42032.926990740743</v>
      </c>
      <c r="U1083">
        <f t="shared" si="84"/>
        <v>2015</v>
      </c>
    </row>
    <row r="1084" spans="1:21" ht="43.2" hidden="1" x14ac:dyDescent="0.3">
      <c r="A1084">
        <v>1082</v>
      </c>
      <c r="B1084" s="3" t="s">
        <v>1083</v>
      </c>
      <c r="C1084" s="3" t="s">
        <v>5192</v>
      </c>
      <c r="D1084" s="10">
        <v>10000</v>
      </c>
      <c r="E1084" s="6">
        <v>56</v>
      </c>
      <c r="F1084" t="s">
        <v>8220</v>
      </c>
      <c r="G1084" t="s">
        <v>8223</v>
      </c>
      <c r="H1084" t="s">
        <v>8245</v>
      </c>
      <c r="I1084" s="17">
        <v>1344635088</v>
      </c>
      <c r="J1084" s="17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8332</v>
      </c>
      <c r="R1084" t="s">
        <v>8333</v>
      </c>
      <c r="S1084" s="16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2" hidden="1" x14ac:dyDescent="0.3">
      <c r="A1085">
        <v>1083</v>
      </c>
      <c r="B1085" s="3" t="s">
        <v>1084</v>
      </c>
      <c r="C1085" s="3" t="s">
        <v>5193</v>
      </c>
      <c r="D1085" s="10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 s="17">
        <v>1406994583</v>
      </c>
      <c r="J1085" s="17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8332</v>
      </c>
      <c r="R1085" t="s">
        <v>8333</v>
      </c>
      <c r="S1085" s="16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idden="1" x14ac:dyDescent="0.3">
      <c r="A1086">
        <v>1084</v>
      </c>
      <c r="B1086" s="3" t="s">
        <v>1085</v>
      </c>
      <c r="C1086" s="3" t="s">
        <v>5194</v>
      </c>
      <c r="D1086" s="10">
        <v>550</v>
      </c>
      <c r="E1086" s="6">
        <v>0</v>
      </c>
      <c r="F1086" t="s">
        <v>8220</v>
      </c>
      <c r="G1086" t="s">
        <v>8223</v>
      </c>
      <c r="H1086" t="s">
        <v>8245</v>
      </c>
      <c r="I1086" s="17">
        <v>1407534804</v>
      </c>
      <c r="J1086" s="17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8332</v>
      </c>
      <c r="R1086" t="s">
        <v>8333</v>
      </c>
      <c r="S1086" s="16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2" hidden="1" x14ac:dyDescent="0.3">
      <c r="A1087">
        <v>1085</v>
      </c>
      <c r="B1087" s="3" t="s">
        <v>1086</v>
      </c>
      <c r="C1087" s="3" t="s">
        <v>5195</v>
      </c>
      <c r="D1087" s="10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 s="17">
        <v>1457967975</v>
      </c>
      <c r="J1087" s="1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8332</v>
      </c>
      <c r="R1087" t="s">
        <v>8333</v>
      </c>
      <c r="S1087" s="16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idden="1" x14ac:dyDescent="0.3">
      <c r="A1088">
        <v>1086</v>
      </c>
      <c r="B1088" s="3" t="s">
        <v>1087</v>
      </c>
      <c r="C1088" s="3" t="s">
        <v>5196</v>
      </c>
      <c r="D1088" s="10">
        <v>18000</v>
      </c>
      <c r="E1088" s="6">
        <v>15</v>
      </c>
      <c r="F1088" t="s">
        <v>8220</v>
      </c>
      <c r="G1088" t="s">
        <v>8223</v>
      </c>
      <c r="H1088" t="s">
        <v>8245</v>
      </c>
      <c r="I1088" s="17">
        <v>1408913291</v>
      </c>
      <c r="J1088" s="17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8332</v>
      </c>
      <c r="R1088" t="s">
        <v>8333</v>
      </c>
      <c r="S1088" s="16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2" hidden="1" x14ac:dyDescent="0.3">
      <c r="A1089">
        <v>1087</v>
      </c>
      <c r="B1089" s="3" t="s">
        <v>1088</v>
      </c>
      <c r="C1089" s="3" t="s">
        <v>5197</v>
      </c>
      <c r="D1089" s="10">
        <v>1100</v>
      </c>
      <c r="E1089" s="6">
        <v>0</v>
      </c>
      <c r="F1089" t="s">
        <v>8220</v>
      </c>
      <c r="G1089" t="s">
        <v>8223</v>
      </c>
      <c r="H1089" t="s">
        <v>8245</v>
      </c>
      <c r="I1089" s="17">
        <v>1402852087</v>
      </c>
      <c r="J1089" s="17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8332</v>
      </c>
      <c r="R1089" t="s">
        <v>8333</v>
      </c>
      <c r="S1089" s="16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8" hidden="1" x14ac:dyDescent="0.3">
      <c r="A1090">
        <v>1088</v>
      </c>
      <c r="B1090" s="3" t="s">
        <v>1089</v>
      </c>
      <c r="C1090" s="3" t="s">
        <v>5198</v>
      </c>
      <c r="D1090" s="10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 s="17">
        <v>1398366667</v>
      </c>
      <c r="J1090" s="17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t="s">
        <v>8332</v>
      </c>
      <c r="R1090" t="s">
        <v>8333</v>
      </c>
      <c r="S1090" s="16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8" hidden="1" x14ac:dyDescent="0.3">
      <c r="A1091">
        <v>1089</v>
      </c>
      <c r="B1091" s="3" t="s">
        <v>1090</v>
      </c>
      <c r="C1091" s="3" t="s">
        <v>5199</v>
      </c>
      <c r="D1091" s="10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 s="17">
        <v>1435293175</v>
      </c>
      <c r="J1091" s="17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t="s">
        <v>8332</v>
      </c>
      <c r="R1091" t="s">
        <v>8333</v>
      </c>
      <c r="S1091" s="16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YEAR(T1091)</f>
        <v>2015</v>
      </c>
    </row>
    <row r="1092" spans="1:21" ht="43.2" hidden="1" x14ac:dyDescent="0.3">
      <c r="A1092">
        <v>1090</v>
      </c>
      <c r="B1092" s="3" t="s">
        <v>1091</v>
      </c>
      <c r="C1092" s="3" t="s">
        <v>5200</v>
      </c>
      <c r="D1092" s="10">
        <v>12999</v>
      </c>
      <c r="E1092" s="6">
        <v>5</v>
      </c>
      <c r="F1092" t="s">
        <v>8220</v>
      </c>
      <c r="G1092" t="s">
        <v>8225</v>
      </c>
      <c r="H1092" t="s">
        <v>8247</v>
      </c>
      <c r="I1092" s="17">
        <v>1432873653</v>
      </c>
      <c r="J1092" s="17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8332</v>
      </c>
      <c r="R1092" t="s">
        <v>8333</v>
      </c>
      <c r="S1092" s="16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hidden="1" x14ac:dyDescent="0.3">
      <c r="A1093">
        <v>1091</v>
      </c>
      <c r="B1093" s="3" t="s">
        <v>1092</v>
      </c>
      <c r="C1093" s="3" t="s">
        <v>5201</v>
      </c>
      <c r="D1093" s="10">
        <v>200</v>
      </c>
      <c r="E1093" s="6">
        <v>25</v>
      </c>
      <c r="F1093" t="s">
        <v>8220</v>
      </c>
      <c r="G1093" t="s">
        <v>8224</v>
      </c>
      <c r="H1093" t="s">
        <v>8246</v>
      </c>
      <c r="I1093" s="17">
        <v>1460313672</v>
      </c>
      <c r="J1093" s="17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8332</v>
      </c>
      <c r="R1093" t="s">
        <v>8333</v>
      </c>
      <c r="S1093" s="16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 hidden="1" x14ac:dyDescent="0.3">
      <c r="A1094">
        <v>1092</v>
      </c>
      <c r="B1094" s="3" t="s">
        <v>1093</v>
      </c>
      <c r="C1094" s="3" t="s">
        <v>5202</v>
      </c>
      <c r="D1094" s="10">
        <v>2000</v>
      </c>
      <c r="E1094" s="6">
        <v>21</v>
      </c>
      <c r="F1094" t="s">
        <v>8220</v>
      </c>
      <c r="G1094" t="s">
        <v>8223</v>
      </c>
      <c r="H1094" t="s">
        <v>8245</v>
      </c>
      <c r="I1094" s="17">
        <v>1357432638</v>
      </c>
      <c r="J1094" s="17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8332</v>
      </c>
      <c r="R1094" t="s">
        <v>8333</v>
      </c>
      <c r="S1094" s="16">
        <f t="shared" si="87"/>
        <v>41250.025902777779</v>
      </c>
      <c r="T1094" s="15">
        <f t="shared" si="88"/>
        <v>41280.025902777779</v>
      </c>
      <c r="U1094">
        <f t="shared" si="89"/>
        <v>2013</v>
      </c>
    </row>
    <row r="1095" spans="1:21" ht="43.2" hidden="1" x14ac:dyDescent="0.3">
      <c r="A1095">
        <v>1093</v>
      </c>
      <c r="B1095" s="3" t="s">
        <v>1094</v>
      </c>
      <c r="C1095" s="3" t="s">
        <v>5203</v>
      </c>
      <c r="D1095" s="10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 s="17">
        <v>1455232937</v>
      </c>
      <c r="J1095" s="17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8332</v>
      </c>
      <c r="R1095" t="s">
        <v>8333</v>
      </c>
      <c r="S1095" s="16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hidden="1" x14ac:dyDescent="0.3">
      <c r="A1096">
        <v>1094</v>
      </c>
      <c r="B1096" s="3" t="s">
        <v>1095</v>
      </c>
      <c r="C1096" s="3" t="s">
        <v>5204</v>
      </c>
      <c r="D1096" s="10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 s="17">
        <v>1318180033</v>
      </c>
      <c r="J1096" s="17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8332</v>
      </c>
      <c r="R1096" t="s">
        <v>8333</v>
      </c>
      <c r="S1096" s="16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hidden="1" x14ac:dyDescent="0.3">
      <c r="A1097">
        <v>1095</v>
      </c>
      <c r="B1097" s="3" t="s">
        <v>1096</v>
      </c>
      <c r="C1097" s="3" t="s">
        <v>5205</v>
      </c>
      <c r="D1097" s="10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 s="17">
        <v>1377867220</v>
      </c>
      <c r="J1097" s="1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8332</v>
      </c>
      <c r="R1097" t="s">
        <v>8333</v>
      </c>
      <c r="S1097" s="16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hidden="1" x14ac:dyDescent="0.3">
      <c r="A1098">
        <v>1096</v>
      </c>
      <c r="B1098" s="3" t="s">
        <v>1097</v>
      </c>
      <c r="C1098" s="3" t="s">
        <v>5206</v>
      </c>
      <c r="D1098" s="10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 s="17">
        <v>1412393400</v>
      </c>
      <c r="J1098" s="17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8332</v>
      </c>
      <c r="R1098" t="s">
        <v>8333</v>
      </c>
      <c r="S1098" s="16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 hidden="1" x14ac:dyDescent="0.3">
      <c r="A1099">
        <v>1097</v>
      </c>
      <c r="B1099" s="3" t="s">
        <v>1098</v>
      </c>
      <c r="C1099" s="3" t="s">
        <v>5207</v>
      </c>
      <c r="D1099" s="10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 s="17">
        <v>1393786877</v>
      </c>
      <c r="J1099" s="17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8332</v>
      </c>
      <c r="R1099" t="s">
        <v>8333</v>
      </c>
      <c r="S1099" s="16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 hidden="1" x14ac:dyDescent="0.3">
      <c r="A1100">
        <v>1098</v>
      </c>
      <c r="B1100" s="3" t="s">
        <v>1099</v>
      </c>
      <c r="C1100" s="3" t="s">
        <v>5208</v>
      </c>
      <c r="D1100" s="10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 s="17">
        <v>1397413095</v>
      </c>
      <c r="J1100" s="17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8332</v>
      </c>
      <c r="R1100" t="s">
        <v>8333</v>
      </c>
      <c r="S1100" s="16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7.6" hidden="1" x14ac:dyDescent="0.3">
      <c r="A1101">
        <v>1099</v>
      </c>
      <c r="B1101" s="3" t="s">
        <v>1100</v>
      </c>
      <c r="C1101" s="3" t="s">
        <v>5209</v>
      </c>
      <c r="D1101" s="10">
        <v>5000</v>
      </c>
      <c r="E1101" s="6">
        <v>25</v>
      </c>
      <c r="F1101" t="s">
        <v>8220</v>
      </c>
      <c r="G1101" t="s">
        <v>8224</v>
      </c>
      <c r="H1101" t="s">
        <v>8246</v>
      </c>
      <c r="I1101" s="17">
        <v>1431547468</v>
      </c>
      <c r="J1101" s="17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8332</v>
      </c>
      <c r="R1101" t="s">
        <v>8333</v>
      </c>
      <c r="S1101" s="16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 hidden="1" x14ac:dyDescent="0.3">
      <c r="A1102">
        <v>1100</v>
      </c>
      <c r="B1102" s="3" t="s">
        <v>1101</v>
      </c>
      <c r="C1102" s="3" t="s">
        <v>5210</v>
      </c>
      <c r="D1102" s="10">
        <v>4000</v>
      </c>
      <c r="E1102" s="6">
        <v>100</v>
      </c>
      <c r="F1102" t="s">
        <v>8220</v>
      </c>
      <c r="G1102" t="s">
        <v>8235</v>
      </c>
      <c r="H1102" t="s">
        <v>8248</v>
      </c>
      <c r="I1102" s="17">
        <v>1455417571</v>
      </c>
      <c r="J1102" s="17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8332</v>
      </c>
      <c r="R1102" t="s">
        <v>8333</v>
      </c>
      <c r="S1102" s="16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 hidden="1" x14ac:dyDescent="0.3">
      <c r="A1103">
        <v>1101</v>
      </c>
      <c r="B1103" s="3" t="s">
        <v>1102</v>
      </c>
      <c r="C1103" s="3" t="s">
        <v>5211</v>
      </c>
      <c r="D1103" s="10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 s="17">
        <v>1468519920</v>
      </c>
      <c r="J1103" s="17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8332</v>
      </c>
      <c r="R1103" t="s">
        <v>8333</v>
      </c>
      <c r="S1103" s="16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 hidden="1" x14ac:dyDescent="0.3">
      <c r="A1104">
        <v>1102</v>
      </c>
      <c r="B1104" s="3" t="s">
        <v>1103</v>
      </c>
      <c r="C1104" s="3" t="s">
        <v>5212</v>
      </c>
      <c r="D1104" s="10">
        <v>8000</v>
      </c>
      <c r="E1104" s="6">
        <v>425</v>
      </c>
      <c r="F1104" t="s">
        <v>8220</v>
      </c>
      <c r="G1104" t="s">
        <v>8223</v>
      </c>
      <c r="H1104" t="s">
        <v>8245</v>
      </c>
      <c r="I1104" s="17">
        <v>1386568740</v>
      </c>
      <c r="J1104" s="17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8332</v>
      </c>
      <c r="R1104" t="s">
        <v>8333</v>
      </c>
      <c r="S1104" s="16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 hidden="1" x14ac:dyDescent="0.3">
      <c r="A1105">
        <v>1103</v>
      </c>
      <c r="B1105" s="3" t="s">
        <v>1104</v>
      </c>
      <c r="C1105" s="3" t="s">
        <v>5213</v>
      </c>
      <c r="D1105" s="10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 s="17">
        <v>1466227190</v>
      </c>
      <c r="J1105" s="17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8332</v>
      </c>
      <c r="R1105" t="s">
        <v>8333</v>
      </c>
      <c r="S1105" s="16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 hidden="1" x14ac:dyDescent="0.3">
      <c r="A1106">
        <v>1104</v>
      </c>
      <c r="B1106" s="3" t="s">
        <v>1105</v>
      </c>
      <c r="C1106" s="3" t="s">
        <v>5214</v>
      </c>
      <c r="D1106" s="10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 s="17">
        <v>1402480221</v>
      </c>
      <c r="J1106" s="17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8332</v>
      </c>
      <c r="R1106" t="s">
        <v>8333</v>
      </c>
      <c r="S1106" s="16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7.6" hidden="1" x14ac:dyDescent="0.3">
      <c r="A1107">
        <v>1105</v>
      </c>
      <c r="B1107" s="3" t="s">
        <v>1106</v>
      </c>
      <c r="C1107" s="3" t="s">
        <v>5215</v>
      </c>
      <c r="D1107" s="10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 s="17">
        <v>1395627327</v>
      </c>
      <c r="J1107" s="1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8332</v>
      </c>
      <c r="R1107" t="s">
        <v>8333</v>
      </c>
      <c r="S1107" s="16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 hidden="1" x14ac:dyDescent="0.3">
      <c r="A1108">
        <v>1106</v>
      </c>
      <c r="B1108" s="3" t="s">
        <v>1107</v>
      </c>
      <c r="C1108" s="3" t="s">
        <v>5216</v>
      </c>
      <c r="D1108" s="10">
        <v>400</v>
      </c>
      <c r="E1108" s="6">
        <v>165</v>
      </c>
      <c r="F1108" t="s">
        <v>8220</v>
      </c>
      <c r="G1108" t="s">
        <v>8223</v>
      </c>
      <c r="H1108" t="s">
        <v>8245</v>
      </c>
      <c r="I1108" s="17">
        <v>1333557975</v>
      </c>
      <c r="J1108" s="17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8332</v>
      </c>
      <c r="R1108" t="s">
        <v>8333</v>
      </c>
      <c r="S1108" s="16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6" hidden="1" x14ac:dyDescent="0.3">
      <c r="A1109">
        <v>1107</v>
      </c>
      <c r="B1109" s="3" t="s">
        <v>1108</v>
      </c>
      <c r="C1109" s="3" t="s">
        <v>5217</v>
      </c>
      <c r="D1109" s="10">
        <v>10000</v>
      </c>
      <c r="E1109" s="6">
        <v>0</v>
      </c>
      <c r="F1109" t="s">
        <v>8220</v>
      </c>
      <c r="G1109" t="s">
        <v>8223</v>
      </c>
      <c r="H1109" t="s">
        <v>8245</v>
      </c>
      <c r="I1109" s="17">
        <v>1406148024</v>
      </c>
      <c r="J1109" s="17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8332</v>
      </c>
      <c r="R1109" t="s">
        <v>8333</v>
      </c>
      <c r="S1109" s="16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7.6" hidden="1" x14ac:dyDescent="0.3">
      <c r="A1110">
        <v>1108</v>
      </c>
      <c r="B1110" s="3" t="s">
        <v>1109</v>
      </c>
      <c r="C1110" s="3" t="s">
        <v>5218</v>
      </c>
      <c r="D1110" s="10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 s="17">
        <v>1334326635</v>
      </c>
      <c r="J1110" s="17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8332</v>
      </c>
      <c r="R1110" t="s">
        <v>8333</v>
      </c>
      <c r="S1110" s="16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 hidden="1" x14ac:dyDescent="0.3">
      <c r="A1111">
        <v>1109</v>
      </c>
      <c r="B1111" s="3" t="s">
        <v>1110</v>
      </c>
      <c r="C1111" s="3" t="s">
        <v>5219</v>
      </c>
      <c r="D1111" s="10">
        <v>10000</v>
      </c>
      <c r="E1111" s="6">
        <v>45</v>
      </c>
      <c r="F1111" t="s">
        <v>8220</v>
      </c>
      <c r="G1111" t="s">
        <v>8223</v>
      </c>
      <c r="H1111" t="s">
        <v>8245</v>
      </c>
      <c r="I1111" s="17">
        <v>1479495790</v>
      </c>
      <c r="J1111" s="17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8332</v>
      </c>
      <c r="R1111" t="s">
        <v>8333</v>
      </c>
      <c r="S1111" s="16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 hidden="1" x14ac:dyDescent="0.3">
      <c r="A1112">
        <v>1110</v>
      </c>
      <c r="B1112" s="3" t="s">
        <v>1111</v>
      </c>
      <c r="C1112" s="3" t="s">
        <v>5220</v>
      </c>
      <c r="D1112" s="10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 s="17">
        <v>1354919022</v>
      </c>
      <c r="J1112" s="17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8332</v>
      </c>
      <c r="R1112" t="s">
        <v>8333</v>
      </c>
      <c r="S1112" s="16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 hidden="1" x14ac:dyDescent="0.3">
      <c r="A1113">
        <v>1111</v>
      </c>
      <c r="B1113" s="3" t="s">
        <v>1112</v>
      </c>
      <c r="C1113" s="3" t="s">
        <v>5221</v>
      </c>
      <c r="D1113" s="10">
        <v>2500</v>
      </c>
      <c r="E1113" s="6">
        <v>1</v>
      </c>
      <c r="F1113" t="s">
        <v>8220</v>
      </c>
      <c r="G1113" t="s">
        <v>8223</v>
      </c>
      <c r="H1113" t="s">
        <v>8245</v>
      </c>
      <c r="I1113" s="17">
        <v>1452228790</v>
      </c>
      <c r="J1113" s="17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8332</v>
      </c>
      <c r="R1113" t="s">
        <v>8333</v>
      </c>
      <c r="S1113" s="16">
        <f t="shared" si="87"/>
        <v>42347.203587962969</v>
      </c>
      <c r="T1113" s="15">
        <f t="shared" si="88"/>
        <v>42377.203587962969</v>
      </c>
      <c r="U1113">
        <f t="shared" si="89"/>
        <v>2016</v>
      </c>
    </row>
    <row r="1114" spans="1:21" ht="43.2" hidden="1" x14ac:dyDescent="0.3">
      <c r="A1114">
        <v>1112</v>
      </c>
      <c r="B1114" s="3" t="s">
        <v>1113</v>
      </c>
      <c r="C1114" s="3" t="s">
        <v>5222</v>
      </c>
      <c r="D1114" s="10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 s="17">
        <v>1421656200</v>
      </c>
      <c r="J1114" s="17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8332</v>
      </c>
      <c r="R1114" t="s">
        <v>8333</v>
      </c>
      <c r="S1114" s="16">
        <f t="shared" si="87"/>
        <v>41963.759386574078</v>
      </c>
      <c r="T1114" s="15">
        <f t="shared" si="88"/>
        <v>42023.354166666672</v>
      </c>
      <c r="U1114">
        <f t="shared" si="89"/>
        <v>2015</v>
      </c>
    </row>
    <row r="1115" spans="1:21" ht="43.2" hidden="1" x14ac:dyDescent="0.3">
      <c r="A1115">
        <v>1113</v>
      </c>
      <c r="B1115" s="3" t="s">
        <v>1114</v>
      </c>
      <c r="C1115" s="3" t="s">
        <v>5223</v>
      </c>
      <c r="D1115" s="10">
        <v>1000</v>
      </c>
      <c r="E1115" s="6">
        <v>5</v>
      </c>
      <c r="F1115" t="s">
        <v>8220</v>
      </c>
      <c r="G1115" t="s">
        <v>8224</v>
      </c>
      <c r="H1115" t="s">
        <v>8246</v>
      </c>
      <c r="I1115" s="17">
        <v>1408058820</v>
      </c>
      <c r="J1115" s="17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8332</v>
      </c>
      <c r="R1115" t="s">
        <v>8333</v>
      </c>
      <c r="S1115" s="16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 hidden="1" x14ac:dyDescent="0.3">
      <c r="A1116">
        <v>1114</v>
      </c>
      <c r="B1116" s="3" t="s">
        <v>1115</v>
      </c>
      <c r="C1116" s="3" t="s">
        <v>5224</v>
      </c>
      <c r="D1116" s="10">
        <v>6000</v>
      </c>
      <c r="E1116" s="6">
        <v>10</v>
      </c>
      <c r="F1116" t="s">
        <v>8220</v>
      </c>
      <c r="G1116" t="s">
        <v>8224</v>
      </c>
      <c r="H1116" t="s">
        <v>8246</v>
      </c>
      <c r="I1116" s="17">
        <v>1381306687</v>
      </c>
      <c r="J1116" s="17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8332</v>
      </c>
      <c r="R1116" t="s">
        <v>8333</v>
      </c>
      <c r="S1116" s="16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 hidden="1" x14ac:dyDescent="0.3">
      <c r="A1117">
        <v>1115</v>
      </c>
      <c r="B1117" s="3" t="s">
        <v>1116</v>
      </c>
      <c r="C1117" s="3" t="s">
        <v>5225</v>
      </c>
      <c r="D1117" s="10">
        <v>40000</v>
      </c>
      <c r="E1117" s="6">
        <v>53</v>
      </c>
      <c r="F1117" t="s">
        <v>8220</v>
      </c>
      <c r="G1117" t="s">
        <v>8223</v>
      </c>
      <c r="H1117" t="s">
        <v>8245</v>
      </c>
      <c r="I1117" s="17">
        <v>1459352495</v>
      </c>
      <c r="J1117" s="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8332</v>
      </c>
      <c r="R1117" t="s">
        <v>8333</v>
      </c>
      <c r="S1117" s="16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2" hidden="1" x14ac:dyDescent="0.3">
      <c r="A1118">
        <v>1116</v>
      </c>
      <c r="B1118" s="3" t="s">
        <v>1117</v>
      </c>
      <c r="C1118" s="3" t="s">
        <v>5226</v>
      </c>
      <c r="D1118" s="10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 s="17">
        <v>1339273208</v>
      </c>
      <c r="J1118" s="17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8332</v>
      </c>
      <c r="R1118" t="s">
        <v>8333</v>
      </c>
      <c r="S1118" s="16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2" hidden="1" x14ac:dyDescent="0.3">
      <c r="A1119">
        <v>1117</v>
      </c>
      <c r="B1119" s="3" t="s">
        <v>1118</v>
      </c>
      <c r="C1119" s="3" t="s">
        <v>5227</v>
      </c>
      <c r="D1119" s="10">
        <v>1000</v>
      </c>
      <c r="E1119" s="6">
        <v>83</v>
      </c>
      <c r="F1119" t="s">
        <v>8220</v>
      </c>
      <c r="G1119" t="s">
        <v>8235</v>
      </c>
      <c r="H1119" t="s">
        <v>8248</v>
      </c>
      <c r="I1119" s="17">
        <v>1451053313</v>
      </c>
      <c r="J1119" s="17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8332</v>
      </c>
      <c r="R1119" t="s">
        <v>8333</v>
      </c>
      <c r="S1119" s="16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 hidden="1" x14ac:dyDescent="0.3">
      <c r="A1120">
        <v>1118</v>
      </c>
      <c r="B1120" s="3" t="s">
        <v>1119</v>
      </c>
      <c r="C1120" s="3" t="s">
        <v>5228</v>
      </c>
      <c r="D1120" s="10">
        <v>4500</v>
      </c>
      <c r="E1120" s="6">
        <v>109</v>
      </c>
      <c r="F1120" t="s">
        <v>8220</v>
      </c>
      <c r="G1120" t="s">
        <v>8225</v>
      </c>
      <c r="H1120" t="s">
        <v>8247</v>
      </c>
      <c r="I1120" s="17">
        <v>1396666779</v>
      </c>
      <c r="J1120" s="17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8332</v>
      </c>
      <c r="R1120" t="s">
        <v>8333</v>
      </c>
      <c r="S1120" s="16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7.6" hidden="1" x14ac:dyDescent="0.3">
      <c r="A1121">
        <v>1119</v>
      </c>
      <c r="B1121" s="3" t="s">
        <v>1120</v>
      </c>
      <c r="C1121" s="3" t="s">
        <v>5229</v>
      </c>
      <c r="D1121" s="10">
        <v>2100</v>
      </c>
      <c r="E1121" s="6">
        <v>5</v>
      </c>
      <c r="F1121" t="s">
        <v>8220</v>
      </c>
      <c r="G1121" t="s">
        <v>8223</v>
      </c>
      <c r="H1121" t="s">
        <v>8245</v>
      </c>
      <c r="I1121" s="17">
        <v>1396810864</v>
      </c>
      <c r="J1121" s="17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8332</v>
      </c>
      <c r="R1121" t="s">
        <v>8333</v>
      </c>
      <c r="S1121" s="16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2" hidden="1" x14ac:dyDescent="0.3">
      <c r="A1122">
        <v>1120</v>
      </c>
      <c r="B1122" s="3" t="s">
        <v>1121</v>
      </c>
      <c r="C1122" s="3" t="s">
        <v>5230</v>
      </c>
      <c r="D1122" s="10">
        <v>25000</v>
      </c>
      <c r="E1122" s="6">
        <v>0</v>
      </c>
      <c r="F1122" t="s">
        <v>8220</v>
      </c>
      <c r="G1122" t="s">
        <v>8223</v>
      </c>
      <c r="H1122" t="s">
        <v>8245</v>
      </c>
      <c r="I1122" s="17">
        <v>1319835400</v>
      </c>
      <c r="J1122" s="17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8332</v>
      </c>
      <c r="R1122" t="s">
        <v>8333</v>
      </c>
      <c r="S1122" s="16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2" hidden="1" x14ac:dyDescent="0.3">
      <c r="A1123">
        <v>1121</v>
      </c>
      <c r="B1123" s="3" t="s">
        <v>1122</v>
      </c>
      <c r="C1123" s="3" t="s">
        <v>5231</v>
      </c>
      <c r="D1123" s="10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 s="17">
        <v>1457904316</v>
      </c>
      <c r="J1123" s="17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8332</v>
      </c>
      <c r="R1123" t="s">
        <v>8333</v>
      </c>
      <c r="S1123" s="16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7.6" hidden="1" x14ac:dyDescent="0.3">
      <c r="A1124">
        <v>1122</v>
      </c>
      <c r="B1124" s="3" t="s">
        <v>1123</v>
      </c>
      <c r="C1124" s="3" t="s">
        <v>5232</v>
      </c>
      <c r="D1124" s="10">
        <v>3200</v>
      </c>
      <c r="E1124" s="6">
        <v>0</v>
      </c>
      <c r="F1124" t="s">
        <v>8220</v>
      </c>
      <c r="G1124" t="s">
        <v>8224</v>
      </c>
      <c r="H1124" t="s">
        <v>8246</v>
      </c>
      <c r="I1124" s="17">
        <v>1369932825</v>
      </c>
      <c r="J1124" s="17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8332</v>
      </c>
      <c r="R1124" t="s">
        <v>8333</v>
      </c>
      <c r="S1124" s="16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 hidden="1" x14ac:dyDescent="0.3">
      <c r="A1125">
        <v>1123</v>
      </c>
      <c r="B1125" s="3" t="s">
        <v>1124</v>
      </c>
      <c r="C1125" s="3" t="s">
        <v>5233</v>
      </c>
      <c r="D1125" s="10">
        <v>5000</v>
      </c>
      <c r="E1125" s="6">
        <v>11</v>
      </c>
      <c r="F1125" t="s">
        <v>8220</v>
      </c>
      <c r="G1125" t="s">
        <v>8223</v>
      </c>
      <c r="H1125" t="s">
        <v>8245</v>
      </c>
      <c r="I1125" s="17">
        <v>1397910848</v>
      </c>
      <c r="J1125" s="17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8332</v>
      </c>
      <c r="R1125" t="s">
        <v>8333</v>
      </c>
      <c r="S1125" s="16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 hidden="1" x14ac:dyDescent="0.3">
      <c r="A1126">
        <v>1124</v>
      </c>
      <c r="B1126" s="3" t="s">
        <v>1125</v>
      </c>
      <c r="C1126" s="3" t="s">
        <v>5234</v>
      </c>
      <c r="D1126" s="10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 s="17">
        <v>1430409651</v>
      </c>
      <c r="J1126" s="17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8332</v>
      </c>
      <c r="R1126" t="s">
        <v>8334</v>
      </c>
      <c r="S1126" s="16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 hidden="1" x14ac:dyDescent="0.3">
      <c r="A1127">
        <v>1125</v>
      </c>
      <c r="B1127" s="3" t="s">
        <v>1126</v>
      </c>
      <c r="C1127" s="3" t="s">
        <v>5235</v>
      </c>
      <c r="D1127" s="10">
        <v>3000</v>
      </c>
      <c r="E1127" s="6">
        <v>0</v>
      </c>
      <c r="F1127" t="s">
        <v>8220</v>
      </c>
      <c r="G1127" t="s">
        <v>8224</v>
      </c>
      <c r="H1127" t="s">
        <v>8246</v>
      </c>
      <c r="I1127" s="17">
        <v>1443193130</v>
      </c>
      <c r="J1127" s="1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8332</v>
      </c>
      <c r="R1127" t="s">
        <v>8334</v>
      </c>
      <c r="S1127" s="16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2" hidden="1" x14ac:dyDescent="0.3">
      <c r="A1128">
        <v>1126</v>
      </c>
      <c r="B1128" s="3" t="s">
        <v>1127</v>
      </c>
      <c r="C1128" s="3" t="s">
        <v>5236</v>
      </c>
      <c r="D1128" s="10">
        <v>2000</v>
      </c>
      <c r="E1128" s="6">
        <v>10</v>
      </c>
      <c r="F1128" t="s">
        <v>8220</v>
      </c>
      <c r="G1128" t="s">
        <v>8223</v>
      </c>
      <c r="H1128" t="s">
        <v>8245</v>
      </c>
      <c r="I1128" s="17">
        <v>1468482694</v>
      </c>
      <c r="J1128" s="17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8332</v>
      </c>
      <c r="R1128" t="s">
        <v>8334</v>
      </c>
      <c r="S1128" s="16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6" hidden="1" x14ac:dyDescent="0.3">
      <c r="A1129">
        <v>1127</v>
      </c>
      <c r="B1129" s="3" t="s">
        <v>1128</v>
      </c>
      <c r="C1129" s="3" t="s">
        <v>5237</v>
      </c>
      <c r="D1129" s="10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 s="17">
        <v>1416000600</v>
      </c>
      <c r="J1129" s="17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8332</v>
      </c>
      <c r="R1129" t="s">
        <v>8334</v>
      </c>
      <c r="S1129" s="16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idden="1" x14ac:dyDescent="0.3">
      <c r="A1130">
        <v>1128</v>
      </c>
      <c r="B1130" s="3" t="s">
        <v>1129</v>
      </c>
      <c r="C1130" s="3" t="s">
        <v>5238</v>
      </c>
      <c r="D1130" s="10">
        <v>1000</v>
      </c>
      <c r="E1130" s="6">
        <v>1</v>
      </c>
      <c r="F1130" t="s">
        <v>8220</v>
      </c>
      <c r="G1130" t="s">
        <v>8224</v>
      </c>
      <c r="H1130" t="s">
        <v>8246</v>
      </c>
      <c r="I1130" s="17">
        <v>1407425717</v>
      </c>
      <c r="J1130" s="17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8332</v>
      </c>
      <c r="R1130" t="s">
        <v>8334</v>
      </c>
      <c r="S1130" s="16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 hidden="1" x14ac:dyDescent="0.3">
      <c r="A1131">
        <v>1129</v>
      </c>
      <c r="B1131" s="3" t="s">
        <v>1130</v>
      </c>
      <c r="C1131" s="3" t="s">
        <v>5239</v>
      </c>
      <c r="D1131" s="10">
        <v>20000</v>
      </c>
      <c r="E1131" s="6">
        <v>21</v>
      </c>
      <c r="F1131" t="s">
        <v>8220</v>
      </c>
      <c r="G1131" t="s">
        <v>8223</v>
      </c>
      <c r="H1131" t="s">
        <v>8245</v>
      </c>
      <c r="I1131" s="17">
        <v>1465107693</v>
      </c>
      <c r="J1131" s="17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8332</v>
      </c>
      <c r="R1131" t="s">
        <v>8334</v>
      </c>
      <c r="S1131" s="16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 hidden="1" x14ac:dyDescent="0.3">
      <c r="A1132">
        <v>1130</v>
      </c>
      <c r="B1132" s="3" t="s">
        <v>1131</v>
      </c>
      <c r="C1132" s="3" t="s">
        <v>5240</v>
      </c>
      <c r="D1132" s="10">
        <v>5000</v>
      </c>
      <c r="E1132" s="6">
        <v>11</v>
      </c>
      <c r="F1132" t="s">
        <v>8220</v>
      </c>
      <c r="G1132" t="s">
        <v>8223</v>
      </c>
      <c r="H1132" t="s">
        <v>8245</v>
      </c>
      <c r="I1132" s="17">
        <v>1416963300</v>
      </c>
      <c r="J1132" s="17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8332</v>
      </c>
      <c r="R1132" t="s">
        <v>8334</v>
      </c>
      <c r="S1132" s="16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 hidden="1" x14ac:dyDescent="0.3">
      <c r="A1133">
        <v>1131</v>
      </c>
      <c r="B1133" s="3" t="s">
        <v>1132</v>
      </c>
      <c r="C1133" s="3" t="s">
        <v>5241</v>
      </c>
      <c r="D1133" s="10">
        <v>40000</v>
      </c>
      <c r="E1133" s="6">
        <v>0</v>
      </c>
      <c r="F1133" t="s">
        <v>8220</v>
      </c>
      <c r="G1133" t="s">
        <v>8225</v>
      </c>
      <c r="H1133" t="s">
        <v>8247</v>
      </c>
      <c r="I1133" s="17">
        <v>1450993668</v>
      </c>
      <c r="J1133" s="17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8332</v>
      </c>
      <c r="R1133" t="s">
        <v>8334</v>
      </c>
      <c r="S1133" s="16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 hidden="1" x14ac:dyDescent="0.3">
      <c r="A1134">
        <v>1132</v>
      </c>
      <c r="B1134" s="3" t="s">
        <v>1133</v>
      </c>
      <c r="C1134" s="3" t="s">
        <v>5242</v>
      </c>
      <c r="D1134" s="10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 s="17">
        <v>1483238771</v>
      </c>
      <c r="J1134" s="17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8332</v>
      </c>
      <c r="R1134" t="s">
        <v>8334</v>
      </c>
      <c r="S1134" s="16">
        <f t="shared" si="87"/>
        <v>42706.115405092598</v>
      </c>
      <c r="T1134" s="15">
        <f t="shared" si="88"/>
        <v>42736.115405092598</v>
      </c>
      <c r="U1134">
        <f t="shared" si="89"/>
        <v>2017</v>
      </c>
    </row>
    <row r="1135" spans="1:21" ht="43.2" hidden="1" x14ac:dyDescent="0.3">
      <c r="A1135">
        <v>1133</v>
      </c>
      <c r="B1135" s="3" t="s">
        <v>1134</v>
      </c>
      <c r="C1135" s="3" t="s">
        <v>5243</v>
      </c>
      <c r="D1135" s="10">
        <v>3000</v>
      </c>
      <c r="E1135" s="6">
        <v>20</v>
      </c>
      <c r="F1135" t="s">
        <v>8220</v>
      </c>
      <c r="G1135" t="s">
        <v>8224</v>
      </c>
      <c r="H1135" t="s">
        <v>8246</v>
      </c>
      <c r="I1135" s="17">
        <v>1406799981</v>
      </c>
      <c r="J1135" s="17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8332</v>
      </c>
      <c r="R1135" t="s">
        <v>8334</v>
      </c>
      <c r="S1135" s="16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2" hidden="1" x14ac:dyDescent="0.3">
      <c r="A1136">
        <v>1134</v>
      </c>
      <c r="B1136" s="3" t="s">
        <v>1135</v>
      </c>
      <c r="C1136" s="3" t="s">
        <v>5244</v>
      </c>
      <c r="D1136" s="10">
        <v>25000</v>
      </c>
      <c r="E1136" s="6">
        <v>1</v>
      </c>
      <c r="F1136" t="s">
        <v>8220</v>
      </c>
      <c r="G1136" t="s">
        <v>8225</v>
      </c>
      <c r="H1136" t="s">
        <v>8247</v>
      </c>
      <c r="I1136" s="17">
        <v>1417235580</v>
      </c>
      <c r="J1136" s="17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8332</v>
      </c>
      <c r="R1136" t="s">
        <v>8334</v>
      </c>
      <c r="S1136" s="16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 hidden="1" x14ac:dyDescent="0.3">
      <c r="A1137">
        <v>1135</v>
      </c>
      <c r="B1137" s="3" t="s">
        <v>1136</v>
      </c>
      <c r="C1137" s="3" t="s">
        <v>5245</v>
      </c>
      <c r="D1137" s="10">
        <v>1000</v>
      </c>
      <c r="E1137" s="6">
        <v>50</v>
      </c>
      <c r="F1137" t="s">
        <v>8220</v>
      </c>
      <c r="G1137" t="s">
        <v>8235</v>
      </c>
      <c r="H1137" t="s">
        <v>8248</v>
      </c>
      <c r="I1137" s="17">
        <v>1470527094</v>
      </c>
      <c r="J1137" s="1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8332</v>
      </c>
      <c r="R1137" t="s">
        <v>8334</v>
      </c>
      <c r="S1137" s="16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 hidden="1" x14ac:dyDescent="0.3">
      <c r="A1138">
        <v>1136</v>
      </c>
      <c r="B1138" s="3" t="s">
        <v>1137</v>
      </c>
      <c r="C1138" s="3" t="s">
        <v>5246</v>
      </c>
      <c r="D1138" s="10">
        <v>4190</v>
      </c>
      <c r="E1138" s="6">
        <v>270</v>
      </c>
      <c r="F1138" t="s">
        <v>8220</v>
      </c>
      <c r="G1138" t="s">
        <v>8229</v>
      </c>
      <c r="H1138" t="s">
        <v>8248</v>
      </c>
      <c r="I1138" s="17">
        <v>1450541229</v>
      </c>
      <c r="J1138" s="17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8332</v>
      </c>
      <c r="R1138" t="s">
        <v>8334</v>
      </c>
      <c r="S1138" s="16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 hidden="1" x14ac:dyDescent="0.3">
      <c r="A1139">
        <v>1137</v>
      </c>
      <c r="B1139" s="3" t="s">
        <v>1138</v>
      </c>
      <c r="C1139" s="3" t="s">
        <v>5247</v>
      </c>
      <c r="D1139" s="10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 s="17">
        <v>1461440421</v>
      </c>
      <c r="J1139" s="17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8332</v>
      </c>
      <c r="R1139" t="s">
        <v>8334</v>
      </c>
      <c r="S1139" s="16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 hidden="1" x14ac:dyDescent="0.3">
      <c r="A1140">
        <v>1138</v>
      </c>
      <c r="B1140" s="3" t="s">
        <v>1139</v>
      </c>
      <c r="C1140" s="3" t="s">
        <v>5248</v>
      </c>
      <c r="D1140" s="10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 s="17">
        <v>1485035131</v>
      </c>
      <c r="J1140" s="17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8332</v>
      </c>
      <c r="R1140" t="s">
        <v>8334</v>
      </c>
      <c r="S1140" s="16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 hidden="1" x14ac:dyDescent="0.3">
      <c r="A1141">
        <v>1139</v>
      </c>
      <c r="B1141" s="3" t="s">
        <v>1140</v>
      </c>
      <c r="C1141" s="3" t="s">
        <v>5249</v>
      </c>
      <c r="D1141" s="10">
        <v>8000</v>
      </c>
      <c r="E1141" s="6">
        <v>5</v>
      </c>
      <c r="F1141" t="s">
        <v>8220</v>
      </c>
      <c r="G1141" t="s">
        <v>8223</v>
      </c>
      <c r="H1141" t="s">
        <v>8245</v>
      </c>
      <c r="I1141" s="17">
        <v>1420100426</v>
      </c>
      <c r="J1141" s="17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8332</v>
      </c>
      <c r="R1141" t="s">
        <v>8334</v>
      </c>
      <c r="S1141" s="16">
        <f t="shared" si="87"/>
        <v>41975.347523148142</v>
      </c>
      <c r="T1141" s="15">
        <f t="shared" si="88"/>
        <v>42005.347523148142</v>
      </c>
      <c r="U1141">
        <f t="shared" si="89"/>
        <v>2015</v>
      </c>
    </row>
    <row r="1142" spans="1:21" ht="43.2" hidden="1" x14ac:dyDescent="0.3">
      <c r="A1142">
        <v>1140</v>
      </c>
      <c r="B1142" s="3" t="s">
        <v>1141</v>
      </c>
      <c r="C1142" s="3" t="s">
        <v>5250</v>
      </c>
      <c r="D1142" s="10">
        <v>5000</v>
      </c>
      <c r="E1142" s="6">
        <v>0</v>
      </c>
      <c r="F1142" t="s">
        <v>8220</v>
      </c>
      <c r="G1142" t="s">
        <v>8224</v>
      </c>
      <c r="H1142" t="s">
        <v>8246</v>
      </c>
      <c r="I1142" s="17">
        <v>1438859121</v>
      </c>
      <c r="J1142" s="17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8332</v>
      </c>
      <c r="R1142" t="s">
        <v>8334</v>
      </c>
      <c r="S1142" s="16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idden="1" x14ac:dyDescent="0.3">
      <c r="A1143">
        <v>1141</v>
      </c>
      <c r="B1143" s="3" t="s">
        <v>1142</v>
      </c>
      <c r="C1143" s="3" t="s">
        <v>5251</v>
      </c>
      <c r="D1143" s="10">
        <v>500</v>
      </c>
      <c r="E1143" s="6">
        <v>0</v>
      </c>
      <c r="F1143" t="s">
        <v>8220</v>
      </c>
      <c r="G1143" t="s">
        <v>8235</v>
      </c>
      <c r="H1143" t="s">
        <v>8248</v>
      </c>
      <c r="I1143" s="17">
        <v>1436460450</v>
      </c>
      <c r="J1143" s="17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8332</v>
      </c>
      <c r="R1143" t="s">
        <v>8334</v>
      </c>
      <c r="S1143" s="16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 hidden="1" x14ac:dyDescent="0.3">
      <c r="A1144">
        <v>1142</v>
      </c>
      <c r="B1144" s="3" t="s">
        <v>1143</v>
      </c>
      <c r="C1144" s="3" t="s">
        <v>5252</v>
      </c>
      <c r="D1144" s="10">
        <v>4000</v>
      </c>
      <c r="E1144" s="6">
        <v>0</v>
      </c>
      <c r="F1144" t="s">
        <v>8220</v>
      </c>
      <c r="G1144" t="s">
        <v>8223</v>
      </c>
      <c r="H1144" t="s">
        <v>8245</v>
      </c>
      <c r="I1144" s="17">
        <v>1424131727</v>
      </c>
      <c r="J1144" s="17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8332</v>
      </c>
      <c r="R1144" t="s">
        <v>8334</v>
      </c>
      <c r="S1144" s="16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 hidden="1" x14ac:dyDescent="0.3">
      <c r="A1145">
        <v>1143</v>
      </c>
      <c r="B1145" s="3" t="s">
        <v>1144</v>
      </c>
      <c r="C1145" s="3" t="s">
        <v>5253</v>
      </c>
      <c r="D1145" s="10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 s="17">
        <v>1450327126</v>
      </c>
      <c r="J1145" s="17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8332</v>
      </c>
      <c r="R1145" t="s">
        <v>8334</v>
      </c>
      <c r="S1145" s="16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 hidden="1" x14ac:dyDescent="0.3">
      <c r="A1146">
        <v>1144</v>
      </c>
      <c r="B1146" s="3" t="s">
        <v>1145</v>
      </c>
      <c r="C1146" s="3" t="s">
        <v>5254</v>
      </c>
      <c r="D1146" s="10">
        <v>9300</v>
      </c>
      <c r="E1146" s="6">
        <v>0</v>
      </c>
      <c r="F1146" t="s">
        <v>8220</v>
      </c>
      <c r="G1146" t="s">
        <v>8223</v>
      </c>
      <c r="H1146" t="s">
        <v>8245</v>
      </c>
      <c r="I1146" s="17">
        <v>1430281320</v>
      </c>
      <c r="J1146" s="17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8335</v>
      </c>
      <c r="R1146" t="s">
        <v>8336</v>
      </c>
      <c r="S1146" s="16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2" hidden="1" x14ac:dyDescent="0.3">
      <c r="A1147">
        <v>1145</v>
      </c>
      <c r="B1147" s="3" t="s">
        <v>1146</v>
      </c>
      <c r="C1147" s="3" t="s">
        <v>5255</v>
      </c>
      <c r="D1147" s="10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 s="17">
        <v>1412272592</v>
      </c>
      <c r="J1147" s="1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8335</v>
      </c>
      <c r="R1147" t="s">
        <v>8336</v>
      </c>
      <c r="S1147" s="16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2" hidden="1" x14ac:dyDescent="0.3">
      <c r="A1148">
        <v>1146</v>
      </c>
      <c r="B1148" s="3" t="s">
        <v>1147</v>
      </c>
      <c r="C1148" s="3" t="s">
        <v>5256</v>
      </c>
      <c r="D1148" s="10">
        <v>6000</v>
      </c>
      <c r="E1148" s="6">
        <v>530</v>
      </c>
      <c r="F1148" t="s">
        <v>8220</v>
      </c>
      <c r="G1148" t="s">
        <v>8223</v>
      </c>
      <c r="H1148" t="s">
        <v>8245</v>
      </c>
      <c r="I1148" s="17">
        <v>1399071173</v>
      </c>
      <c r="J1148" s="17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8335</v>
      </c>
      <c r="R1148" t="s">
        <v>8336</v>
      </c>
      <c r="S1148" s="16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2" hidden="1" x14ac:dyDescent="0.3">
      <c r="A1149">
        <v>1147</v>
      </c>
      <c r="B1149" s="3" t="s">
        <v>1148</v>
      </c>
      <c r="C1149" s="3" t="s">
        <v>5257</v>
      </c>
      <c r="D1149" s="10">
        <v>25000</v>
      </c>
      <c r="E1149" s="6">
        <v>0</v>
      </c>
      <c r="F1149" t="s">
        <v>8220</v>
      </c>
      <c r="G1149" t="s">
        <v>8228</v>
      </c>
      <c r="H1149" t="s">
        <v>8250</v>
      </c>
      <c r="I1149" s="17">
        <v>1413760783</v>
      </c>
      <c r="J1149" s="17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8335</v>
      </c>
      <c r="R1149" t="s">
        <v>8336</v>
      </c>
      <c r="S1149" s="16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8" hidden="1" x14ac:dyDescent="0.3">
      <c r="A1150">
        <v>1148</v>
      </c>
      <c r="B1150" s="3" t="s">
        <v>1149</v>
      </c>
      <c r="C1150" s="3" t="s">
        <v>5258</v>
      </c>
      <c r="D1150" s="10">
        <v>15000</v>
      </c>
      <c r="E1150" s="6">
        <v>73</v>
      </c>
      <c r="F1150" t="s">
        <v>8220</v>
      </c>
      <c r="G1150" t="s">
        <v>8223</v>
      </c>
      <c r="H1150" t="s">
        <v>8245</v>
      </c>
      <c r="I1150" s="17">
        <v>1480568781</v>
      </c>
      <c r="J1150" s="17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8335</v>
      </c>
      <c r="R1150" t="s">
        <v>8336</v>
      </c>
      <c r="S1150" s="16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8" hidden="1" x14ac:dyDescent="0.3">
      <c r="A1151">
        <v>1149</v>
      </c>
      <c r="B1151" s="3" t="s">
        <v>1150</v>
      </c>
      <c r="C1151" s="3" t="s">
        <v>5259</v>
      </c>
      <c r="D1151" s="10">
        <v>50000</v>
      </c>
      <c r="E1151" s="6">
        <v>75</v>
      </c>
      <c r="F1151" t="s">
        <v>8220</v>
      </c>
      <c r="G1151" t="s">
        <v>8223</v>
      </c>
      <c r="H1151" t="s">
        <v>8245</v>
      </c>
      <c r="I1151" s="17">
        <v>1466096566</v>
      </c>
      <c r="J1151" s="17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8335</v>
      </c>
      <c r="R1151" t="s">
        <v>8336</v>
      </c>
      <c r="S1151" s="16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8" hidden="1" x14ac:dyDescent="0.3">
      <c r="A1152">
        <v>1150</v>
      </c>
      <c r="B1152" s="3" t="s">
        <v>1151</v>
      </c>
      <c r="C1152" s="3" t="s">
        <v>5260</v>
      </c>
      <c r="D1152" s="10">
        <v>2500</v>
      </c>
      <c r="E1152" s="6">
        <v>252</v>
      </c>
      <c r="F1152" t="s">
        <v>8220</v>
      </c>
      <c r="G1152" t="s">
        <v>8223</v>
      </c>
      <c r="H1152" t="s">
        <v>8245</v>
      </c>
      <c r="I1152" s="17">
        <v>1452293675</v>
      </c>
      <c r="J1152" s="17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8335</v>
      </c>
      <c r="R1152" t="s">
        <v>8336</v>
      </c>
      <c r="S1152" s="16">
        <f t="shared" si="87"/>
        <v>42317.954571759255</v>
      </c>
      <c r="T1152" s="15">
        <f t="shared" si="88"/>
        <v>42377.954571759255</v>
      </c>
      <c r="U1152">
        <f t="shared" si="89"/>
        <v>2016</v>
      </c>
    </row>
    <row r="1153" spans="1:21" ht="57.6" hidden="1" x14ac:dyDescent="0.3">
      <c r="A1153">
        <v>1151</v>
      </c>
      <c r="B1153" s="3" t="s">
        <v>1152</v>
      </c>
      <c r="C1153" s="3" t="s">
        <v>5261</v>
      </c>
      <c r="D1153" s="10">
        <v>25000</v>
      </c>
      <c r="E1153" s="6">
        <v>0</v>
      </c>
      <c r="F1153" t="s">
        <v>8220</v>
      </c>
      <c r="G1153" t="s">
        <v>8223</v>
      </c>
      <c r="H1153" t="s">
        <v>8245</v>
      </c>
      <c r="I1153" s="17">
        <v>1441592863</v>
      </c>
      <c r="J1153" s="17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8335</v>
      </c>
      <c r="R1153" t="s">
        <v>8336</v>
      </c>
      <c r="S1153" s="16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idden="1" x14ac:dyDescent="0.3">
      <c r="A1154">
        <v>1152</v>
      </c>
      <c r="B1154" s="3" t="s">
        <v>1153</v>
      </c>
      <c r="C1154" s="3" t="s">
        <v>5262</v>
      </c>
      <c r="D1154" s="10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 s="17">
        <v>1431709312</v>
      </c>
      <c r="J1154" s="17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t="s">
        <v>8335</v>
      </c>
      <c r="R1154" t="s">
        <v>8336</v>
      </c>
      <c r="S1154" s="16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8" hidden="1" x14ac:dyDescent="0.3">
      <c r="A1155">
        <v>1153</v>
      </c>
      <c r="B1155" s="3" t="s">
        <v>1154</v>
      </c>
      <c r="C1155" s="3" t="s">
        <v>5263</v>
      </c>
      <c r="D1155" s="10">
        <v>8000</v>
      </c>
      <c r="E1155" s="6">
        <v>50</v>
      </c>
      <c r="F1155" t="s">
        <v>8220</v>
      </c>
      <c r="G1155" t="s">
        <v>8223</v>
      </c>
      <c r="H1155" t="s">
        <v>8245</v>
      </c>
      <c r="I1155" s="17">
        <v>1434647305</v>
      </c>
      <c r="J1155" s="17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t="s">
        <v>8335</v>
      </c>
      <c r="R1155" t="s">
        <v>8336</v>
      </c>
      <c r="S1155" s="16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YEAR(T1155)</f>
        <v>2015</v>
      </c>
    </row>
    <row r="1156" spans="1:21" ht="43.2" hidden="1" x14ac:dyDescent="0.3">
      <c r="A1156">
        <v>1154</v>
      </c>
      <c r="B1156" s="3" t="s">
        <v>1155</v>
      </c>
      <c r="C1156" s="3" t="s">
        <v>5264</v>
      </c>
      <c r="D1156" s="10">
        <v>5000</v>
      </c>
      <c r="E1156" s="6">
        <v>325</v>
      </c>
      <c r="F1156" t="s">
        <v>8220</v>
      </c>
      <c r="G1156" t="s">
        <v>8223</v>
      </c>
      <c r="H1156" t="s">
        <v>8245</v>
      </c>
      <c r="I1156" s="17">
        <v>1441507006</v>
      </c>
      <c r="J1156" s="17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8335</v>
      </c>
      <c r="R1156" t="s">
        <v>8336</v>
      </c>
      <c r="S1156" s="16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hidden="1" x14ac:dyDescent="0.3">
      <c r="A1157">
        <v>1155</v>
      </c>
      <c r="B1157" s="3" t="s">
        <v>1156</v>
      </c>
      <c r="C1157" s="3" t="s">
        <v>5265</v>
      </c>
      <c r="D1157" s="10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 s="17">
        <v>1408040408</v>
      </c>
      <c r="J1157" s="1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8335</v>
      </c>
      <c r="R1157" t="s">
        <v>8336</v>
      </c>
      <c r="S1157" s="16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hidden="1" x14ac:dyDescent="0.3">
      <c r="A1158">
        <v>1156</v>
      </c>
      <c r="B1158" s="3" t="s">
        <v>1157</v>
      </c>
      <c r="C1158" s="3" t="s">
        <v>5266</v>
      </c>
      <c r="D1158" s="10">
        <v>6500</v>
      </c>
      <c r="E1158" s="6">
        <v>0</v>
      </c>
      <c r="F1158" t="s">
        <v>8220</v>
      </c>
      <c r="G1158" t="s">
        <v>8223</v>
      </c>
      <c r="H1158" t="s">
        <v>8245</v>
      </c>
      <c r="I1158" s="17">
        <v>1424742162</v>
      </c>
      <c r="J1158" s="17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8335</v>
      </c>
      <c r="R1158" t="s">
        <v>8336</v>
      </c>
      <c r="S1158" s="16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hidden="1" x14ac:dyDescent="0.3">
      <c r="A1159">
        <v>1157</v>
      </c>
      <c r="B1159" s="3" t="s">
        <v>1158</v>
      </c>
      <c r="C1159" s="3" t="s">
        <v>5267</v>
      </c>
      <c r="D1159" s="10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 s="17">
        <v>1417795480</v>
      </c>
      <c r="J1159" s="17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8335</v>
      </c>
      <c r="R1159" t="s">
        <v>8336</v>
      </c>
      <c r="S1159" s="16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hidden="1" x14ac:dyDescent="0.3">
      <c r="A1160">
        <v>1158</v>
      </c>
      <c r="B1160" s="3" t="s">
        <v>1159</v>
      </c>
      <c r="C1160" s="3" t="s">
        <v>5268</v>
      </c>
      <c r="D1160" s="10">
        <v>7500</v>
      </c>
      <c r="E1160" s="6">
        <v>35</v>
      </c>
      <c r="F1160" t="s">
        <v>8220</v>
      </c>
      <c r="G1160" t="s">
        <v>8223</v>
      </c>
      <c r="H1160" t="s">
        <v>8245</v>
      </c>
      <c r="I1160" s="17">
        <v>1418091128</v>
      </c>
      <c r="J1160" s="17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8335</v>
      </c>
      <c r="R1160" t="s">
        <v>8336</v>
      </c>
      <c r="S1160" s="16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hidden="1" x14ac:dyDescent="0.3">
      <c r="A1161">
        <v>1159</v>
      </c>
      <c r="B1161" s="3" t="s">
        <v>1160</v>
      </c>
      <c r="C1161" s="3" t="s">
        <v>5269</v>
      </c>
      <c r="D1161" s="10">
        <v>6750</v>
      </c>
      <c r="E1161" s="6">
        <v>0</v>
      </c>
      <c r="F1161" t="s">
        <v>8220</v>
      </c>
      <c r="G1161" t="s">
        <v>8223</v>
      </c>
      <c r="H1161" t="s">
        <v>8245</v>
      </c>
      <c r="I1161" s="17">
        <v>1435679100</v>
      </c>
      <c r="J1161" s="17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8335</v>
      </c>
      <c r="R1161" t="s">
        <v>8336</v>
      </c>
      <c r="S1161" s="16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hidden="1" x14ac:dyDescent="0.3">
      <c r="A1162">
        <v>1160</v>
      </c>
      <c r="B1162" s="3" t="s">
        <v>1161</v>
      </c>
      <c r="C1162" s="3" t="s">
        <v>5270</v>
      </c>
      <c r="D1162" s="10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 s="17">
        <v>1427510586</v>
      </c>
      <c r="J1162" s="17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8335</v>
      </c>
      <c r="R1162" t="s">
        <v>8336</v>
      </c>
      <c r="S1162" s="16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 hidden="1" x14ac:dyDescent="0.3">
      <c r="A1163">
        <v>1161</v>
      </c>
      <c r="B1163" s="3" t="s">
        <v>1162</v>
      </c>
      <c r="C1163" s="3" t="s">
        <v>5271</v>
      </c>
      <c r="D1163" s="10">
        <v>18000</v>
      </c>
      <c r="E1163" s="6">
        <v>0</v>
      </c>
      <c r="F1163" t="s">
        <v>8220</v>
      </c>
      <c r="G1163" t="s">
        <v>8223</v>
      </c>
      <c r="H1163" t="s">
        <v>8245</v>
      </c>
      <c r="I1163" s="17">
        <v>1432047989</v>
      </c>
      <c r="J1163" s="17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8335</v>
      </c>
      <c r="R1163" t="s">
        <v>8336</v>
      </c>
      <c r="S1163" s="16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7.6" hidden="1" x14ac:dyDescent="0.3">
      <c r="A1164">
        <v>1162</v>
      </c>
      <c r="B1164" s="3" t="s">
        <v>1163</v>
      </c>
      <c r="C1164" s="3" t="s">
        <v>5272</v>
      </c>
      <c r="D1164" s="10">
        <v>60000</v>
      </c>
      <c r="E1164" s="6">
        <v>35</v>
      </c>
      <c r="F1164" t="s">
        <v>8220</v>
      </c>
      <c r="G1164" t="s">
        <v>8223</v>
      </c>
      <c r="H1164" t="s">
        <v>8245</v>
      </c>
      <c r="I1164" s="17">
        <v>1411662264</v>
      </c>
      <c r="J1164" s="17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8335</v>
      </c>
      <c r="R1164" t="s">
        <v>8336</v>
      </c>
      <c r="S1164" s="16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 hidden="1" x14ac:dyDescent="0.3">
      <c r="A1165">
        <v>1163</v>
      </c>
      <c r="B1165" s="3" t="s">
        <v>1164</v>
      </c>
      <c r="C1165" s="3" t="s">
        <v>5273</v>
      </c>
      <c r="D1165" s="10">
        <v>5200</v>
      </c>
      <c r="E1165" s="6">
        <v>0</v>
      </c>
      <c r="F1165" t="s">
        <v>8220</v>
      </c>
      <c r="G1165" t="s">
        <v>8223</v>
      </c>
      <c r="H1165" t="s">
        <v>8245</v>
      </c>
      <c r="I1165" s="17">
        <v>1407604920</v>
      </c>
      <c r="J1165" s="17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8335</v>
      </c>
      <c r="R1165" t="s">
        <v>8336</v>
      </c>
      <c r="S1165" s="16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hidden="1" x14ac:dyDescent="0.3">
      <c r="A1166">
        <v>1164</v>
      </c>
      <c r="B1166" s="3" t="s">
        <v>1165</v>
      </c>
      <c r="C1166" s="3" t="s">
        <v>5274</v>
      </c>
      <c r="D1166" s="10">
        <v>10000</v>
      </c>
      <c r="E1166" s="6">
        <v>0</v>
      </c>
      <c r="F1166" t="s">
        <v>8220</v>
      </c>
      <c r="G1166" t="s">
        <v>8223</v>
      </c>
      <c r="H1166" t="s">
        <v>8245</v>
      </c>
      <c r="I1166" s="17">
        <v>1466270582</v>
      </c>
      <c r="J1166" s="17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8335</v>
      </c>
      <c r="R1166" t="s">
        <v>8336</v>
      </c>
      <c r="S1166" s="16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 hidden="1" x14ac:dyDescent="0.3">
      <c r="A1167">
        <v>1165</v>
      </c>
      <c r="B1167" s="3" t="s">
        <v>1166</v>
      </c>
      <c r="C1167" s="3" t="s">
        <v>5275</v>
      </c>
      <c r="D1167" s="10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 s="17">
        <v>1404623330</v>
      </c>
      <c r="J1167" s="1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8335</v>
      </c>
      <c r="R1167" t="s">
        <v>8336</v>
      </c>
      <c r="S1167" s="16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 hidden="1" x14ac:dyDescent="0.3">
      <c r="A1168">
        <v>1166</v>
      </c>
      <c r="B1168" s="3" t="s">
        <v>1167</v>
      </c>
      <c r="C1168" s="3" t="s">
        <v>5276</v>
      </c>
      <c r="D1168" s="10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 s="17">
        <v>1435291200</v>
      </c>
      <c r="J1168" s="17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8335</v>
      </c>
      <c r="R1168" t="s">
        <v>8336</v>
      </c>
      <c r="S1168" s="16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2" hidden="1" x14ac:dyDescent="0.3">
      <c r="A1169">
        <v>1167</v>
      </c>
      <c r="B1169" s="3" t="s">
        <v>1168</v>
      </c>
      <c r="C1169" s="3" t="s">
        <v>5277</v>
      </c>
      <c r="D1169" s="10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 s="17">
        <v>1410543495</v>
      </c>
      <c r="J1169" s="17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8335</v>
      </c>
      <c r="R1169" t="s">
        <v>8336</v>
      </c>
      <c r="S1169" s="16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2" hidden="1" x14ac:dyDescent="0.3">
      <c r="A1170">
        <v>1168</v>
      </c>
      <c r="B1170" s="3" t="s">
        <v>1169</v>
      </c>
      <c r="C1170" s="3" t="s">
        <v>5278</v>
      </c>
      <c r="D1170" s="10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 s="17">
        <v>1474507065</v>
      </c>
      <c r="J1170" s="17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8335</v>
      </c>
      <c r="R1170" t="s">
        <v>8336</v>
      </c>
      <c r="S1170" s="16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 hidden="1" x14ac:dyDescent="0.3">
      <c r="A1171">
        <v>1169</v>
      </c>
      <c r="B1171" s="3" t="s">
        <v>1170</v>
      </c>
      <c r="C1171" s="3" t="s">
        <v>5279</v>
      </c>
      <c r="D1171" s="10">
        <v>10000</v>
      </c>
      <c r="E1171" s="6">
        <v>17</v>
      </c>
      <c r="F1171" t="s">
        <v>8220</v>
      </c>
      <c r="G1171" t="s">
        <v>8223</v>
      </c>
      <c r="H1171" t="s">
        <v>8245</v>
      </c>
      <c r="I1171" s="17">
        <v>1424593763</v>
      </c>
      <c r="J1171" s="17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8335</v>
      </c>
      <c r="R1171" t="s">
        <v>8336</v>
      </c>
      <c r="S1171" s="16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 hidden="1" x14ac:dyDescent="0.3">
      <c r="A1172">
        <v>1170</v>
      </c>
      <c r="B1172" s="3" t="s">
        <v>1171</v>
      </c>
      <c r="C1172" s="3" t="s">
        <v>5280</v>
      </c>
      <c r="D1172" s="10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 s="17">
        <v>1433021171</v>
      </c>
      <c r="J1172" s="17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8335</v>
      </c>
      <c r="R1172" t="s">
        <v>8336</v>
      </c>
      <c r="S1172" s="16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2" hidden="1" x14ac:dyDescent="0.3">
      <c r="A1173">
        <v>1171</v>
      </c>
      <c r="B1173" s="3" t="s">
        <v>1172</v>
      </c>
      <c r="C1173" s="3" t="s">
        <v>5281</v>
      </c>
      <c r="D1173" s="10">
        <v>25000</v>
      </c>
      <c r="E1173" s="6">
        <v>25</v>
      </c>
      <c r="F1173" t="s">
        <v>8220</v>
      </c>
      <c r="G1173" t="s">
        <v>8223</v>
      </c>
      <c r="H1173" t="s">
        <v>8245</v>
      </c>
      <c r="I1173" s="17">
        <v>1415909927</v>
      </c>
      <c r="J1173" s="17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8335</v>
      </c>
      <c r="R1173" t="s">
        <v>8336</v>
      </c>
      <c r="S1173" s="16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8.8" hidden="1" x14ac:dyDescent="0.3">
      <c r="A1174">
        <v>1172</v>
      </c>
      <c r="B1174" s="3" t="s">
        <v>1173</v>
      </c>
      <c r="C1174" s="3" t="s">
        <v>5282</v>
      </c>
      <c r="D1174" s="10">
        <v>9000</v>
      </c>
      <c r="E1174" s="6">
        <v>0</v>
      </c>
      <c r="F1174" t="s">
        <v>8220</v>
      </c>
      <c r="G1174" t="s">
        <v>8223</v>
      </c>
      <c r="H1174" t="s">
        <v>8245</v>
      </c>
      <c r="I1174" s="17">
        <v>1408551752</v>
      </c>
      <c r="J1174" s="17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8335</v>
      </c>
      <c r="R1174" t="s">
        <v>8336</v>
      </c>
      <c r="S1174" s="16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 hidden="1" x14ac:dyDescent="0.3">
      <c r="A1175">
        <v>1173</v>
      </c>
      <c r="B1175" s="3" t="s">
        <v>1174</v>
      </c>
      <c r="C1175" s="3" t="s">
        <v>5283</v>
      </c>
      <c r="D1175" s="10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 s="17">
        <v>1438576057</v>
      </c>
      <c r="J1175" s="17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8335</v>
      </c>
      <c r="R1175" t="s">
        <v>8336</v>
      </c>
      <c r="S1175" s="16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2" hidden="1" x14ac:dyDescent="0.3">
      <c r="A1176">
        <v>1174</v>
      </c>
      <c r="B1176" s="3" t="s">
        <v>1175</v>
      </c>
      <c r="C1176" s="3" t="s">
        <v>5284</v>
      </c>
      <c r="D1176" s="10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 s="17">
        <v>1462738327</v>
      </c>
      <c r="J1176" s="17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8335</v>
      </c>
      <c r="R1176" t="s">
        <v>8336</v>
      </c>
      <c r="S1176" s="16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2" hidden="1" x14ac:dyDescent="0.3">
      <c r="A1177">
        <v>1175</v>
      </c>
      <c r="B1177" s="3" t="s">
        <v>1176</v>
      </c>
      <c r="C1177" s="3" t="s">
        <v>5285</v>
      </c>
      <c r="D1177" s="10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 s="17">
        <v>1436981339</v>
      </c>
      <c r="J1177" s="1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8335</v>
      </c>
      <c r="R1177" t="s">
        <v>8336</v>
      </c>
      <c r="S1177" s="16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 hidden="1" x14ac:dyDescent="0.3">
      <c r="A1178">
        <v>1176</v>
      </c>
      <c r="B1178" s="3" t="s">
        <v>1177</v>
      </c>
      <c r="C1178" s="3" t="s">
        <v>5286</v>
      </c>
      <c r="D1178" s="10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 s="17">
        <v>1488805200</v>
      </c>
      <c r="J1178" s="17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8335</v>
      </c>
      <c r="R1178" t="s">
        <v>8336</v>
      </c>
      <c r="S1178" s="16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 hidden="1" x14ac:dyDescent="0.3">
      <c r="A1179">
        <v>1177</v>
      </c>
      <c r="B1179" s="3" t="s">
        <v>1178</v>
      </c>
      <c r="C1179" s="3" t="s">
        <v>5287</v>
      </c>
      <c r="D1179" s="10">
        <v>6000</v>
      </c>
      <c r="E1179" s="6">
        <v>0</v>
      </c>
      <c r="F1179" t="s">
        <v>8220</v>
      </c>
      <c r="G1179" t="s">
        <v>8224</v>
      </c>
      <c r="H1179" t="s">
        <v>8246</v>
      </c>
      <c r="I1179" s="17">
        <v>1413388296</v>
      </c>
      <c r="J1179" s="17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8335</v>
      </c>
      <c r="R1179" t="s">
        <v>8336</v>
      </c>
      <c r="S1179" s="16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 hidden="1" x14ac:dyDescent="0.3">
      <c r="A1180">
        <v>1178</v>
      </c>
      <c r="B1180" s="3" t="s">
        <v>1179</v>
      </c>
      <c r="C1180" s="3" t="s">
        <v>5288</v>
      </c>
      <c r="D1180" s="10">
        <v>75000</v>
      </c>
      <c r="E1180" s="6">
        <v>5</v>
      </c>
      <c r="F1180" t="s">
        <v>8220</v>
      </c>
      <c r="G1180" t="s">
        <v>8223</v>
      </c>
      <c r="H1180" t="s">
        <v>8245</v>
      </c>
      <c r="I1180" s="17">
        <v>1408225452</v>
      </c>
      <c r="J1180" s="17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8335</v>
      </c>
      <c r="R1180" t="s">
        <v>8336</v>
      </c>
      <c r="S1180" s="16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 hidden="1" x14ac:dyDescent="0.3">
      <c r="A1181">
        <v>1179</v>
      </c>
      <c r="B1181" s="3" t="s">
        <v>1180</v>
      </c>
      <c r="C1181" s="3" t="s">
        <v>5289</v>
      </c>
      <c r="D1181" s="10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 s="17">
        <v>1446052627</v>
      </c>
      <c r="J1181" s="17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8335</v>
      </c>
      <c r="R1181" t="s">
        <v>8336</v>
      </c>
      <c r="S1181" s="16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2" hidden="1" x14ac:dyDescent="0.3">
      <c r="A1182">
        <v>1180</v>
      </c>
      <c r="B1182" s="3" t="s">
        <v>1181</v>
      </c>
      <c r="C1182" s="3" t="s">
        <v>5290</v>
      </c>
      <c r="D1182" s="10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 s="17">
        <v>1403983314</v>
      </c>
      <c r="J1182" s="17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8335</v>
      </c>
      <c r="R1182" t="s">
        <v>8336</v>
      </c>
      <c r="S1182" s="16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8.8" hidden="1" x14ac:dyDescent="0.3">
      <c r="A1183">
        <v>1181</v>
      </c>
      <c r="B1183" s="3" t="s">
        <v>1182</v>
      </c>
      <c r="C1183" s="3" t="s">
        <v>5291</v>
      </c>
      <c r="D1183" s="10">
        <v>50000</v>
      </c>
      <c r="E1183" s="6">
        <v>4</v>
      </c>
      <c r="F1183" t="s">
        <v>8220</v>
      </c>
      <c r="G1183" t="s">
        <v>8223</v>
      </c>
      <c r="H1183" t="s">
        <v>8245</v>
      </c>
      <c r="I1183" s="17">
        <v>1425197321</v>
      </c>
      <c r="J1183" s="17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8335</v>
      </c>
      <c r="R1183" t="s">
        <v>8336</v>
      </c>
      <c r="S1183" s="16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7.6" hidden="1" x14ac:dyDescent="0.3">
      <c r="A1184">
        <v>1182</v>
      </c>
      <c r="B1184" s="3" t="s">
        <v>1183</v>
      </c>
      <c r="C1184" s="3" t="s">
        <v>5292</v>
      </c>
      <c r="D1184" s="10">
        <v>1000</v>
      </c>
      <c r="E1184" s="6">
        <v>42</v>
      </c>
      <c r="F1184" t="s">
        <v>8220</v>
      </c>
      <c r="G1184" t="s">
        <v>8223</v>
      </c>
      <c r="H1184" t="s">
        <v>8245</v>
      </c>
      <c r="I1184" s="17">
        <v>1484239320</v>
      </c>
      <c r="J1184" s="17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8335</v>
      </c>
      <c r="R1184" t="s">
        <v>8336</v>
      </c>
      <c r="S1184" s="16">
        <f t="shared" si="92"/>
        <v>42728.827407407407</v>
      </c>
      <c r="T1184" s="15">
        <f t="shared" si="93"/>
        <v>42747.695833333331</v>
      </c>
      <c r="U1184">
        <f t="shared" si="94"/>
        <v>2017</v>
      </c>
    </row>
    <row r="1185" spans="1:21" ht="43.2" hidden="1" x14ac:dyDescent="0.3">
      <c r="A1185">
        <v>1183</v>
      </c>
      <c r="B1185" s="3" t="s">
        <v>1184</v>
      </c>
      <c r="C1185" s="3" t="s">
        <v>5293</v>
      </c>
      <c r="D1185" s="10">
        <v>2500</v>
      </c>
      <c r="E1185" s="6">
        <v>100</v>
      </c>
      <c r="F1185" t="s">
        <v>8220</v>
      </c>
      <c r="G1185" t="s">
        <v>8223</v>
      </c>
      <c r="H1185" t="s">
        <v>8245</v>
      </c>
      <c r="I1185" s="17">
        <v>1478059140</v>
      </c>
      <c r="J1185" s="17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8335</v>
      </c>
      <c r="R1185" t="s">
        <v>8336</v>
      </c>
      <c r="S1185" s="16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 hidden="1" x14ac:dyDescent="0.3">
      <c r="A1186">
        <v>1184</v>
      </c>
      <c r="B1186" s="3" t="s">
        <v>1185</v>
      </c>
      <c r="C1186" s="3" t="s">
        <v>5294</v>
      </c>
      <c r="D1186" s="10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 s="17">
        <v>1486391011</v>
      </c>
      <c r="J1186" s="17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8337</v>
      </c>
      <c r="R1186" t="s">
        <v>8338</v>
      </c>
      <c r="S1186" s="16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6" hidden="1" x14ac:dyDescent="0.3">
      <c r="A1187">
        <v>1185</v>
      </c>
      <c r="B1187" s="3" t="s">
        <v>1186</v>
      </c>
      <c r="C1187" s="3" t="s">
        <v>5295</v>
      </c>
      <c r="D1187" s="10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 s="17">
        <v>1433736000</v>
      </c>
      <c r="J1187" s="1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8337</v>
      </c>
      <c r="R1187" t="s">
        <v>8338</v>
      </c>
      <c r="S1187" s="16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 hidden="1" x14ac:dyDescent="0.3">
      <c r="A1188">
        <v>1186</v>
      </c>
      <c r="B1188" s="3" t="s">
        <v>1187</v>
      </c>
      <c r="C1188" s="3" t="s">
        <v>5296</v>
      </c>
      <c r="D1188" s="10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 s="17">
        <v>1433198520</v>
      </c>
      <c r="J1188" s="17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8337</v>
      </c>
      <c r="R1188" t="s">
        <v>8338</v>
      </c>
      <c r="S1188" s="16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 hidden="1" x14ac:dyDescent="0.3">
      <c r="A1189">
        <v>1187</v>
      </c>
      <c r="B1189" s="3" t="s">
        <v>1188</v>
      </c>
      <c r="C1189" s="3" t="s">
        <v>5297</v>
      </c>
      <c r="D1189" s="10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 s="17">
        <v>1431885600</v>
      </c>
      <c r="J1189" s="17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8337</v>
      </c>
      <c r="R1189" t="s">
        <v>8338</v>
      </c>
      <c r="S1189" s="16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2" hidden="1" x14ac:dyDescent="0.3">
      <c r="A1190">
        <v>1188</v>
      </c>
      <c r="B1190" s="3" t="s">
        <v>1189</v>
      </c>
      <c r="C1190" s="3" t="s">
        <v>5298</v>
      </c>
      <c r="D1190" s="10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 s="17">
        <v>1482943740</v>
      </c>
      <c r="J1190" s="17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8337</v>
      </c>
      <c r="R1190" t="s">
        <v>8338</v>
      </c>
      <c r="S1190" s="16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 hidden="1" x14ac:dyDescent="0.3">
      <c r="A1191">
        <v>1189</v>
      </c>
      <c r="B1191" s="3" t="s">
        <v>1190</v>
      </c>
      <c r="C1191" s="3" t="s">
        <v>5299</v>
      </c>
      <c r="D1191" s="10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 s="17">
        <v>1467242995</v>
      </c>
      <c r="J1191" s="17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8337</v>
      </c>
      <c r="R1191" t="s">
        <v>8338</v>
      </c>
      <c r="S1191" s="16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 hidden="1" x14ac:dyDescent="0.3">
      <c r="A1192">
        <v>1190</v>
      </c>
      <c r="B1192" s="3" t="s">
        <v>1191</v>
      </c>
      <c r="C1192" s="3" t="s">
        <v>5300</v>
      </c>
      <c r="D1192" s="10">
        <v>500</v>
      </c>
      <c r="E1192" s="6">
        <v>675</v>
      </c>
      <c r="F1192" t="s">
        <v>8218</v>
      </c>
      <c r="G1192" t="s">
        <v>8223</v>
      </c>
      <c r="H1192" t="s">
        <v>8245</v>
      </c>
      <c r="I1192" s="17">
        <v>1409500725</v>
      </c>
      <c r="J1192" s="17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8337</v>
      </c>
      <c r="R1192" t="s">
        <v>8338</v>
      </c>
      <c r="S1192" s="16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 hidden="1" x14ac:dyDescent="0.3">
      <c r="A1193">
        <v>1191</v>
      </c>
      <c r="B1193" s="3" t="s">
        <v>1192</v>
      </c>
      <c r="C1193" s="3" t="s">
        <v>5301</v>
      </c>
      <c r="D1193" s="10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 s="17">
        <v>1458480560</v>
      </c>
      <c r="J1193" s="17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8337</v>
      </c>
      <c r="R1193" t="s">
        <v>8338</v>
      </c>
      <c r="S1193" s="16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 hidden="1" x14ac:dyDescent="0.3">
      <c r="A1194">
        <v>1192</v>
      </c>
      <c r="B1194" s="3" t="s">
        <v>1193</v>
      </c>
      <c r="C1194" s="3" t="s">
        <v>5302</v>
      </c>
      <c r="D1194" s="10">
        <v>100</v>
      </c>
      <c r="E1194" s="6">
        <v>290</v>
      </c>
      <c r="F1194" t="s">
        <v>8218</v>
      </c>
      <c r="G1194" t="s">
        <v>8224</v>
      </c>
      <c r="H1194" t="s">
        <v>8246</v>
      </c>
      <c r="I1194" s="17">
        <v>1486814978</v>
      </c>
      <c r="J1194" s="17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8337</v>
      </c>
      <c r="R1194" t="s">
        <v>8338</v>
      </c>
      <c r="S1194" s="16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7.6" hidden="1" x14ac:dyDescent="0.3">
      <c r="A1195">
        <v>1193</v>
      </c>
      <c r="B1195" s="3" t="s">
        <v>1194</v>
      </c>
      <c r="C1195" s="3" t="s">
        <v>5303</v>
      </c>
      <c r="D1195" s="10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 s="17">
        <v>1460223453</v>
      </c>
      <c r="J1195" s="17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8337</v>
      </c>
      <c r="R1195" t="s">
        <v>8338</v>
      </c>
      <c r="S1195" s="16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 hidden="1" x14ac:dyDescent="0.3">
      <c r="A1196">
        <v>1194</v>
      </c>
      <c r="B1196" s="3" t="s">
        <v>1195</v>
      </c>
      <c r="C1196" s="3" t="s">
        <v>5304</v>
      </c>
      <c r="D1196" s="10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 s="17">
        <v>1428493379</v>
      </c>
      <c r="J1196" s="17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8337</v>
      </c>
      <c r="R1196" t="s">
        <v>8338</v>
      </c>
      <c r="S1196" s="16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 hidden="1" x14ac:dyDescent="0.3">
      <c r="A1197">
        <v>1195</v>
      </c>
      <c r="B1197" s="3" t="s">
        <v>1196</v>
      </c>
      <c r="C1197" s="3" t="s">
        <v>5305</v>
      </c>
      <c r="D1197" s="10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 s="17">
        <v>1450602000</v>
      </c>
      <c r="J1197" s="1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8337</v>
      </c>
      <c r="R1197" t="s">
        <v>8338</v>
      </c>
      <c r="S1197" s="16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hidden="1" x14ac:dyDescent="0.3">
      <c r="A1198">
        <v>1196</v>
      </c>
      <c r="B1198" s="3" t="s">
        <v>1197</v>
      </c>
      <c r="C1198" s="3" t="s">
        <v>5306</v>
      </c>
      <c r="D1198" s="10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 s="17">
        <v>1450467539</v>
      </c>
      <c r="J1198" s="17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8337</v>
      </c>
      <c r="R1198" t="s">
        <v>8338</v>
      </c>
      <c r="S1198" s="16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7.6" hidden="1" x14ac:dyDescent="0.3">
      <c r="A1199">
        <v>1197</v>
      </c>
      <c r="B1199" s="3" t="s">
        <v>1198</v>
      </c>
      <c r="C1199" s="3" t="s">
        <v>5307</v>
      </c>
      <c r="D1199" s="10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 s="17">
        <v>1465797540</v>
      </c>
      <c r="J1199" s="17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8337</v>
      </c>
      <c r="R1199" t="s">
        <v>8338</v>
      </c>
      <c r="S1199" s="16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 hidden="1" x14ac:dyDescent="0.3">
      <c r="A1200">
        <v>1198</v>
      </c>
      <c r="B1200" s="3" t="s">
        <v>1199</v>
      </c>
      <c r="C1200" s="3" t="s">
        <v>5308</v>
      </c>
      <c r="D1200" s="10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 s="17">
        <v>1451530800</v>
      </c>
      <c r="J1200" s="17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8337</v>
      </c>
      <c r="R1200" t="s">
        <v>8338</v>
      </c>
      <c r="S1200" s="16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2" hidden="1" x14ac:dyDescent="0.3">
      <c r="A1201">
        <v>1199</v>
      </c>
      <c r="B1201" s="3" t="s">
        <v>1200</v>
      </c>
      <c r="C1201" s="3" t="s">
        <v>5309</v>
      </c>
      <c r="D1201" s="10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 s="17">
        <v>1436380200</v>
      </c>
      <c r="J1201" s="17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8337</v>
      </c>
      <c r="R1201" t="s">
        <v>8338</v>
      </c>
      <c r="S1201" s="16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2" hidden="1" x14ac:dyDescent="0.3">
      <c r="A1202">
        <v>1200</v>
      </c>
      <c r="B1202" s="3" t="s">
        <v>1201</v>
      </c>
      <c r="C1202" s="3" t="s">
        <v>5310</v>
      </c>
      <c r="D1202" s="10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 s="17">
        <v>1429183656</v>
      </c>
      <c r="J1202" s="17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8337</v>
      </c>
      <c r="R1202" t="s">
        <v>8338</v>
      </c>
      <c r="S1202" s="16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2" hidden="1" x14ac:dyDescent="0.3">
      <c r="A1203">
        <v>1201</v>
      </c>
      <c r="B1203" s="3" t="s">
        <v>1202</v>
      </c>
      <c r="C1203" s="3" t="s">
        <v>5311</v>
      </c>
      <c r="D1203" s="10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 s="17">
        <v>1468593246</v>
      </c>
      <c r="J1203" s="17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8337</v>
      </c>
      <c r="R1203" t="s">
        <v>8338</v>
      </c>
      <c r="S1203" s="16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2" hidden="1" x14ac:dyDescent="0.3">
      <c r="A1204">
        <v>1202</v>
      </c>
      <c r="B1204" s="3" t="s">
        <v>1203</v>
      </c>
      <c r="C1204" s="3" t="s">
        <v>5312</v>
      </c>
      <c r="D1204" s="10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 s="17">
        <v>1435388154</v>
      </c>
      <c r="J1204" s="17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8337</v>
      </c>
      <c r="R1204" t="s">
        <v>8338</v>
      </c>
      <c r="S1204" s="16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2" hidden="1" x14ac:dyDescent="0.3">
      <c r="A1205">
        <v>1203</v>
      </c>
      <c r="B1205" s="3" t="s">
        <v>1204</v>
      </c>
      <c r="C1205" s="3" t="s">
        <v>5313</v>
      </c>
      <c r="D1205" s="10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 s="17">
        <v>1433083527</v>
      </c>
      <c r="J1205" s="17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8337</v>
      </c>
      <c r="R1205" t="s">
        <v>8338</v>
      </c>
      <c r="S1205" s="16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2" hidden="1" x14ac:dyDescent="0.3">
      <c r="A1206">
        <v>1204</v>
      </c>
      <c r="B1206" s="3" t="s">
        <v>1205</v>
      </c>
      <c r="C1206" s="3" t="s">
        <v>5314</v>
      </c>
      <c r="D1206" s="10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 s="17">
        <v>1449205200</v>
      </c>
      <c r="J1206" s="17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8337</v>
      </c>
      <c r="R1206" t="s">
        <v>8338</v>
      </c>
      <c r="S1206" s="16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2" hidden="1" x14ac:dyDescent="0.3">
      <c r="A1207">
        <v>1205</v>
      </c>
      <c r="B1207" s="3" t="s">
        <v>1206</v>
      </c>
      <c r="C1207" s="3" t="s">
        <v>5315</v>
      </c>
      <c r="D1207" s="10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 s="17">
        <v>1434197351</v>
      </c>
      <c r="J1207" s="1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8337</v>
      </c>
      <c r="R1207" t="s">
        <v>8338</v>
      </c>
      <c r="S1207" s="16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2" hidden="1" x14ac:dyDescent="0.3">
      <c r="A1208">
        <v>1206</v>
      </c>
      <c r="B1208" s="3" t="s">
        <v>1207</v>
      </c>
      <c r="C1208" s="3" t="s">
        <v>5316</v>
      </c>
      <c r="D1208" s="10">
        <v>900</v>
      </c>
      <c r="E1208" s="6">
        <v>1035</v>
      </c>
      <c r="F1208" t="s">
        <v>8218</v>
      </c>
      <c r="G1208" t="s">
        <v>8238</v>
      </c>
      <c r="H1208" t="s">
        <v>8248</v>
      </c>
      <c r="I1208" s="17">
        <v>1489238940</v>
      </c>
      <c r="J1208" s="17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8337</v>
      </c>
      <c r="R1208" t="s">
        <v>8338</v>
      </c>
      <c r="S1208" s="16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8" hidden="1" x14ac:dyDescent="0.3">
      <c r="A1209">
        <v>1207</v>
      </c>
      <c r="B1209" s="3" t="s">
        <v>1208</v>
      </c>
      <c r="C1209" s="3" t="s">
        <v>5317</v>
      </c>
      <c r="D1209" s="10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 s="17">
        <v>1459418400</v>
      </c>
      <c r="J1209" s="17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8337</v>
      </c>
      <c r="R1209" t="s">
        <v>8338</v>
      </c>
      <c r="S1209" s="16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2" hidden="1" x14ac:dyDescent="0.3">
      <c r="A1210">
        <v>1208</v>
      </c>
      <c r="B1210" s="3" t="s">
        <v>1209</v>
      </c>
      <c r="C1210" s="3" t="s">
        <v>5318</v>
      </c>
      <c r="D1210" s="10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 s="17">
        <v>1458835264</v>
      </c>
      <c r="J1210" s="17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8337</v>
      </c>
      <c r="R1210" t="s">
        <v>8338</v>
      </c>
      <c r="S1210" s="16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2" hidden="1" x14ac:dyDescent="0.3">
      <c r="A1211">
        <v>1209</v>
      </c>
      <c r="B1211" s="3" t="s">
        <v>1210</v>
      </c>
      <c r="C1211" s="3" t="s">
        <v>5319</v>
      </c>
      <c r="D1211" s="10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 s="17">
        <v>1488053905</v>
      </c>
      <c r="J1211" s="17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8337</v>
      </c>
      <c r="R1211" t="s">
        <v>8338</v>
      </c>
      <c r="S1211" s="16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8" hidden="1" x14ac:dyDescent="0.3">
      <c r="A1212">
        <v>1210</v>
      </c>
      <c r="B1212" s="3" t="s">
        <v>1211</v>
      </c>
      <c r="C1212" s="3" t="s">
        <v>5320</v>
      </c>
      <c r="D1212" s="10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 s="17">
        <v>1433106000</v>
      </c>
      <c r="J1212" s="17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8337</v>
      </c>
      <c r="R1212" t="s">
        <v>8338</v>
      </c>
      <c r="S1212" s="16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2" hidden="1" x14ac:dyDescent="0.3">
      <c r="A1213">
        <v>1211</v>
      </c>
      <c r="B1213" s="3" t="s">
        <v>1212</v>
      </c>
      <c r="C1213" s="3" t="s">
        <v>5321</v>
      </c>
      <c r="D1213" s="10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 s="17">
        <v>1465505261</v>
      </c>
      <c r="J1213" s="17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8337</v>
      </c>
      <c r="R1213" t="s">
        <v>8338</v>
      </c>
      <c r="S1213" s="16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7.6" hidden="1" x14ac:dyDescent="0.3">
      <c r="A1214">
        <v>1212</v>
      </c>
      <c r="B1214" s="3" t="s">
        <v>1213</v>
      </c>
      <c r="C1214" s="3" t="s">
        <v>5322</v>
      </c>
      <c r="D1214" s="10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 s="17">
        <v>1448586000</v>
      </c>
      <c r="J1214" s="17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8337</v>
      </c>
      <c r="R1214" t="s">
        <v>8338</v>
      </c>
      <c r="S1214" s="16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7.6" hidden="1" x14ac:dyDescent="0.3">
      <c r="A1215">
        <v>1213</v>
      </c>
      <c r="B1215" s="3" t="s">
        <v>1214</v>
      </c>
      <c r="C1215" s="3" t="s">
        <v>5323</v>
      </c>
      <c r="D1215" s="10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 s="17">
        <v>1485886100</v>
      </c>
      <c r="J1215" s="17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8337</v>
      </c>
      <c r="R1215" t="s">
        <v>8338</v>
      </c>
      <c r="S1215" s="16">
        <f t="shared" si="92"/>
        <v>42731.755787037036</v>
      </c>
      <c r="T1215" s="15">
        <f t="shared" si="93"/>
        <v>42766.755787037036</v>
      </c>
      <c r="U1215">
        <f t="shared" si="94"/>
        <v>2017</v>
      </c>
    </row>
    <row r="1216" spans="1:21" ht="43.2" hidden="1" x14ac:dyDescent="0.3">
      <c r="A1216">
        <v>1214</v>
      </c>
      <c r="B1216" s="3" t="s">
        <v>1215</v>
      </c>
      <c r="C1216" s="3" t="s">
        <v>5324</v>
      </c>
      <c r="D1216" s="10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 s="17">
        <v>1433880605</v>
      </c>
      <c r="J1216" s="17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8337</v>
      </c>
      <c r="R1216" t="s">
        <v>8338</v>
      </c>
      <c r="S1216" s="16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2" hidden="1" x14ac:dyDescent="0.3">
      <c r="A1217">
        <v>1215</v>
      </c>
      <c r="B1217" s="3" t="s">
        <v>1216</v>
      </c>
      <c r="C1217" s="3" t="s">
        <v>5325</v>
      </c>
      <c r="D1217" s="10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 s="17">
        <v>1401487756</v>
      </c>
      <c r="J1217" s="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8337</v>
      </c>
      <c r="R1217" t="s">
        <v>8338</v>
      </c>
      <c r="S1217" s="16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8" hidden="1" x14ac:dyDescent="0.3">
      <c r="A1218">
        <v>1216</v>
      </c>
      <c r="B1218" s="3" t="s">
        <v>1217</v>
      </c>
      <c r="C1218" s="3" t="s">
        <v>5326</v>
      </c>
      <c r="D1218" s="10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 s="17">
        <v>1443826980</v>
      </c>
      <c r="J1218" s="17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t="s">
        <v>8337</v>
      </c>
      <c r="R1218" t="s">
        <v>8338</v>
      </c>
      <c r="S1218" s="16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2" hidden="1" x14ac:dyDescent="0.3">
      <c r="A1219">
        <v>1217</v>
      </c>
      <c r="B1219" s="3" t="s">
        <v>1218</v>
      </c>
      <c r="C1219" s="3" t="s">
        <v>5327</v>
      </c>
      <c r="D1219" s="10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 s="17">
        <v>1468524340</v>
      </c>
      <c r="J1219" s="17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t="s">
        <v>8337</v>
      </c>
      <c r="R1219" t="s">
        <v>8338</v>
      </c>
      <c r="S1219" s="16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YEAR(T1219)</f>
        <v>2016</v>
      </c>
    </row>
    <row r="1220" spans="1:21" ht="43.2" hidden="1" x14ac:dyDescent="0.3">
      <c r="A1220">
        <v>1218</v>
      </c>
      <c r="B1220" s="3" t="s">
        <v>1219</v>
      </c>
      <c r="C1220" s="3" t="s">
        <v>5328</v>
      </c>
      <c r="D1220" s="10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 s="17">
        <v>1446346800</v>
      </c>
      <c r="J1220" s="17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8337</v>
      </c>
      <c r="R1220" t="s">
        <v>8338</v>
      </c>
      <c r="S1220" s="16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hidden="1" x14ac:dyDescent="0.3">
      <c r="A1221">
        <v>1219</v>
      </c>
      <c r="B1221" s="3" t="s">
        <v>1220</v>
      </c>
      <c r="C1221" s="3" t="s">
        <v>5329</v>
      </c>
      <c r="D1221" s="10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 s="17">
        <v>1476961513</v>
      </c>
      <c r="J1221" s="17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8337</v>
      </c>
      <c r="R1221" t="s">
        <v>8338</v>
      </c>
      <c r="S1221" s="16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hidden="1" x14ac:dyDescent="0.3">
      <c r="A1222">
        <v>1220</v>
      </c>
      <c r="B1222" s="3" t="s">
        <v>1221</v>
      </c>
      <c r="C1222" s="3" t="s">
        <v>5330</v>
      </c>
      <c r="D1222" s="10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 s="17">
        <v>1440515112</v>
      </c>
      <c r="J1222" s="17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8337</v>
      </c>
      <c r="R1222" t="s">
        <v>8338</v>
      </c>
      <c r="S1222" s="16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hidden="1" x14ac:dyDescent="0.3">
      <c r="A1223">
        <v>1221</v>
      </c>
      <c r="B1223" s="3" t="s">
        <v>1222</v>
      </c>
      <c r="C1223" s="3" t="s">
        <v>5331</v>
      </c>
      <c r="D1223" s="10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 s="17">
        <v>1480809600</v>
      </c>
      <c r="J1223" s="17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8337</v>
      </c>
      <c r="R1223" t="s">
        <v>8338</v>
      </c>
      <c r="S1223" s="16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hidden="1" x14ac:dyDescent="0.3">
      <c r="A1224">
        <v>1222</v>
      </c>
      <c r="B1224" s="3" t="s">
        <v>1223</v>
      </c>
      <c r="C1224" s="3" t="s">
        <v>5332</v>
      </c>
      <c r="D1224" s="10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 s="17">
        <v>1459483200</v>
      </c>
      <c r="J1224" s="17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8337</v>
      </c>
      <c r="R1224" t="s">
        <v>8338</v>
      </c>
      <c r="S1224" s="16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2" hidden="1" x14ac:dyDescent="0.3">
      <c r="A1225">
        <v>1223</v>
      </c>
      <c r="B1225" s="3" t="s">
        <v>1224</v>
      </c>
      <c r="C1225" s="3" t="s">
        <v>5333</v>
      </c>
      <c r="D1225" s="10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 s="17">
        <v>1478754909</v>
      </c>
      <c r="J1225" s="17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8337</v>
      </c>
      <c r="R1225" t="s">
        <v>8338</v>
      </c>
      <c r="S1225" s="16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 hidden="1" x14ac:dyDescent="0.3">
      <c r="A1226">
        <v>1224</v>
      </c>
      <c r="B1226" s="3" t="s">
        <v>1225</v>
      </c>
      <c r="C1226" s="3" t="s">
        <v>5334</v>
      </c>
      <c r="D1226" s="10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 s="17">
        <v>1402060302</v>
      </c>
      <c r="J1226" s="17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8324</v>
      </c>
      <c r="R1226" t="s">
        <v>8339</v>
      </c>
      <c r="S1226" s="16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2" hidden="1" x14ac:dyDescent="0.3">
      <c r="A1227">
        <v>1225</v>
      </c>
      <c r="B1227" s="3" t="s">
        <v>1226</v>
      </c>
      <c r="C1227" s="3" t="s">
        <v>5335</v>
      </c>
      <c r="D1227" s="10">
        <v>3000</v>
      </c>
      <c r="E1227" s="6">
        <v>132</v>
      </c>
      <c r="F1227" t="s">
        <v>8219</v>
      </c>
      <c r="G1227" t="s">
        <v>8223</v>
      </c>
      <c r="H1227" t="s">
        <v>8245</v>
      </c>
      <c r="I1227" s="17">
        <v>1382478278</v>
      </c>
      <c r="J1227" s="1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8324</v>
      </c>
      <c r="R1227" t="s">
        <v>8339</v>
      </c>
      <c r="S1227" s="16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2" hidden="1" x14ac:dyDescent="0.3">
      <c r="A1228">
        <v>1226</v>
      </c>
      <c r="B1228" s="3" t="s">
        <v>1227</v>
      </c>
      <c r="C1228" s="3" t="s">
        <v>5336</v>
      </c>
      <c r="D1228" s="10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 s="17">
        <v>1398042000</v>
      </c>
      <c r="J1228" s="17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8324</v>
      </c>
      <c r="R1228" t="s">
        <v>8339</v>
      </c>
      <c r="S1228" s="16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2" hidden="1" x14ac:dyDescent="0.3">
      <c r="A1229">
        <v>1227</v>
      </c>
      <c r="B1229" s="3" t="s">
        <v>1228</v>
      </c>
      <c r="C1229" s="3" t="s">
        <v>5337</v>
      </c>
      <c r="D1229" s="10">
        <v>2000</v>
      </c>
      <c r="E1229" s="6">
        <v>0</v>
      </c>
      <c r="F1229" t="s">
        <v>8219</v>
      </c>
      <c r="G1229" t="s">
        <v>8223</v>
      </c>
      <c r="H1229" t="s">
        <v>8245</v>
      </c>
      <c r="I1229" s="17">
        <v>1407394800</v>
      </c>
      <c r="J1229" s="17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8324</v>
      </c>
      <c r="R1229" t="s">
        <v>8339</v>
      </c>
      <c r="S1229" s="16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2" hidden="1" x14ac:dyDescent="0.3">
      <c r="A1230">
        <v>1228</v>
      </c>
      <c r="B1230" s="3" t="s">
        <v>1229</v>
      </c>
      <c r="C1230" s="3" t="s">
        <v>5338</v>
      </c>
      <c r="D1230" s="10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 s="17">
        <v>1317231008</v>
      </c>
      <c r="J1230" s="17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8324</v>
      </c>
      <c r="R1230" t="s">
        <v>8339</v>
      </c>
      <c r="S1230" s="16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7.6" hidden="1" x14ac:dyDescent="0.3">
      <c r="A1231">
        <v>1229</v>
      </c>
      <c r="B1231" s="3" t="s">
        <v>1230</v>
      </c>
      <c r="C1231" s="3" t="s">
        <v>5339</v>
      </c>
      <c r="D1231" s="10">
        <v>2750</v>
      </c>
      <c r="E1231" s="6">
        <v>25</v>
      </c>
      <c r="F1231" t="s">
        <v>8219</v>
      </c>
      <c r="G1231" t="s">
        <v>8223</v>
      </c>
      <c r="H1231" t="s">
        <v>8245</v>
      </c>
      <c r="I1231" s="17">
        <v>1334592000</v>
      </c>
      <c r="J1231" s="17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8324</v>
      </c>
      <c r="R1231" t="s">
        <v>8339</v>
      </c>
      <c r="S1231" s="16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2" hidden="1" x14ac:dyDescent="0.3">
      <c r="A1232">
        <v>1230</v>
      </c>
      <c r="B1232" s="3" t="s">
        <v>1231</v>
      </c>
      <c r="C1232" s="3" t="s">
        <v>5340</v>
      </c>
      <c r="D1232" s="10">
        <v>500000</v>
      </c>
      <c r="E1232" s="6">
        <v>0</v>
      </c>
      <c r="F1232" t="s">
        <v>8219</v>
      </c>
      <c r="G1232" t="s">
        <v>8223</v>
      </c>
      <c r="H1232" t="s">
        <v>8245</v>
      </c>
      <c r="I1232" s="17">
        <v>1298589630</v>
      </c>
      <c r="J1232" s="17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8324</v>
      </c>
      <c r="R1232" t="s">
        <v>8339</v>
      </c>
      <c r="S1232" s="16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2" hidden="1" x14ac:dyDescent="0.3">
      <c r="A1233">
        <v>1231</v>
      </c>
      <c r="B1233" s="3" t="s">
        <v>1232</v>
      </c>
      <c r="C1233" s="3" t="s">
        <v>5341</v>
      </c>
      <c r="D1233" s="10">
        <v>5000</v>
      </c>
      <c r="E1233" s="6">
        <v>0</v>
      </c>
      <c r="F1233" t="s">
        <v>8219</v>
      </c>
      <c r="G1233" t="s">
        <v>8223</v>
      </c>
      <c r="H1233" t="s">
        <v>8245</v>
      </c>
      <c r="I1233" s="17">
        <v>1440723600</v>
      </c>
      <c r="J1233" s="17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8324</v>
      </c>
      <c r="R1233" t="s">
        <v>8339</v>
      </c>
      <c r="S1233" s="16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2" hidden="1" x14ac:dyDescent="0.3">
      <c r="A1234">
        <v>1232</v>
      </c>
      <c r="B1234" s="3" t="s">
        <v>1233</v>
      </c>
      <c r="C1234" s="3" t="s">
        <v>5342</v>
      </c>
      <c r="D1234" s="10">
        <v>5000</v>
      </c>
      <c r="E1234" s="6">
        <v>40</v>
      </c>
      <c r="F1234" t="s">
        <v>8219</v>
      </c>
      <c r="G1234" t="s">
        <v>8223</v>
      </c>
      <c r="H1234" t="s">
        <v>8245</v>
      </c>
      <c r="I1234" s="17">
        <v>1381090870</v>
      </c>
      <c r="J1234" s="17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8324</v>
      </c>
      <c r="R1234" t="s">
        <v>8339</v>
      </c>
      <c r="S1234" s="16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2" hidden="1" x14ac:dyDescent="0.3">
      <c r="A1235">
        <v>1233</v>
      </c>
      <c r="B1235" s="3" t="s">
        <v>1234</v>
      </c>
      <c r="C1235" s="3" t="s">
        <v>5343</v>
      </c>
      <c r="D1235" s="10">
        <v>1000</v>
      </c>
      <c r="E1235" s="6">
        <v>116</v>
      </c>
      <c r="F1235" t="s">
        <v>8219</v>
      </c>
      <c r="G1235" t="s">
        <v>8223</v>
      </c>
      <c r="H1235" t="s">
        <v>8245</v>
      </c>
      <c r="I1235" s="17">
        <v>1329864374</v>
      </c>
      <c r="J1235" s="17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8324</v>
      </c>
      <c r="R1235" t="s">
        <v>8339</v>
      </c>
      <c r="S1235" s="16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2" hidden="1" x14ac:dyDescent="0.3">
      <c r="A1236">
        <v>1234</v>
      </c>
      <c r="B1236" s="3" t="s">
        <v>1235</v>
      </c>
      <c r="C1236" s="3" t="s">
        <v>5344</v>
      </c>
      <c r="D1236" s="10">
        <v>50000</v>
      </c>
      <c r="E1236" s="6">
        <v>0</v>
      </c>
      <c r="F1236" t="s">
        <v>8219</v>
      </c>
      <c r="G1236" t="s">
        <v>8224</v>
      </c>
      <c r="H1236" t="s">
        <v>8246</v>
      </c>
      <c r="I1236" s="17">
        <v>1422903342</v>
      </c>
      <c r="J1236" s="17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8324</v>
      </c>
      <c r="R1236" t="s">
        <v>8339</v>
      </c>
      <c r="S1236" s="16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2" hidden="1" x14ac:dyDescent="0.3">
      <c r="A1237">
        <v>1235</v>
      </c>
      <c r="B1237" s="3" t="s">
        <v>1236</v>
      </c>
      <c r="C1237" s="3" t="s">
        <v>5345</v>
      </c>
      <c r="D1237" s="10">
        <v>7534</v>
      </c>
      <c r="E1237" s="6">
        <v>210</v>
      </c>
      <c r="F1237" t="s">
        <v>8219</v>
      </c>
      <c r="G1237" t="s">
        <v>8223</v>
      </c>
      <c r="H1237" t="s">
        <v>8245</v>
      </c>
      <c r="I1237" s="17">
        <v>1387077299</v>
      </c>
      <c r="J1237" s="1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8324</v>
      </c>
      <c r="R1237" t="s">
        <v>8339</v>
      </c>
      <c r="S1237" s="16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idden="1" x14ac:dyDescent="0.3">
      <c r="A1238">
        <v>1236</v>
      </c>
      <c r="B1238" s="3" t="s">
        <v>1237</v>
      </c>
      <c r="C1238" s="3" t="s">
        <v>5346</v>
      </c>
      <c r="D1238" s="10">
        <v>2500</v>
      </c>
      <c r="E1238" s="6">
        <v>0</v>
      </c>
      <c r="F1238" t="s">
        <v>8219</v>
      </c>
      <c r="G1238" t="s">
        <v>8223</v>
      </c>
      <c r="H1238" t="s">
        <v>8245</v>
      </c>
      <c r="I1238" s="17">
        <v>1343491200</v>
      </c>
      <c r="J1238" s="17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8324</v>
      </c>
      <c r="R1238" t="s">
        <v>8339</v>
      </c>
      <c r="S1238" s="16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2" hidden="1" x14ac:dyDescent="0.3">
      <c r="A1239">
        <v>1237</v>
      </c>
      <c r="B1239" s="3" t="s">
        <v>1238</v>
      </c>
      <c r="C1239" s="3" t="s">
        <v>5347</v>
      </c>
      <c r="D1239" s="10">
        <v>25000</v>
      </c>
      <c r="E1239" s="6">
        <v>0</v>
      </c>
      <c r="F1239" t="s">
        <v>8219</v>
      </c>
      <c r="G1239" t="s">
        <v>8223</v>
      </c>
      <c r="H1239" t="s">
        <v>8245</v>
      </c>
      <c r="I1239" s="17">
        <v>1345790865</v>
      </c>
      <c r="J1239" s="17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8324</v>
      </c>
      <c r="R1239" t="s">
        <v>8339</v>
      </c>
      <c r="S1239" s="16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7.6" hidden="1" x14ac:dyDescent="0.3">
      <c r="A1240">
        <v>1238</v>
      </c>
      <c r="B1240" s="3" t="s">
        <v>1239</v>
      </c>
      <c r="C1240" s="3" t="s">
        <v>5348</v>
      </c>
      <c r="D1240" s="10">
        <v>1000</v>
      </c>
      <c r="E1240" s="6">
        <v>178</v>
      </c>
      <c r="F1240" t="s">
        <v>8219</v>
      </c>
      <c r="G1240" t="s">
        <v>8223</v>
      </c>
      <c r="H1240" t="s">
        <v>8245</v>
      </c>
      <c r="I1240" s="17">
        <v>1312641536</v>
      </c>
      <c r="J1240" s="17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8324</v>
      </c>
      <c r="R1240" t="s">
        <v>8339</v>
      </c>
      <c r="S1240" s="16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 hidden="1" x14ac:dyDescent="0.3">
      <c r="A1241">
        <v>1239</v>
      </c>
      <c r="B1241" s="3" t="s">
        <v>1240</v>
      </c>
      <c r="C1241" s="3" t="s">
        <v>5349</v>
      </c>
      <c r="D1241" s="10">
        <v>2500</v>
      </c>
      <c r="E1241" s="6">
        <v>0</v>
      </c>
      <c r="F1241" t="s">
        <v>8219</v>
      </c>
      <c r="G1241" t="s">
        <v>8223</v>
      </c>
      <c r="H1241" t="s">
        <v>8245</v>
      </c>
      <c r="I1241" s="17">
        <v>1325804767</v>
      </c>
      <c r="J1241" s="17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8324</v>
      </c>
      <c r="R1241" t="s">
        <v>8339</v>
      </c>
      <c r="S1241" s="16">
        <f t="shared" si="97"/>
        <v>40883.962581018517</v>
      </c>
      <c r="T1241" s="15">
        <f t="shared" si="98"/>
        <v>40913.962581018517</v>
      </c>
      <c r="U1241">
        <f t="shared" si="99"/>
        <v>2012</v>
      </c>
    </row>
    <row r="1242" spans="1:21" ht="43.2" hidden="1" x14ac:dyDescent="0.3">
      <c r="A1242">
        <v>1240</v>
      </c>
      <c r="B1242" s="3" t="s">
        <v>1241</v>
      </c>
      <c r="C1242" s="3" t="s">
        <v>5350</v>
      </c>
      <c r="D1242" s="10">
        <v>8000</v>
      </c>
      <c r="E1242" s="6">
        <v>241</v>
      </c>
      <c r="F1242" t="s">
        <v>8219</v>
      </c>
      <c r="G1242" t="s">
        <v>8223</v>
      </c>
      <c r="H1242" t="s">
        <v>8245</v>
      </c>
      <c r="I1242" s="17">
        <v>1373665860</v>
      </c>
      <c r="J1242" s="17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8324</v>
      </c>
      <c r="R1242" t="s">
        <v>8339</v>
      </c>
      <c r="S1242" s="16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7.6" hidden="1" x14ac:dyDescent="0.3">
      <c r="A1243">
        <v>1241</v>
      </c>
      <c r="B1243" s="3" t="s">
        <v>1242</v>
      </c>
      <c r="C1243" s="3" t="s">
        <v>5351</v>
      </c>
      <c r="D1243" s="10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 s="17">
        <v>1414994340</v>
      </c>
      <c r="J1243" s="17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8324</v>
      </c>
      <c r="R1243" t="s">
        <v>8339</v>
      </c>
      <c r="S1243" s="16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2" hidden="1" x14ac:dyDescent="0.3">
      <c r="A1244">
        <v>1242</v>
      </c>
      <c r="B1244" s="3" t="s">
        <v>1243</v>
      </c>
      <c r="C1244" s="3" t="s">
        <v>5352</v>
      </c>
      <c r="D1244" s="10">
        <v>911</v>
      </c>
      <c r="E1244" s="6">
        <v>5</v>
      </c>
      <c r="F1244" t="s">
        <v>8219</v>
      </c>
      <c r="G1244" t="s">
        <v>8223</v>
      </c>
      <c r="H1244" t="s">
        <v>8245</v>
      </c>
      <c r="I1244" s="17">
        <v>1315747080</v>
      </c>
      <c r="J1244" s="17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8324</v>
      </c>
      <c r="R1244" t="s">
        <v>8339</v>
      </c>
      <c r="S1244" s="16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2" hidden="1" x14ac:dyDescent="0.3">
      <c r="A1245">
        <v>1243</v>
      </c>
      <c r="B1245" s="3" t="s">
        <v>1244</v>
      </c>
      <c r="C1245" s="3" t="s">
        <v>5353</v>
      </c>
      <c r="D1245" s="10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 s="17">
        <v>1310158800</v>
      </c>
      <c r="J1245" s="17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8324</v>
      </c>
      <c r="R1245" t="s">
        <v>8339</v>
      </c>
      <c r="S1245" s="16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2" hidden="1" x14ac:dyDescent="0.3">
      <c r="A1246">
        <v>1244</v>
      </c>
      <c r="B1246" s="3" t="s">
        <v>1245</v>
      </c>
      <c r="C1246" s="3" t="s">
        <v>5354</v>
      </c>
      <c r="D1246" s="10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 s="17">
        <v>1366664400</v>
      </c>
      <c r="J1246" s="17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8324</v>
      </c>
      <c r="R1246" t="s">
        <v>8325</v>
      </c>
      <c r="S1246" s="16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 hidden="1" x14ac:dyDescent="0.3">
      <c r="A1247">
        <v>1245</v>
      </c>
      <c r="B1247" s="3" t="s">
        <v>1246</v>
      </c>
      <c r="C1247" s="3" t="s">
        <v>5355</v>
      </c>
      <c r="D1247" s="10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 s="17">
        <v>1402755834</v>
      </c>
      <c r="J1247" s="1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8324</v>
      </c>
      <c r="R1247" t="s">
        <v>8325</v>
      </c>
      <c r="S1247" s="16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 hidden="1" x14ac:dyDescent="0.3">
      <c r="A1248">
        <v>1246</v>
      </c>
      <c r="B1248" s="3" t="s">
        <v>1247</v>
      </c>
      <c r="C1248" s="3" t="s">
        <v>5356</v>
      </c>
      <c r="D1248" s="10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 s="17">
        <v>1323136949</v>
      </c>
      <c r="J1248" s="17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8324</v>
      </c>
      <c r="R1248" t="s">
        <v>8325</v>
      </c>
      <c r="S1248" s="16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hidden="1" x14ac:dyDescent="0.3">
      <c r="A1249">
        <v>1247</v>
      </c>
      <c r="B1249" s="3" t="s">
        <v>1248</v>
      </c>
      <c r="C1249" s="3" t="s">
        <v>5357</v>
      </c>
      <c r="D1249" s="10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 s="17">
        <v>1367823655</v>
      </c>
      <c r="J1249" s="17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8324</v>
      </c>
      <c r="R1249" t="s">
        <v>8325</v>
      </c>
      <c r="S1249" s="16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2" hidden="1" x14ac:dyDescent="0.3">
      <c r="A1250">
        <v>1248</v>
      </c>
      <c r="B1250" s="3" t="s">
        <v>1249</v>
      </c>
      <c r="C1250" s="3" t="s">
        <v>5358</v>
      </c>
      <c r="D1250" s="10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 s="17">
        <v>1402642740</v>
      </c>
      <c r="J1250" s="17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8324</v>
      </c>
      <c r="R1250" t="s">
        <v>8325</v>
      </c>
      <c r="S1250" s="16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2" hidden="1" x14ac:dyDescent="0.3">
      <c r="A1251">
        <v>1249</v>
      </c>
      <c r="B1251" s="3" t="s">
        <v>1250</v>
      </c>
      <c r="C1251" s="3" t="s">
        <v>5359</v>
      </c>
      <c r="D1251" s="10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 s="17">
        <v>1341683211</v>
      </c>
      <c r="J1251" s="17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8324</v>
      </c>
      <c r="R1251" t="s">
        <v>8325</v>
      </c>
      <c r="S1251" s="16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7.6" hidden="1" x14ac:dyDescent="0.3">
      <c r="A1252">
        <v>1250</v>
      </c>
      <c r="B1252" s="3" t="s">
        <v>1251</v>
      </c>
      <c r="C1252" s="3" t="s">
        <v>5360</v>
      </c>
      <c r="D1252" s="10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 s="17">
        <v>1410017131</v>
      </c>
      <c r="J1252" s="17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8324</v>
      </c>
      <c r="R1252" t="s">
        <v>8325</v>
      </c>
      <c r="S1252" s="16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hidden="1" x14ac:dyDescent="0.3">
      <c r="A1253">
        <v>1251</v>
      </c>
      <c r="B1253" s="3" t="s">
        <v>1252</v>
      </c>
      <c r="C1253" s="3" t="s">
        <v>5361</v>
      </c>
      <c r="D1253" s="10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 s="17">
        <v>1316979167</v>
      </c>
      <c r="J1253" s="17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8324</v>
      </c>
      <c r="R1253" t="s">
        <v>8325</v>
      </c>
      <c r="S1253" s="16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 hidden="1" x14ac:dyDescent="0.3">
      <c r="A1254">
        <v>1252</v>
      </c>
      <c r="B1254" s="3" t="s">
        <v>1253</v>
      </c>
      <c r="C1254" s="3" t="s">
        <v>5362</v>
      </c>
      <c r="D1254" s="10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 s="17">
        <v>1382658169</v>
      </c>
      <c r="J1254" s="17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8324</v>
      </c>
      <c r="R1254" t="s">
        <v>8325</v>
      </c>
      <c r="S1254" s="16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 hidden="1" x14ac:dyDescent="0.3">
      <c r="A1255">
        <v>1253</v>
      </c>
      <c r="B1255" s="3" t="s">
        <v>1254</v>
      </c>
      <c r="C1255" s="3" t="s">
        <v>5363</v>
      </c>
      <c r="D1255" s="10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 s="17">
        <v>1409770107</v>
      </c>
      <c r="J1255" s="17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8324</v>
      </c>
      <c r="R1255" t="s">
        <v>8325</v>
      </c>
      <c r="S1255" s="16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 hidden="1" x14ac:dyDescent="0.3">
      <c r="A1256">
        <v>1254</v>
      </c>
      <c r="B1256" s="3" t="s">
        <v>1255</v>
      </c>
      <c r="C1256" s="3" t="s">
        <v>5364</v>
      </c>
      <c r="D1256" s="10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 s="17">
        <v>1293857940</v>
      </c>
      <c r="J1256" s="17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8324</v>
      </c>
      <c r="R1256" t="s">
        <v>8325</v>
      </c>
      <c r="S1256" s="16">
        <f t="shared" si="97"/>
        <v>40487.621365740742</v>
      </c>
      <c r="T1256" s="15">
        <f t="shared" si="98"/>
        <v>40544.207638888889</v>
      </c>
      <c r="U1256">
        <f t="shared" si="99"/>
        <v>2011</v>
      </c>
    </row>
    <row r="1257" spans="1:21" ht="43.2" hidden="1" x14ac:dyDescent="0.3">
      <c r="A1257">
        <v>1255</v>
      </c>
      <c r="B1257" s="3" t="s">
        <v>1256</v>
      </c>
      <c r="C1257" s="3" t="s">
        <v>5365</v>
      </c>
      <c r="D1257" s="10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 s="17">
        <v>1385932652</v>
      </c>
      <c r="J1257" s="1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8324</v>
      </c>
      <c r="R1257" t="s">
        <v>8325</v>
      </c>
      <c r="S1257" s="16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 hidden="1" x14ac:dyDescent="0.3">
      <c r="A1258">
        <v>1256</v>
      </c>
      <c r="B1258" s="3" t="s">
        <v>1257</v>
      </c>
      <c r="C1258" s="3" t="s">
        <v>5366</v>
      </c>
      <c r="D1258" s="10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 s="17">
        <v>1329084231</v>
      </c>
      <c r="J1258" s="17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8324</v>
      </c>
      <c r="R1258" t="s">
        <v>8325</v>
      </c>
      <c r="S1258" s="16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 hidden="1" x14ac:dyDescent="0.3">
      <c r="A1259">
        <v>1257</v>
      </c>
      <c r="B1259" s="3" t="s">
        <v>1258</v>
      </c>
      <c r="C1259" s="3" t="s">
        <v>5367</v>
      </c>
      <c r="D1259" s="10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 s="17">
        <v>1301792590</v>
      </c>
      <c r="J1259" s="17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8324</v>
      </c>
      <c r="R1259" t="s">
        <v>8325</v>
      </c>
      <c r="S1259" s="16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 hidden="1" x14ac:dyDescent="0.3">
      <c r="A1260">
        <v>1258</v>
      </c>
      <c r="B1260" s="3" t="s">
        <v>1259</v>
      </c>
      <c r="C1260" s="3" t="s">
        <v>5368</v>
      </c>
      <c r="D1260" s="10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 s="17">
        <v>1377960012</v>
      </c>
      <c r="J1260" s="17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8324</v>
      </c>
      <c r="R1260" t="s">
        <v>8325</v>
      </c>
      <c r="S1260" s="16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2" hidden="1" x14ac:dyDescent="0.3">
      <c r="A1261">
        <v>1259</v>
      </c>
      <c r="B1261" s="3" t="s">
        <v>1260</v>
      </c>
      <c r="C1261" s="3" t="s">
        <v>5369</v>
      </c>
      <c r="D1261" s="10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 s="17">
        <v>1402286340</v>
      </c>
      <c r="J1261" s="17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8324</v>
      </c>
      <c r="R1261" t="s">
        <v>8325</v>
      </c>
      <c r="S1261" s="16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 hidden="1" x14ac:dyDescent="0.3">
      <c r="A1262">
        <v>1260</v>
      </c>
      <c r="B1262" s="3" t="s">
        <v>1261</v>
      </c>
      <c r="C1262" s="3" t="s">
        <v>5370</v>
      </c>
      <c r="D1262" s="10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 s="17">
        <v>1393445620</v>
      </c>
      <c r="J1262" s="17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8324</v>
      </c>
      <c r="R1262" t="s">
        <v>8325</v>
      </c>
      <c r="S1262" s="16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2" hidden="1" x14ac:dyDescent="0.3">
      <c r="A1263">
        <v>1261</v>
      </c>
      <c r="B1263" s="3" t="s">
        <v>1262</v>
      </c>
      <c r="C1263" s="3" t="s">
        <v>5371</v>
      </c>
      <c r="D1263" s="10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 s="17">
        <v>1390983227</v>
      </c>
      <c r="J1263" s="17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8324</v>
      </c>
      <c r="R1263" t="s">
        <v>8325</v>
      </c>
      <c r="S1263" s="16">
        <f t="shared" si="97"/>
        <v>41638.342905092592</v>
      </c>
      <c r="T1263" s="15">
        <f t="shared" si="98"/>
        <v>41668.342905092592</v>
      </c>
      <c r="U1263">
        <f t="shared" si="99"/>
        <v>2014</v>
      </c>
    </row>
    <row r="1264" spans="1:21" ht="43.2" hidden="1" x14ac:dyDescent="0.3">
      <c r="A1264">
        <v>1262</v>
      </c>
      <c r="B1264" s="3" t="s">
        <v>1263</v>
      </c>
      <c r="C1264" s="3" t="s">
        <v>5372</v>
      </c>
      <c r="D1264" s="10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 s="17">
        <v>1392574692</v>
      </c>
      <c r="J1264" s="17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8324</v>
      </c>
      <c r="R1264" t="s">
        <v>8325</v>
      </c>
      <c r="S1264" s="16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hidden="1" x14ac:dyDescent="0.3">
      <c r="A1265">
        <v>1263</v>
      </c>
      <c r="B1265" s="3" t="s">
        <v>1264</v>
      </c>
      <c r="C1265" s="3" t="s">
        <v>5373</v>
      </c>
      <c r="D1265" s="10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 s="17">
        <v>1396054800</v>
      </c>
      <c r="J1265" s="17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8324</v>
      </c>
      <c r="R1265" t="s">
        <v>8325</v>
      </c>
      <c r="S1265" s="16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 hidden="1" x14ac:dyDescent="0.3">
      <c r="A1266">
        <v>1264</v>
      </c>
      <c r="B1266" s="3" t="s">
        <v>1265</v>
      </c>
      <c r="C1266" s="3" t="s">
        <v>5374</v>
      </c>
      <c r="D1266" s="10">
        <v>650</v>
      </c>
      <c r="E1266" s="6">
        <v>1082</v>
      </c>
      <c r="F1266" t="s">
        <v>8218</v>
      </c>
      <c r="G1266" t="s">
        <v>8223</v>
      </c>
      <c r="H1266" t="s">
        <v>8245</v>
      </c>
      <c r="I1266" s="17">
        <v>1383062083</v>
      </c>
      <c r="J1266" s="17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8324</v>
      </c>
      <c r="R1266" t="s">
        <v>8325</v>
      </c>
      <c r="S1266" s="16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6" hidden="1" x14ac:dyDescent="0.3">
      <c r="A1267">
        <v>1265</v>
      </c>
      <c r="B1267" s="3" t="s">
        <v>1266</v>
      </c>
      <c r="C1267" s="3" t="s">
        <v>5375</v>
      </c>
      <c r="D1267" s="10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 s="17">
        <v>1291131815</v>
      </c>
      <c r="J1267" s="1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8324</v>
      </c>
      <c r="R1267" t="s">
        <v>8325</v>
      </c>
      <c r="S1267" s="16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 hidden="1" x14ac:dyDescent="0.3">
      <c r="A1268">
        <v>1266</v>
      </c>
      <c r="B1268" s="3" t="s">
        <v>1267</v>
      </c>
      <c r="C1268" s="3" t="s">
        <v>5376</v>
      </c>
      <c r="D1268" s="10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 s="17">
        <v>1389474145</v>
      </c>
      <c r="J1268" s="17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8324</v>
      </c>
      <c r="R1268" t="s">
        <v>8325</v>
      </c>
      <c r="S1268" s="16">
        <f t="shared" si="97"/>
        <v>41620.87667824074</v>
      </c>
      <c r="T1268" s="15">
        <f t="shared" si="98"/>
        <v>41650.87667824074</v>
      </c>
      <c r="U1268">
        <f t="shared" si="99"/>
        <v>2014</v>
      </c>
    </row>
    <row r="1269" spans="1:21" ht="43.2" hidden="1" x14ac:dyDescent="0.3">
      <c r="A1269">
        <v>1267</v>
      </c>
      <c r="B1269" s="3" t="s">
        <v>1268</v>
      </c>
      <c r="C1269" s="3" t="s">
        <v>5377</v>
      </c>
      <c r="D1269" s="10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 s="17">
        <v>1374674558</v>
      </c>
      <c r="J1269" s="17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8324</v>
      </c>
      <c r="R1269" t="s">
        <v>8325</v>
      </c>
      <c r="S1269" s="16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 hidden="1" x14ac:dyDescent="0.3">
      <c r="A1270">
        <v>1268</v>
      </c>
      <c r="B1270" s="3" t="s">
        <v>1269</v>
      </c>
      <c r="C1270" s="3" t="s">
        <v>5378</v>
      </c>
      <c r="D1270" s="10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 s="17">
        <v>1379708247</v>
      </c>
      <c r="J1270" s="17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8324</v>
      </c>
      <c r="R1270" t="s">
        <v>8325</v>
      </c>
      <c r="S1270" s="16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 hidden="1" x14ac:dyDescent="0.3">
      <c r="A1271">
        <v>1269</v>
      </c>
      <c r="B1271" s="3" t="s">
        <v>1270</v>
      </c>
      <c r="C1271" s="3" t="s">
        <v>5379</v>
      </c>
      <c r="D1271" s="10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 s="17">
        <v>1460764800</v>
      </c>
      <c r="J1271" s="17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8324</v>
      </c>
      <c r="R1271" t="s">
        <v>8325</v>
      </c>
      <c r="S1271" s="16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 hidden="1" x14ac:dyDescent="0.3">
      <c r="A1272">
        <v>1270</v>
      </c>
      <c r="B1272" s="3" t="s">
        <v>1271</v>
      </c>
      <c r="C1272" s="3" t="s">
        <v>5380</v>
      </c>
      <c r="D1272" s="10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 s="17">
        <v>1332704042</v>
      </c>
      <c r="J1272" s="17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8324</v>
      </c>
      <c r="R1272" t="s">
        <v>8325</v>
      </c>
      <c r="S1272" s="16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 hidden="1" x14ac:dyDescent="0.3">
      <c r="A1273">
        <v>1271</v>
      </c>
      <c r="B1273" s="3" t="s">
        <v>1272</v>
      </c>
      <c r="C1273" s="3" t="s">
        <v>5381</v>
      </c>
      <c r="D1273" s="10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 s="17">
        <v>1384363459</v>
      </c>
      <c r="J1273" s="17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8324</v>
      </c>
      <c r="R1273" t="s">
        <v>8325</v>
      </c>
      <c r="S1273" s="16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6" hidden="1" x14ac:dyDescent="0.3">
      <c r="A1274">
        <v>1272</v>
      </c>
      <c r="B1274" s="3" t="s">
        <v>1273</v>
      </c>
      <c r="C1274" s="3" t="s">
        <v>5382</v>
      </c>
      <c r="D1274" s="10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 s="17">
        <v>1276574400</v>
      </c>
      <c r="J1274" s="17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8324</v>
      </c>
      <c r="R1274" t="s">
        <v>8325</v>
      </c>
      <c r="S1274" s="16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2" hidden="1" x14ac:dyDescent="0.3">
      <c r="A1275">
        <v>1273</v>
      </c>
      <c r="B1275" s="3" t="s">
        <v>1274</v>
      </c>
      <c r="C1275" s="3" t="s">
        <v>5383</v>
      </c>
      <c r="D1275" s="10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 s="17">
        <v>1409506291</v>
      </c>
      <c r="J1275" s="17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8324</v>
      </c>
      <c r="R1275" t="s">
        <v>8325</v>
      </c>
      <c r="S1275" s="16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2" hidden="1" x14ac:dyDescent="0.3">
      <c r="A1276">
        <v>1274</v>
      </c>
      <c r="B1276" s="3" t="s">
        <v>1275</v>
      </c>
      <c r="C1276" s="3" t="s">
        <v>5384</v>
      </c>
      <c r="D1276" s="10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 s="17">
        <v>1346344425</v>
      </c>
      <c r="J1276" s="17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8324</v>
      </c>
      <c r="R1276" t="s">
        <v>8325</v>
      </c>
      <c r="S1276" s="16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2" hidden="1" x14ac:dyDescent="0.3">
      <c r="A1277">
        <v>1275</v>
      </c>
      <c r="B1277" s="3" t="s">
        <v>1276</v>
      </c>
      <c r="C1277" s="3" t="s">
        <v>5385</v>
      </c>
      <c r="D1277" s="10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 s="17">
        <v>1375908587</v>
      </c>
      <c r="J1277" s="1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8324</v>
      </c>
      <c r="R1277" t="s">
        <v>8325</v>
      </c>
      <c r="S1277" s="16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8" hidden="1" x14ac:dyDescent="0.3">
      <c r="A1278">
        <v>1276</v>
      </c>
      <c r="B1278" s="3" t="s">
        <v>1277</v>
      </c>
      <c r="C1278" s="3" t="s">
        <v>5386</v>
      </c>
      <c r="D1278" s="10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 s="17">
        <v>1251777600</v>
      </c>
      <c r="J1278" s="17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8324</v>
      </c>
      <c r="R1278" t="s">
        <v>8325</v>
      </c>
      <c r="S1278" s="16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2" hidden="1" x14ac:dyDescent="0.3">
      <c r="A1279">
        <v>1277</v>
      </c>
      <c r="B1279" s="3" t="s">
        <v>1278</v>
      </c>
      <c r="C1279" s="3" t="s">
        <v>5387</v>
      </c>
      <c r="D1279" s="10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 s="17">
        <v>1346765347</v>
      </c>
      <c r="J1279" s="17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8324</v>
      </c>
      <c r="R1279" t="s">
        <v>8325</v>
      </c>
      <c r="S1279" s="16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2" hidden="1" x14ac:dyDescent="0.3">
      <c r="A1280">
        <v>1278</v>
      </c>
      <c r="B1280" s="3" t="s">
        <v>1279</v>
      </c>
      <c r="C1280" s="3" t="s">
        <v>5388</v>
      </c>
      <c r="D1280" s="10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 s="17">
        <v>1403661600</v>
      </c>
      <c r="J1280" s="17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8324</v>
      </c>
      <c r="R1280" t="s">
        <v>8325</v>
      </c>
      <c r="S1280" s="16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2" hidden="1" x14ac:dyDescent="0.3">
      <c r="A1281">
        <v>1279</v>
      </c>
      <c r="B1281" s="3" t="s">
        <v>1280</v>
      </c>
      <c r="C1281" s="3" t="s">
        <v>5389</v>
      </c>
      <c r="D1281" s="10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 s="17">
        <v>1395624170</v>
      </c>
      <c r="J1281" s="17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8324</v>
      </c>
      <c r="R1281" t="s">
        <v>8325</v>
      </c>
      <c r="S1281" s="16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2" hidden="1" x14ac:dyDescent="0.3">
      <c r="A1282">
        <v>1280</v>
      </c>
      <c r="B1282" s="3" t="s">
        <v>1281</v>
      </c>
      <c r="C1282" s="3" t="s">
        <v>5390</v>
      </c>
      <c r="D1282" s="10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 s="17">
        <v>1299003054</v>
      </c>
      <c r="J1282" s="17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t="s">
        <v>8324</v>
      </c>
      <c r="R1282" t="s">
        <v>8325</v>
      </c>
      <c r="S1282" s="16">
        <f t="shared" si="97"/>
        <v>40513.757569444446</v>
      </c>
      <c r="T1282" s="15">
        <f t="shared" si="98"/>
        <v>40603.757569444446</v>
      </c>
      <c r="U1282">
        <f t="shared" si="99"/>
        <v>2011</v>
      </c>
    </row>
    <row r="1283" spans="1:21" ht="43.2" hidden="1" x14ac:dyDescent="0.3">
      <c r="A1283">
        <v>1281</v>
      </c>
      <c r="B1283" s="3" t="s">
        <v>1282</v>
      </c>
      <c r="C1283" s="3" t="s">
        <v>5391</v>
      </c>
      <c r="D1283" s="10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 s="17">
        <v>1375033836</v>
      </c>
      <c r="J1283" s="17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t="s">
        <v>8324</v>
      </c>
      <c r="R1283" t="s">
        <v>8325</v>
      </c>
      <c r="S1283" s="16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YEAR(T1283)</f>
        <v>2013</v>
      </c>
    </row>
    <row r="1284" spans="1:21" ht="43.2" hidden="1" x14ac:dyDescent="0.3">
      <c r="A1284">
        <v>1282</v>
      </c>
      <c r="B1284" s="3" t="s">
        <v>1283</v>
      </c>
      <c r="C1284" s="3" t="s">
        <v>5392</v>
      </c>
      <c r="D1284" s="10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 s="17">
        <v>1386565140</v>
      </c>
      <c r="J1284" s="17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8324</v>
      </c>
      <c r="R1284" t="s">
        <v>8325</v>
      </c>
      <c r="S1284" s="16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 hidden="1" x14ac:dyDescent="0.3">
      <c r="A1285">
        <v>1283</v>
      </c>
      <c r="B1285" s="3" t="s">
        <v>1284</v>
      </c>
      <c r="C1285" s="3" t="s">
        <v>5393</v>
      </c>
      <c r="D1285" s="10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 s="17">
        <v>1362974400</v>
      </c>
      <c r="J1285" s="17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8324</v>
      </c>
      <c r="R1285" t="s">
        <v>8325</v>
      </c>
      <c r="S1285" s="16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10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 s="17">
        <v>1483203540</v>
      </c>
      <c r="J1286" s="17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8316</v>
      </c>
      <c r="R1286" t="s">
        <v>8317</v>
      </c>
      <c r="S1286" s="16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10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 s="17">
        <v>1434808775</v>
      </c>
      <c r="J1287" s="1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8316</v>
      </c>
      <c r="R1287" t="s">
        <v>8317</v>
      </c>
      <c r="S1287" s="16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10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 s="17">
        <v>1424181600</v>
      </c>
      <c r="J1288" s="17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8316</v>
      </c>
      <c r="R1288" t="s">
        <v>8317</v>
      </c>
      <c r="S1288" s="16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10">
        <v>250</v>
      </c>
      <c r="E1289" s="6">
        <v>605</v>
      </c>
      <c r="F1289" t="s">
        <v>8218</v>
      </c>
      <c r="G1289" t="s">
        <v>8224</v>
      </c>
      <c r="H1289" t="s">
        <v>8246</v>
      </c>
      <c r="I1289" s="17">
        <v>1434120856</v>
      </c>
      <c r="J1289" s="17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8316</v>
      </c>
      <c r="R1289" t="s">
        <v>8317</v>
      </c>
      <c r="S1289" s="16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10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 s="17">
        <v>1470801600</v>
      </c>
      <c r="J1290" s="17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8316</v>
      </c>
      <c r="R1290" t="s">
        <v>8317</v>
      </c>
      <c r="S1290" s="16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10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 s="17">
        <v>1483499645</v>
      </c>
      <c r="J1291" s="17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8316</v>
      </c>
      <c r="R1291" t="s">
        <v>8317</v>
      </c>
      <c r="S1291" s="16">
        <f t="shared" si="102"/>
        <v>42709.134780092587</v>
      </c>
      <c r="T1291" s="15">
        <f t="shared" si="103"/>
        <v>42739.134780092587</v>
      </c>
      <c r="U1291">
        <f t="shared" si="104"/>
        <v>2017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10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 s="17">
        <v>1429772340</v>
      </c>
      <c r="J1292" s="17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8316</v>
      </c>
      <c r="R1292" t="s">
        <v>8317</v>
      </c>
      <c r="S1292" s="16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10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 s="17">
        <v>1428390000</v>
      </c>
      <c r="J1293" s="17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8316</v>
      </c>
      <c r="R1293" t="s">
        <v>8317</v>
      </c>
      <c r="S1293" s="16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10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 s="17">
        <v>1444172340</v>
      </c>
      <c r="J1294" s="17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8316</v>
      </c>
      <c r="R1294" t="s">
        <v>8317</v>
      </c>
      <c r="S1294" s="16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10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 s="17">
        <v>1447523371</v>
      </c>
      <c r="J1295" s="17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8316</v>
      </c>
      <c r="R1295" t="s">
        <v>8317</v>
      </c>
      <c r="S1295" s="16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10">
        <v>500</v>
      </c>
      <c r="E1296" s="6">
        <v>610</v>
      </c>
      <c r="F1296" t="s">
        <v>8218</v>
      </c>
      <c r="G1296" t="s">
        <v>8224</v>
      </c>
      <c r="H1296" t="s">
        <v>8246</v>
      </c>
      <c r="I1296" s="17">
        <v>1445252400</v>
      </c>
      <c r="J1296" s="17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8316</v>
      </c>
      <c r="R1296" t="s">
        <v>8317</v>
      </c>
      <c r="S1296" s="16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10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 s="17">
        <v>1438189200</v>
      </c>
      <c r="J1297" s="1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8316</v>
      </c>
      <c r="R1297" t="s">
        <v>8317</v>
      </c>
      <c r="S1297" s="16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10">
        <v>850</v>
      </c>
      <c r="E1298" s="6">
        <v>1200</v>
      </c>
      <c r="F1298" t="s">
        <v>8218</v>
      </c>
      <c r="G1298" t="s">
        <v>8224</v>
      </c>
      <c r="H1298" t="s">
        <v>8246</v>
      </c>
      <c r="I1298" s="17">
        <v>1457914373</v>
      </c>
      <c r="J1298" s="17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8316</v>
      </c>
      <c r="R1298" t="s">
        <v>8317</v>
      </c>
      <c r="S1298" s="16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10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 s="17">
        <v>1462125358</v>
      </c>
      <c r="J1299" s="17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8316</v>
      </c>
      <c r="R1299" t="s">
        <v>8317</v>
      </c>
      <c r="S1299" s="16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10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 s="17">
        <v>1461860432</v>
      </c>
      <c r="J1300" s="17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8316</v>
      </c>
      <c r="R1300" t="s">
        <v>8317</v>
      </c>
      <c r="S1300" s="16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10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 s="17">
        <v>1436902359</v>
      </c>
      <c r="J1301" s="17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8316</v>
      </c>
      <c r="R1301" t="s">
        <v>8317</v>
      </c>
      <c r="S1301" s="16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10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 s="17">
        <v>1464807420</v>
      </c>
      <c r="J1302" s="17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8316</v>
      </c>
      <c r="R1302" t="s">
        <v>8317</v>
      </c>
      <c r="S1302" s="16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10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 s="17">
        <v>1437447600</v>
      </c>
      <c r="J1303" s="17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8316</v>
      </c>
      <c r="R1303" t="s">
        <v>8317</v>
      </c>
      <c r="S1303" s="16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10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 s="17">
        <v>1480559011</v>
      </c>
      <c r="J1304" s="17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8316</v>
      </c>
      <c r="R1304" t="s">
        <v>8317</v>
      </c>
      <c r="S1304" s="16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10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 s="17">
        <v>1469962800</v>
      </c>
      <c r="J1305" s="17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8316</v>
      </c>
      <c r="R1305" t="s">
        <v>8317</v>
      </c>
      <c r="S1305" s="16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2" hidden="1" x14ac:dyDescent="0.3">
      <c r="A1306">
        <v>1304</v>
      </c>
      <c r="B1306" s="3" t="s">
        <v>1305</v>
      </c>
      <c r="C1306" s="3" t="s">
        <v>5414</v>
      </c>
      <c r="D1306" s="10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 s="17">
        <v>1489376405</v>
      </c>
      <c r="J1306" s="17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8318</v>
      </c>
      <c r="R1306" t="s">
        <v>8320</v>
      </c>
      <c r="S1306" s="16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2" hidden="1" x14ac:dyDescent="0.3">
      <c r="A1307">
        <v>1305</v>
      </c>
      <c r="B1307" s="3" t="s">
        <v>1306</v>
      </c>
      <c r="C1307" s="3" t="s">
        <v>5415</v>
      </c>
      <c r="D1307" s="10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 s="17">
        <v>1469122200</v>
      </c>
      <c r="J1307" s="1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8318</v>
      </c>
      <c r="R1307" t="s">
        <v>8320</v>
      </c>
      <c r="S1307" s="16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6" hidden="1" x14ac:dyDescent="0.3">
      <c r="A1308">
        <v>1306</v>
      </c>
      <c r="B1308" s="3" t="s">
        <v>1307</v>
      </c>
      <c r="C1308" s="3" t="s">
        <v>5416</v>
      </c>
      <c r="D1308" s="10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 s="17">
        <v>1417690734</v>
      </c>
      <c r="J1308" s="17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8318</v>
      </c>
      <c r="R1308" t="s">
        <v>8320</v>
      </c>
      <c r="S1308" s="16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 hidden="1" x14ac:dyDescent="0.3">
      <c r="A1309">
        <v>1307</v>
      </c>
      <c r="B1309" s="3" t="s">
        <v>1308</v>
      </c>
      <c r="C1309" s="3" t="s">
        <v>5417</v>
      </c>
      <c r="D1309" s="10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 s="17">
        <v>1455710679</v>
      </c>
      <c r="J1309" s="17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8318</v>
      </c>
      <c r="R1309" t="s">
        <v>8320</v>
      </c>
      <c r="S1309" s="16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 hidden="1" x14ac:dyDescent="0.3">
      <c r="A1310">
        <v>1308</v>
      </c>
      <c r="B1310" s="3" t="s">
        <v>1309</v>
      </c>
      <c r="C1310" s="3" t="s">
        <v>5418</v>
      </c>
      <c r="D1310" s="10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 s="17">
        <v>1475937812</v>
      </c>
      <c r="J1310" s="17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8318</v>
      </c>
      <c r="R1310" t="s">
        <v>8320</v>
      </c>
      <c r="S1310" s="16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2" hidden="1" x14ac:dyDescent="0.3">
      <c r="A1311">
        <v>1309</v>
      </c>
      <c r="B1311" s="3" t="s">
        <v>1310</v>
      </c>
      <c r="C1311" s="3" t="s">
        <v>5419</v>
      </c>
      <c r="D1311" s="10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 s="17">
        <v>1444943468</v>
      </c>
      <c r="J1311" s="17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8318</v>
      </c>
      <c r="R1311" t="s">
        <v>8320</v>
      </c>
      <c r="S1311" s="16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2" hidden="1" x14ac:dyDescent="0.3">
      <c r="A1312">
        <v>1310</v>
      </c>
      <c r="B1312" s="3" t="s">
        <v>1311</v>
      </c>
      <c r="C1312" s="3" t="s">
        <v>5420</v>
      </c>
      <c r="D1312" s="10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 s="17">
        <v>1471622450</v>
      </c>
      <c r="J1312" s="17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8318</v>
      </c>
      <c r="R1312" t="s">
        <v>8320</v>
      </c>
      <c r="S1312" s="16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7.6" hidden="1" x14ac:dyDescent="0.3">
      <c r="A1313">
        <v>1311</v>
      </c>
      <c r="B1313" s="3" t="s">
        <v>1312</v>
      </c>
      <c r="C1313" s="3" t="s">
        <v>5421</v>
      </c>
      <c r="D1313" s="10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 s="17">
        <v>1480536919</v>
      </c>
      <c r="J1313" s="17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8318</v>
      </c>
      <c r="R1313" t="s">
        <v>8320</v>
      </c>
      <c r="S1313" s="16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2" hidden="1" x14ac:dyDescent="0.3">
      <c r="A1314">
        <v>1312</v>
      </c>
      <c r="B1314" s="3" t="s">
        <v>1313</v>
      </c>
      <c r="C1314" s="3" t="s">
        <v>5422</v>
      </c>
      <c r="D1314" s="10">
        <v>4600</v>
      </c>
      <c r="E1314" s="6">
        <v>28</v>
      </c>
      <c r="F1314" t="s">
        <v>8219</v>
      </c>
      <c r="G1314" t="s">
        <v>8223</v>
      </c>
      <c r="H1314" t="s">
        <v>8245</v>
      </c>
      <c r="I1314" s="17">
        <v>1429375922</v>
      </c>
      <c r="J1314" s="17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8318</v>
      </c>
      <c r="R1314" t="s">
        <v>8320</v>
      </c>
      <c r="S1314" s="16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2" hidden="1" x14ac:dyDescent="0.3">
      <c r="A1315">
        <v>1313</v>
      </c>
      <c r="B1315" s="3" t="s">
        <v>1314</v>
      </c>
      <c r="C1315" s="3" t="s">
        <v>5423</v>
      </c>
      <c r="D1315" s="10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 s="17">
        <v>1457024514</v>
      </c>
      <c r="J1315" s="17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8318</v>
      </c>
      <c r="R1315" t="s">
        <v>8320</v>
      </c>
      <c r="S1315" s="16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2" hidden="1" x14ac:dyDescent="0.3">
      <c r="A1316">
        <v>1314</v>
      </c>
      <c r="B1316" s="3" t="s">
        <v>1315</v>
      </c>
      <c r="C1316" s="3" t="s">
        <v>5424</v>
      </c>
      <c r="D1316" s="10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 s="17">
        <v>1477065860</v>
      </c>
      <c r="J1316" s="17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8318</v>
      </c>
      <c r="R1316" t="s">
        <v>8320</v>
      </c>
      <c r="S1316" s="16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hidden="1" x14ac:dyDescent="0.3">
      <c r="A1317">
        <v>1315</v>
      </c>
      <c r="B1317" s="3" t="s">
        <v>1316</v>
      </c>
      <c r="C1317" s="3" t="s">
        <v>5425</v>
      </c>
      <c r="D1317" s="10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 s="17">
        <v>1446771600</v>
      </c>
      <c r="J1317" s="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8318</v>
      </c>
      <c r="R1317" t="s">
        <v>8320</v>
      </c>
      <c r="S1317" s="16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2" hidden="1" x14ac:dyDescent="0.3">
      <c r="A1318">
        <v>1316</v>
      </c>
      <c r="B1318" s="3" t="s">
        <v>1317</v>
      </c>
      <c r="C1318" s="3" t="s">
        <v>5426</v>
      </c>
      <c r="D1318" s="10">
        <v>75000</v>
      </c>
      <c r="E1318" s="6">
        <v>1</v>
      </c>
      <c r="F1318" t="s">
        <v>8219</v>
      </c>
      <c r="G1318" t="s">
        <v>8223</v>
      </c>
      <c r="H1318" t="s">
        <v>8245</v>
      </c>
      <c r="I1318" s="17">
        <v>1456700709</v>
      </c>
      <c r="J1318" s="17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8318</v>
      </c>
      <c r="R1318" t="s">
        <v>8320</v>
      </c>
      <c r="S1318" s="16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.6" hidden="1" x14ac:dyDescent="0.3">
      <c r="A1319">
        <v>1317</v>
      </c>
      <c r="B1319" s="3" t="s">
        <v>1318</v>
      </c>
      <c r="C1319" s="3" t="s">
        <v>5427</v>
      </c>
      <c r="D1319" s="10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 s="17">
        <v>1469109600</v>
      </c>
      <c r="J1319" s="17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8318</v>
      </c>
      <c r="R1319" t="s">
        <v>8320</v>
      </c>
      <c r="S1319" s="16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2" hidden="1" x14ac:dyDescent="0.3">
      <c r="A1320">
        <v>1318</v>
      </c>
      <c r="B1320" s="3" t="s">
        <v>1319</v>
      </c>
      <c r="C1320" s="3" t="s">
        <v>5428</v>
      </c>
      <c r="D1320" s="10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 s="17">
        <v>1420938172</v>
      </c>
      <c r="J1320" s="17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8318</v>
      </c>
      <c r="R1320" t="s">
        <v>8320</v>
      </c>
      <c r="S1320" s="16">
        <f t="shared" si="102"/>
        <v>41985.043657407412</v>
      </c>
      <c r="T1320" s="15">
        <f t="shared" si="103"/>
        <v>42015.043657407412</v>
      </c>
      <c r="U1320">
        <f t="shared" si="104"/>
        <v>2015</v>
      </c>
    </row>
    <row r="1321" spans="1:21" ht="43.2" hidden="1" x14ac:dyDescent="0.3">
      <c r="A1321">
        <v>1319</v>
      </c>
      <c r="B1321" s="3" t="s">
        <v>1320</v>
      </c>
      <c r="C1321" s="3" t="s">
        <v>5429</v>
      </c>
      <c r="D1321" s="10">
        <v>5800</v>
      </c>
      <c r="E1321" s="6">
        <v>876</v>
      </c>
      <c r="F1321" t="s">
        <v>8219</v>
      </c>
      <c r="G1321" t="s">
        <v>8224</v>
      </c>
      <c r="H1321" t="s">
        <v>8246</v>
      </c>
      <c r="I1321" s="17">
        <v>1405094400</v>
      </c>
      <c r="J1321" s="17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8318</v>
      </c>
      <c r="R1321" t="s">
        <v>8320</v>
      </c>
      <c r="S1321" s="16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2" hidden="1" x14ac:dyDescent="0.3">
      <c r="A1322">
        <v>1320</v>
      </c>
      <c r="B1322" s="3" t="s">
        <v>1321</v>
      </c>
      <c r="C1322" s="3" t="s">
        <v>5430</v>
      </c>
      <c r="D1322" s="10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 s="17">
        <v>1483138800</v>
      </c>
      <c r="J1322" s="17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8318</v>
      </c>
      <c r="R1322" t="s">
        <v>8320</v>
      </c>
      <c r="S1322" s="16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7.6" hidden="1" x14ac:dyDescent="0.3">
      <c r="A1323">
        <v>1321</v>
      </c>
      <c r="B1323" s="3" t="s">
        <v>1322</v>
      </c>
      <c r="C1323" s="3" t="s">
        <v>5431</v>
      </c>
      <c r="D1323" s="10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 s="17">
        <v>1482515937</v>
      </c>
      <c r="J1323" s="17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8318</v>
      </c>
      <c r="R1323" t="s">
        <v>8320</v>
      </c>
      <c r="S1323" s="16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2" hidden="1" x14ac:dyDescent="0.3">
      <c r="A1324">
        <v>1322</v>
      </c>
      <c r="B1324" s="3" t="s">
        <v>1323</v>
      </c>
      <c r="C1324" s="3" t="s">
        <v>5432</v>
      </c>
      <c r="D1324" s="10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 s="17">
        <v>1432223125</v>
      </c>
      <c r="J1324" s="17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8318</v>
      </c>
      <c r="R1324" t="s">
        <v>8320</v>
      </c>
      <c r="S1324" s="16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2" hidden="1" x14ac:dyDescent="0.3">
      <c r="A1325">
        <v>1323</v>
      </c>
      <c r="B1325" s="3" t="s">
        <v>1324</v>
      </c>
      <c r="C1325" s="3" t="s">
        <v>5433</v>
      </c>
      <c r="D1325" s="10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 s="17">
        <v>1461653700</v>
      </c>
      <c r="J1325" s="17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8318</v>
      </c>
      <c r="R1325" t="s">
        <v>8320</v>
      </c>
      <c r="S1325" s="16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2" hidden="1" x14ac:dyDescent="0.3">
      <c r="A1326">
        <v>1324</v>
      </c>
      <c r="B1326" s="3" t="s">
        <v>1325</v>
      </c>
      <c r="C1326" s="3" t="s">
        <v>5434</v>
      </c>
      <c r="D1326" s="10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 s="17">
        <v>1476371552</v>
      </c>
      <c r="J1326" s="17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8318</v>
      </c>
      <c r="R1326" t="s">
        <v>8320</v>
      </c>
      <c r="S1326" s="16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2" hidden="1" x14ac:dyDescent="0.3">
      <c r="A1327">
        <v>1325</v>
      </c>
      <c r="B1327" s="3" t="s">
        <v>1326</v>
      </c>
      <c r="C1327" s="3" t="s">
        <v>5435</v>
      </c>
      <c r="D1327" s="10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 s="17">
        <v>1483063435</v>
      </c>
      <c r="J1327" s="1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8318</v>
      </c>
      <c r="R1327" t="s">
        <v>8320</v>
      </c>
      <c r="S1327" s="16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2" hidden="1" x14ac:dyDescent="0.3">
      <c r="A1328">
        <v>1326</v>
      </c>
      <c r="B1328" s="3" t="s">
        <v>1327</v>
      </c>
      <c r="C1328" s="3" t="s">
        <v>5436</v>
      </c>
      <c r="D1328" s="10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 s="17">
        <v>1421348428</v>
      </c>
      <c r="J1328" s="17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8318</v>
      </c>
      <c r="R1328" t="s">
        <v>8320</v>
      </c>
      <c r="S1328" s="16">
        <f t="shared" si="102"/>
        <v>41974.791990740734</v>
      </c>
      <c r="T1328" s="15">
        <f t="shared" si="103"/>
        <v>42019.791990740734</v>
      </c>
      <c r="U1328">
        <f t="shared" si="104"/>
        <v>2015</v>
      </c>
    </row>
    <row r="1329" spans="1:21" ht="43.2" hidden="1" x14ac:dyDescent="0.3">
      <c r="A1329">
        <v>1327</v>
      </c>
      <c r="B1329" s="3" t="s">
        <v>1328</v>
      </c>
      <c r="C1329" s="3" t="s">
        <v>5437</v>
      </c>
      <c r="D1329" s="10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 s="17">
        <v>1432916235</v>
      </c>
      <c r="J1329" s="17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8318</v>
      </c>
      <c r="R1329" t="s">
        <v>8320</v>
      </c>
      <c r="S1329" s="16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2" hidden="1" x14ac:dyDescent="0.3">
      <c r="A1330">
        <v>1328</v>
      </c>
      <c r="B1330" s="3" t="s">
        <v>1329</v>
      </c>
      <c r="C1330" s="3" t="s">
        <v>5438</v>
      </c>
      <c r="D1330" s="10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 s="17">
        <v>1476458734</v>
      </c>
      <c r="J1330" s="17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8318</v>
      </c>
      <c r="R1330" t="s">
        <v>8320</v>
      </c>
      <c r="S1330" s="16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2" hidden="1" x14ac:dyDescent="0.3">
      <c r="A1331">
        <v>1329</v>
      </c>
      <c r="B1331" s="3" t="s">
        <v>1330</v>
      </c>
      <c r="C1331" s="3" t="s">
        <v>5439</v>
      </c>
      <c r="D1331" s="10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 s="17">
        <v>1417501145</v>
      </c>
      <c r="J1331" s="17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8318</v>
      </c>
      <c r="R1331" t="s">
        <v>8320</v>
      </c>
      <c r="S1331" s="16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2" hidden="1" x14ac:dyDescent="0.3">
      <c r="A1332">
        <v>1330</v>
      </c>
      <c r="B1332" s="3" t="s">
        <v>1331</v>
      </c>
      <c r="C1332" s="3" t="s">
        <v>5440</v>
      </c>
      <c r="D1332" s="10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 s="17">
        <v>1467432000</v>
      </c>
      <c r="J1332" s="17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8318</v>
      </c>
      <c r="R1332" t="s">
        <v>8320</v>
      </c>
      <c r="S1332" s="16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2" hidden="1" x14ac:dyDescent="0.3">
      <c r="A1333">
        <v>1331</v>
      </c>
      <c r="B1333" s="3" t="s">
        <v>1332</v>
      </c>
      <c r="C1333" s="3" t="s">
        <v>5441</v>
      </c>
      <c r="D1333" s="10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 s="17">
        <v>1471435554</v>
      </c>
      <c r="J1333" s="17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8318</v>
      </c>
      <c r="R1333" t="s">
        <v>8320</v>
      </c>
      <c r="S1333" s="16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2" hidden="1" x14ac:dyDescent="0.3">
      <c r="A1334">
        <v>1332</v>
      </c>
      <c r="B1334" s="3" t="s">
        <v>1333</v>
      </c>
      <c r="C1334" s="3" t="s">
        <v>5442</v>
      </c>
      <c r="D1334" s="10">
        <v>10115</v>
      </c>
      <c r="E1334" s="6">
        <v>0</v>
      </c>
      <c r="F1334" t="s">
        <v>8219</v>
      </c>
      <c r="G1334" t="s">
        <v>8239</v>
      </c>
      <c r="H1334" t="s">
        <v>8256</v>
      </c>
      <c r="I1334" s="17">
        <v>1485480408</v>
      </c>
      <c r="J1334" s="17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8318</v>
      </c>
      <c r="R1334" t="s">
        <v>8320</v>
      </c>
      <c r="S1334" s="16">
        <f t="shared" si="102"/>
        <v>42732.060277777782</v>
      </c>
      <c r="T1334" s="15">
        <f t="shared" si="103"/>
        <v>42762.060277777782</v>
      </c>
      <c r="U1334">
        <f t="shared" si="104"/>
        <v>2017</v>
      </c>
    </row>
    <row r="1335" spans="1:21" ht="43.2" hidden="1" x14ac:dyDescent="0.3">
      <c r="A1335">
        <v>1333</v>
      </c>
      <c r="B1335" s="3" t="s">
        <v>1334</v>
      </c>
      <c r="C1335" s="3" t="s">
        <v>5443</v>
      </c>
      <c r="D1335" s="10">
        <v>2500</v>
      </c>
      <c r="E1335" s="6">
        <v>0</v>
      </c>
      <c r="F1335" t="s">
        <v>8219</v>
      </c>
      <c r="G1335" t="s">
        <v>8225</v>
      </c>
      <c r="H1335" t="s">
        <v>8247</v>
      </c>
      <c r="I1335" s="17">
        <v>1405478025</v>
      </c>
      <c r="J1335" s="17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8318</v>
      </c>
      <c r="R1335" t="s">
        <v>8320</v>
      </c>
      <c r="S1335" s="16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2" hidden="1" x14ac:dyDescent="0.3">
      <c r="A1336">
        <v>1334</v>
      </c>
      <c r="B1336" s="3" t="s">
        <v>1335</v>
      </c>
      <c r="C1336" s="3" t="s">
        <v>5444</v>
      </c>
      <c r="D1336" s="10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 s="17">
        <v>1457721287</v>
      </c>
      <c r="J1336" s="17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8318</v>
      </c>
      <c r="R1336" t="s">
        <v>8320</v>
      </c>
      <c r="S1336" s="16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2" hidden="1" x14ac:dyDescent="0.3">
      <c r="A1337">
        <v>1335</v>
      </c>
      <c r="B1337" s="3" t="s">
        <v>1336</v>
      </c>
      <c r="C1337" s="3" t="s">
        <v>5445</v>
      </c>
      <c r="D1337" s="10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 s="17">
        <v>1449354502</v>
      </c>
      <c r="J1337" s="1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8318</v>
      </c>
      <c r="R1337" t="s">
        <v>8320</v>
      </c>
      <c r="S1337" s="16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2" hidden="1" x14ac:dyDescent="0.3">
      <c r="A1338">
        <v>1336</v>
      </c>
      <c r="B1338" s="3" t="s">
        <v>1337</v>
      </c>
      <c r="C1338" s="3" t="s">
        <v>5446</v>
      </c>
      <c r="D1338" s="10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 s="17">
        <v>1418849028</v>
      </c>
      <c r="J1338" s="17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8318</v>
      </c>
      <c r="R1338" t="s">
        <v>8320</v>
      </c>
      <c r="S1338" s="16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2" hidden="1" x14ac:dyDescent="0.3">
      <c r="A1339">
        <v>1337</v>
      </c>
      <c r="B1339" s="3" t="s">
        <v>1338</v>
      </c>
      <c r="C1339" s="3" t="s">
        <v>5447</v>
      </c>
      <c r="D1339" s="10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 s="17">
        <v>1488549079</v>
      </c>
      <c r="J1339" s="17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8318</v>
      </c>
      <c r="R1339" t="s">
        <v>8320</v>
      </c>
      <c r="S1339" s="16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7.6" hidden="1" x14ac:dyDescent="0.3">
      <c r="A1340">
        <v>1338</v>
      </c>
      <c r="B1340" s="3" t="s">
        <v>1339</v>
      </c>
      <c r="C1340" s="3" t="s">
        <v>5448</v>
      </c>
      <c r="D1340" s="10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 s="17">
        <v>1438543033</v>
      </c>
      <c r="J1340" s="17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8318</v>
      </c>
      <c r="R1340" t="s">
        <v>8320</v>
      </c>
      <c r="S1340" s="16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8" hidden="1" x14ac:dyDescent="0.3">
      <c r="A1341">
        <v>1339</v>
      </c>
      <c r="B1341" s="3" t="s">
        <v>1340</v>
      </c>
      <c r="C1341" s="3" t="s">
        <v>5449</v>
      </c>
      <c r="D1341" s="10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 s="17">
        <v>1418056315</v>
      </c>
      <c r="J1341" s="17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8318</v>
      </c>
      <c r="R1341" t="s">
        <v>8320</v>
      </c>
      <c r="S1341" s="16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2" hidden="1" x14ac:dyDescent="0.3">
      <c r="A1342">
        <v>1340</v>
      </c>
      <c r="B1342" s="3" t="s">
        <v>1341</v>
      </c>
      <c r="C1342" s="3" t="s">
        <v>5450</v>
      </c>
      <c r="D1342" s="10">
        <v>1680</v>
      </c>
      <c r="E1342" s="6">
        <v>0</v>
      </c>
      <c r="F1342" t="s">
        <v>8219</v>
      </c>
      <c r="G1342" t="s">
        <v>8223</v>
      </c>
      <c r="H1342" t="s">
        <v>8245</v>
      </c>
      <c r="I1342" s="17">
        <v>1408112253</v>
      </c>
      <c r="J1342" s="17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8318</v>
      </c>
      <c r="R1342" t="s">
        <v>8320</v>
      </c>
      <c r="S1342" s="16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7.6" hidden="1" x14ac:dyDescent="0.3">
      <c r="A1343">
        <v>1341</v>
      </c>
      <c r="B1343" s="3" t="s">
        <v>1342</v>
      </c>
      <c r="C1343" s="3" t="s">
        <v>5451</v>
      </c>
      <c r="D1343" s="10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 s="17">
        <v>1475333917</v>
      </c>
      <c r="J1343" s="17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8318</v>
      </c>
      <c r="R1343" t="s">
        <v>8320</v>
      </c>
      <c r="S1343" s="16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2" hidden="1" x14ac:dyDescent="0.3">
      <c r="A1344">
        <v>1342</v>
      </c>
      <c r="B1344" s="3" t="s">
        <v>1343</v>
      </c>
      <c r="C1344" s="3" t="s">
        <v>5452</v>
      </c>
      <c r="D1344" s="10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 s="17">
        <v>1437161739</v>
      </c>
      <c r="J1344" s="17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8318</v>
      </c>
      <c r="R1344" t="s">
        <v>8320</v>
      </c>
      <c r="S1344" s="16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2" hidden="1" x14ac:dyDescent="0.3">
      <c r="A1345">
        <v>1343</v>
      </c>
      <c r="B1345" s="3" t="s">
        <v>1344</v>
      </c>
      <c r="C1345" s="3" t="s">
        <v>5453</v>
      </c>
      <c r="D1345" s="10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 s="17">
        <v>1471579140</v>
      </c>
      <c r="J1345" s="17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8318</v>
      </c>
      <c r="R1345" t="s">
        <v>8320</v>
      </c>
      <c r="S1345" s="16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2" hidden="1" x14ac:dyDescent="0.3">
      <c r="A1346">
        <v>1344</v>
      </c>
      <c r="B1346" s="3" t="s">
        <v>1345</v>
      </c>
      <c r="C1346" s="3" t="s">
        <v>5454</v>
      </c>
      <c r="D1346" s="10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 s="17">
        <v>1467313039</v>
      </c>
      <c r="J1346" s="17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t="s">
        <v>8321</v>
      </c>
      <c r="R1346" t="s">
        <v>8322</v>
      </c>
      <c r="S1346" s="16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2" hidden="1" x14ac:dyDescent="0.3">
      <c r="A1347">
        <v>1345</v>
      </c>
      <c r="B1347" s="3" t="s">
        <v>1346</v>
      </c>
      <c r="C1347" s="3" t="s">
        <v>5455</v>
      </c>
      <c r="D1347" s="10">
        <v>300</v>
      </c>
      <c r="E1347" s="6">
        <v>375</v>
      </c>
      <c r="F1347" t="s">
        <v>8218</v>
      </c>
      <c r="G1347" t="s">
        <v>8223</v>
      </c>
      <c r="H1347" t="s">
        <v>8245</v>
      </c>
      <c r="I1347" s="17">
        <v>1405366359</v>
      </c>
      <c r="J1347" s="1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t="s">
        <v>8321</v>
      </c>
      <c r="R1347" t="s">
        <v>8322</v>
      </c>
      <c r="S1347" s="16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YEAR(T1347)</f>
        <v>2014</v>
      </c>
    </row>
    <row r="1348" spans="1:21" ht="43.2" hidden="1" x14ac:dyDescent="0.3">
      <c r="A1348">
        <v>1346</v>
      </c>
      <c r="B1348" s="3" t="s">
        <v>1347</v>
      </c>
      <c r="C1348" s="3" t="s">
        <v>5456</v>
      </c>
      <c r="D1348" s="10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 s="17">
        <v>1372297751</v>
      </c>
      <c r="J1348" s="17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8321</v>
      </c>
      <c r="R1348" t="s">
        <v>8322</v>
      </c>
      <c r="S1348" s="16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hidden="1" x14ac:dyDescent="0.3">
      <c r="A1349">
        <v>1347</v>
      </c>
      <c r="B1349" s="3" t="s">
        <v>1348</v>
      </c>
      <c r="C1349" s="3" t="s">
        <v>5457</v>
      </c>
      <c r="D1349" s="10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 s="17">
        <v>1425741525</v>
      </c>
      <c r="J1349" s="17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8321</v>
      </c>
      <c r="R1349" t="s">
        <v>8322</v>
      </c>
      <c r="S1349" s="16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hidden="1" x14ac:dyDescent="0.3">
      <c r="A1350">
        <v>1348</v>
      </c>
      <c r="B1350" s="3" t="s">
        <v>1349</v>
      </c>
      <c r="C1350" s="3" t="s">
        <v>5458</v>
      </c>
      <c r="D1350" s="10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 s="17">
        <v>1418904533</v>
      </c>
      <c r="J1350" s="17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8321</v>
      </c>
      <c r="R1350" t="s">
        <v>8322</v>
      </c>
      <c r="S1350" s="16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hidden="1" x14ac:dyDescent="0.3">
      <c r="A1351">
        <v>1349</v>
      </c>
      <c r="B1351" s="3" t="s">
        <v>1350</v>
      </c>
      <c r="C1351" s="3" t="s">
        <v>5459</v>
      </c>
      <c r="D1351" s="10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 s="17">
        <v>1450249140</v>
      </c>
      <c r="J1351" s="17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8321</v>
      </c>
      <c r="R1351" t="s">
        <v>8322</v>
      </c>
      <c r="S1351" s="16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hidden="1" x14ac:dyDescent="0.3">
      <c r="A1352">
        <v>1350</v>
      </c>
      <c r="B1352" s="3" t="s">
        <v>1351</v>
      </c>
      <c r="C1352" s="3" t="s">
        <v>5460</v>
      </c>
      <c r="D1352" s="10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 s="17">
        <v>1451089134</v>
      </c>
      <c r="J1352" s="17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8321</v>
      </c>
      <c r="R1352" t="s">
        <v>8322</v>
      </c>
      <c r="S1352" s="16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hidden="1" x14ac:dyDescent="0.3">
      <c r="A1353">
        <v>1351</v>
      </c>
      <c r="B1353" s="3" t="s">
        <v>1352</v>
      </c>
      <c r="C1353" s="3" t="s">
        <v>5461</v>
      </c>
      <c r="D1353" s="10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 s="17">
        <v>1455299144</v>
      </c>
      <c r="J1353" s="17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8321</v>
      </c>
      <c r="R1353" t="s">
        <v>8322</v>
      </c>
      <c r="S1353" s="16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hidden="1" x14ac:dyDescent="0.3">
      <c r="A1354">
        <v>1352</v>
      </c>
      <c r="B1354" s="3" t="s">
        <v>1353</v>
      </c>
      <c r="C1354" s="3" t="s">
        <v>5462</v>
      </c>
      <c r="D1354" s="10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 s="17">
        <v>1441425540</v>
      </c>
      <c r="J1354" s="17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8321</v>
      </c>
      <c r="R1354" t="s">
        <v>8322</v>
      </c>
      <c r="S1354" s="16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2" hidden="1" x14ac:dyDescent="0.3">
      <c r="A1355">
        <v>1353</v>
      </c>
      <c r="B1355" s="3" t="s">
        <v>1354</v>
      </c>
      <c r="C1355" s="3" t="s">
        <v>5463</v>
      </c>
      <c r="D1355" s="10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 s="17">
        <v>1362960000</v>
      </c>
      <c r="J1355" s="17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8321</v>
      </c>
      <c r="R1355" t="s">
        <v>8322</v>
      </c>
      <c r="S1355" s="16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 hidden="1" x14ac:dyDescent="0.3">
      <c r="A1356">
        <v>1354</v>
      </c>
      <c r="B1356" s="3" t="s">
        <v>1355</v>
      </c>
      <c r="C1356" s="3" t="s">
        <v>5464</v>
      </c>
      <c r="D1356" s="10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 s="17">
        <v>1465672979</v>
      </c>
      <c r="J1356" s="17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8321</v>
      </c>
      <c r="R1356" t="s">
        <v>8322</v>
      </c>
      <c r="S1356" s="16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.6" hidden="1" x14ac:dyDescent="0.3">
      <c r="A1357">
        <v>1355</v>
      </c>
      <c r="B1357" s="3" t="s">
        <v>1356</v>
      </c>
      <c r="C1357" s="3" t="s">
        <v>5465</v>
      </c>
      <c r="D1357" s="10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 s="17">
        <v>1354269600</v>
      </c>
      <c r="J1357" s="1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8321</v>
      </c>
      <c r="R1357" t="s">
        <v>8322</v>
      </c>
      <c r="S1357" s="16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 hidden="1" x14ac:dyDescent="0.3">
      <c r="A1358">
        <v>1356</v>
      </c>
      <c r="B1358" s="3" t="s">
        <v>1357</v>
      </c>
      <c r="C1358" s="3" t="s">
        <v>5466</v>
      </c>
      <c r="D1358" s="10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 s="17">
        <v>1372985760</v>
      </c>
      <c r="J1358" s="17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8321</v>
      </c>
      <c r="R1358" t="s">
        <v>8322</v>
      </c>
      <c r="S1358" s="16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 hidden="1" x14ac:dyDescent="0.3">
      <c r="A1359">
        <v>1357</v>
      </c>
      <c r="B1359" s="3" t="s">
        <v>1358</v>
      </c>
      <c r="C1359" s="3" t="s">
        <v>5467</v>
      </c>
      <c r="D1359" s="10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 s="17">
        <v>1362117540</v>
      </c>
      <c r="J1359" s="17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8321</v>
      </c>
      <c r="R1359" t="s">
        <v>8322</v>
      </c>
      <c r="S1359" s="16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2" hidden="1" x14ac:dyDescent="0.3">
      <c r="A1360">
        <v>1358</v>
      </c>
      <c r="B1360" s="3" t="s">
        <v>1359</v>
      </c>
      <c r="C1360" s="3" t="s">
        <v>5468</v>
      </c>
      <c r="D1360" s="10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 s="17">
        <v>1309009323</v>
      </c>
      <c r="J1360" s="17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8321</v>
      </c>
      <c r="R1360" t="s">
        <v>8322</v>
      </c>
      <c r="S1360" s="16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 hidden="1" x14ac:dyDescent="0.3">
      <c r="A1361">
        <v>1359</v>
      </c>
      <c r="B1361" s="3" t="s">
        <v>1360</v>
      </c>
      <c r="C1361" s="3" t="s">
        <v>5469</v>
      </c>
      <c r="D1361" s="10">
        <v>660</v>
      </c>
      <c r="E1361" s="6">
        <v>764</v>
      </c>
      <c r="F1361" t="s">
        <v>8218</v>
      </c>
      <c r="G1361" t="s">
        <v>8223</v>
      </c>
      <c r="H1361" t="s">
        <v>8245</v>
      </c>
      <c r="I1361" s="17">
        <v>1309980790</v>
      </c>
      <c r="J1361" s="17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8321</v>
      </c>
      <c r="R1361" t="s">
        <v>8322</v>
      </c>
      <c r="S1361" s="16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 hidden="1" x14ac:dyDescent="0.3">
      <c r="A1362">
        <v>1360</v>
      </c>
      <c r="B1362" s="3" t="s">
        <v>1361</v>
      </c>
      <c r="C1362" s="3" t="s">
        <v>5470</v>
      </c>
      <c r="D1362" s="10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 s="17">
        <v>1343943420</v>
      </c>
      <c r="J1362" s="17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8321</v>
      </c>
      <c r="R1362" t="s">
        <v>8322</v>
      </c>
      <c r="S1362" s="16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 hidden="1" x14ac:dyDescent="0.3">
      <c r="A1363">
        <v>1361</v>
      </c>
      <c r="B1363" s="3" t="s">
        <v>1362</v>
      </c>
      <c r="C1363" s="3" t="s">
        <v>5471</v>
      </c>
      <c r="D1363" s="10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 s="17">
        <v>1403370772</v>
      </c>
      <c r="J1363" s="17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8321</v>
      </c>
      <c r="R1363" t="s">
        <v>8322</v>
      </c>
      <c r="S1363" s="16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2" hidden="1" x14ac:dyDescent="0.3">
      <c r="A1364">
        <v>1362</v>
      </c>
      <c r="B1364" s="3" t="s">
        <v>1363</v>
      </c>
      <c r="C1364" s="3" t="s">
        <v>5472</v>
      </c>
      <c r="D1364" s="10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 s="17">
        <v>1378592731</v>
      </c>
      <c r="J1364" s="17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8321</v>
      </c>
      <c r="R1364" t="s">
        <v>8322</v>
      </c>
      <c r="S1364" s="16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 hidden="1" x14ac:dyDescent="0.3">
      <c r="A1365">
        <v>1363</v>
      </c>
      <c r="B1365" s="3" t="s">
        <v>1364</v>
      </c>
      <c r="C1365" s="3" t="s">
        <v>5473</v>
      </c>
      <c r="D1365" s="10">
        <v>200</v>
      </c>
      <c r="E1365" s="6">
        <v>200</v>
      </c>
      <c r="F1365" t="s">
        <v>8218</v>
      </c>
      <c r="G1365" t="s">
        <v>8223</v>
      </c>
      <c r="H1365" t="s">
        <v>8245</v>
      </c>
      <c r="I1365" s="17">
        <v>1455523140</v>
      </c>
      <c r="J1365" s="17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8321</v>
      </c>
      <c r="R1365" t="s">
        <v>8322</v>
      </c>
      <c r="S1365" s="16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7.6" hidden="1" x14ac:dyDescent="0.3">
      <c r="A1366">
        <v>1364</v>
      </c>
      <c r="B1366" s="3" t="s">
        <v>1365</v>
      </c>
      <c r="C1366" s="3" t="s">
        <v>5474</v>
      </c>
      <c r="D1366" s="10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 s="17">
        <v>1420648906</v>
      </c>
      <c r="J1366" s="17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8324</v>
      </c>
      <c r="R1366" t="s">
        <v>8325</v>
      </c>
      <c r="S1366" s="16">
        <f t="shared" si="107"/>
        <v>41951.695671296293</v>
      </c>
      <c r="T1366" s="15">
        <f t="shared" si="108"/>
        <v>42011.6956712963</v>
      </c>
      <c r="U1366">
        <f t="shared" si="109"/>
        <v>2015</v>
      </c>
    </row>
    <row r="1367" spans="1:21" ht="43.2" hidden="1" x14ac:dyDescent="0.3">
      <c r="A1367">
        <v>1365</v>
      </c>
      <c r="B1367" s="3" t="s">
        <v>1366</v>
      </c>
      <c r="C1367" s="3" t="s">
        <v>5475</v>
      </c>
      <c r="D1367" s="10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 s="17">
        <v>1426523752</v>
      </c>
      <c r="J1367" s="1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8324</v>
      </c>
      <c r="R1367" t="s">
        <v>8325</v>
      </c>
      <c r="S1367" s="16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idden="1" x14ac:dyDescent="0.3">
      <c r="A1368">
        <v>1366</v>
      </c>
      <c r="B1368" s="3" t="s">
        <v>1367</v>
      </c>
      <c r="C1368" s="3" t="s">
        <v>5476</v>
      </c>
      <c r="D1368" s="10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 s="17">
        <v>1417049663</v>
      </c>
      <c r="J1368" s="17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8324</v>
      </c>
      <c r="R1368" t="s">
        <v>8325</v>
      </c>
      <c r="S1368" s="16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 hidden="1" x14ac:dyDescent="0.3">
      <c r="A1369">
        <v>1367</v>
      </c>
      <c r="B1369" s="3" t="s">
        <v>1368</v>
      </c>
      <c r="C1369" s="3" t="s">
        <v>5477</v>
      </c>
      <c r="D1369" s="10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 s="17">
        <v>1447463050</v>
      </c>
      <c r="J1369" s="17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8324</v>
      </c>
      <c r="R1369" t="s">
        <v>8325</v>
      </c>
      <c r="S1369" s="16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 hidden="1" x14ac:dyDescent="0.3">
      <c r="A1370">
        <v>1368</v>
      </c>
      <c r="B1370" s="3" t="s">
        <v>1369</v>
      </c>
      <c r="C1370" s="3" t="s">
        <v>5478</v>
      </c>
      <c r="D1370" s="10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 s="17">
        <v>1434342894</v>
      </c>
      <c r="J1370" s="17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8324</v>
      </c>
      <c r="R1370" t="s">
        <v>8325</v>
      </c>
      <c r="S1370" s="16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 hidden="1" x14ac:dyDescent="0.3">
      <c r="A1371">
        <v>1369</v>
      </c>
      <c r="B1371" s="3" t="s">
        <v>1370</v>
      </c>
      <c r="C1371" s="3" t="s">
        <v>5479</v>
      </c>
      <c r="D1371" s="10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 s="17">
        <v>1397225746</v>
      </c>
      <c r="J1371" s="17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8324</v>
      </c>
      <c r="R1371" t="s">
        <v>8325</v>
      </c>
      <c r="S1371" s="16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hidden="1" x14ac:dyDescent="0.3">
      <c r="A1372">
        <v>1370</v>
      </c>
      <c r="B1372" s="3" t="s">
        <v>1371</v>
      </c>
      <c r="C1372" s="3" t="s">
        <v>5480</v>
      </c>
      <c r="D1372" s="10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 s="17">
        <v>1381881890</v>
      </c>
      <c r="J1372" s="17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8324</v>
      </c>
      <c r="R1372" t="s">
        <v>8325</v>
      </c>
      <c r="S1372" s="16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 hidden="1" x14ac:dyDescent="0.3">
      <c r="A1373">
        <v>1371</v>
      </c>
      <c r="B1373" s="3" t="s">
        <v>1372</v>
      </c>
      <c r="C1373" s="3" t="s">
        <v>5481</v>
      </c>
      <c r="D1373" s="10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 s="17">
        <v>1431022342</v>
      </c>
      <c r="J1373" s="17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8324</v>
      </c>
      <c r="R1373" t="s">
        <v>8325</v>
      </c>
      <c r="S1373" s="16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idden="1" x14ac:dyDescent="0.3">
      <c r="A1374">
        <v>1372</v>
      </c>
      <c r="B1374" s="3" t="s">
        <v>1373</v>
      </c>
      <c r="C1374" s="3" t="s">
        <v>5482</v>
      </c>
      <c r="D1374" s="10">
        <v>500</v>
      </c>
      <c r="E1374" s="6">
        <v>620</v>
      </c>
      <c r="F1374" t="s">
        <v>8218</v>
      </c>
      <c r="G1374" t="s">
        <v>8223</v>
      </c>
      <c r="H1374" t="s">
        <v>8245</v>
      </c>
      <c r="I1374" s="17">
        <v>1342115132</v>
      </c>
      <c r="J1374" s="17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8324</v>
      </c>
      <c r="R1374" t="s">
        <v>8325</v>
      </c>
      <c r="S1374" s="16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 hidden="1" x14ac:dyDescent="0.3">
      <c r="A1375">
        <v>1373</v>
      </c>
      <c r="B1375" s="3" t="s">
        <v>1374</v>
      </c>
      <c r="C1375" s="3" t="s">
        <v>5483</v>
      </c>
      <c r="D1375" s="10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 s="17">
        <v>1483138233</v>
      </c>
      <c r="J1375" s="17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8324</v>
      </c>
      <c r="R1375" t="s">
        <v>8325</v>
      </c>
      <c r="S1375" s="16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 hidden="1" x14ac:dyDescent="0.3">
      <c r="A1376">
        <v>1374</v>
      </c>
      <c r="B1376" s="3" t="s">
        <v>1375</v>
      </c>
      <c r="C1376" s="3" t="s">
        <v>5484</v>
      </c>
      <c r="D1376" s="10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 s="17">
        <v>1458874388</v>
      </c>
      <c r="J1376" s="17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8324</v>
      </c>
      <c r="R1376" t="s">
        <v>8325</v>
      </c>
      <c r="S1376" s="16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7.6" hidden="1" x14ac:dyDescent="0.3">
      <c r="A1377">
        <v>1375</v>
      </c>
      <c r="B1377" s="3" t="s">
        <v>1376</v>
      </c>
      <c r="C1377" s="3" t="s">
        <v>5485</v>
      </c>
      <c r="D1377" s="10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 s="17">
        <v>1484444119</v>
      </c>
      <c r="J1377" s="1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8324</v>
      </c>
      <c r="R1377" t="s">
        <v>8325</v>
      </c>
      <c r="S1377" s="16">
        <f t="shared" si="107"/>
        <v>42720.066192129627</v>
      </c>
      <c r="T1377" s="15">
        <f t="shared" si="108"/>
        <v>42750.066192129627</v>
      </c>
      <c r="U1377">
        <f t="shared" si="109"/>
        <v>2017</v>
      </c>
    </row>
    <row r="1378" spans="1:21" ht="28.8" hidden="1" x14ac:dyDescent="0.3">
      <c r="A1378">
        <v>1376</v>
      </c>
      <c r="B1378" s="3" t="s">
        <v>1377</v>
      </c>
      <c r="C1378" s="3" t="s">
        <v>5486</v>
      </c>
      <c r="D1378" s="10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 s="17">
        <v>1480784606</v>
      </c>
      <c r="J1378" s="17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8324</v>
      </c>
      <c r="R1378" t="s">
        <v>8325</v>
      </c>
      <c r="S1378" s="16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 hidden="1" x14ac:dyDescent="0.3">
      <c r="A1379">
        <v>1377</v>
      </c>
      <c r="B1379" s="3" t="s">
        <v>1378</v>
      </c>
      <c r="C1379" s="3" t="s">
        <v>5487</v>
      </c>
      <c r="D1379" s="10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 s="17">
        <v>1486095060</v>
      </c>
      <c r="J1379" s="17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8324</v>
      </c>
      <c r="R1379" t="s">
        <v>8325</v>
      </c>
      <c r="S1379" s="16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idden="1" x14ac:dyDescent="0.3">
      <c r="A1380">
        <v>1378</v>
      </c>
      <c r="B1380" s="3" t="s">
        <v>1379</v>
      </c>
      <c r="C1380" s="3" t="s">
        <v>5488</v>
      </c>
      <c r="D1380" s="10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 s="17">
        <v>1470075210</v>
      </c>
      <c r="J1380" s="17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8324</v>
      </c>
      <c r="R1380" t="s">
        <v>8325</v>
      </c>
      <c r="S1380" s="16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 hidden="1" x14ac:dyDescent="0.3">
      <c r="A1381">
        <v>1379</v>
      </c>
      <c r="B1381" s="3" t="s">
        <v>1380</v>
      </c>
      <c r="C1381" s="3" t="s">
        <v>5489</v>
      </c>
      <c r="D1381" s="10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 s="17">
        <v>1433504876</v>
      </c>
      <c r="J1381" s="17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8324</v>
      </c>
      <c r="R1381" t="s">
        <v>8325</v>
      </c>
      <c r="S1381" s="16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2" hidden="1" x14ac:dyDescent="0.3">
      <c r="A1382">
        <v>1380</v>
      </c>
      <c r="B1382" s="3" t="s">
        <v>1381</v>
      </c>
      <c r="C1382" s="3" t="s">
        <v>5490</v>
      </c>
      <c r="D1382" s="10">
        <v>25</v>
      </c>
      <c r="E1382" s="6">
        <v>106</v>
      </c>
      <c r="F1382" t="s">
        <v>8218</v>
      </c>
      <c r="G1382" t="s">
        <v>8223</v>
      </c>
      <c r="H1382" t="s">
        <v>8245</v>
      </c>
      <c r="I1382" s="17">
        <v>1433815200</v>
      </c>
      <c r="J1382" s="17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8324</v>
      </c>
      <c r="R1382" t="s">
        <v>8325</v>
      </c>
      <c r="S1382" s="16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7.6" hidden="1" x14ac:dyDescent="0.3">
      <c r="A1383">
        <v>1381</v>
      </c>
      <c r="B1383" s="3" t="s">
        <v>1382</v>
      </c>
      <c r="C1383" s="3" t="s">
        <v>5491</v>
      </c>
      <c r="D1383" s="10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 s="17">
        <v>1482988125</v>
      </c>
      <c r="J1383" s="17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8324</v>
      </c>
      <c r="R1383" t="s">
        <v>8325</v>
      </c>
      <c r="S1383" s="16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 hidden="1" x14ac:dyDescent="0.3">
      <c r="A1384">
        <v>1382</v>
      </c>
      <c r="B1384" s="3" t="s">
        <v>1383</v>
      </c>
      <c r="C1384" s="3" t="s">
        <v>5492</v>
      </c>
      <c r="D1384" s="10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 s="17">
        <v>1367867536</v>
      </c>
      <c r="J1384" s="17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8324</v>
      </c>
      <c r="R1384" t="s">
        <v>8325</v>
      </c>
      <c r="S1384" s="16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 hidden="1" x14ac:dyDescent="0.3">
      <c r="A1385">
        <v>1383</v>
      </c>
      <c r="B1385" s="3" t="s">
        <v>1384</v>
      </c>
      <c r="C1385" s="3" t="s">
        <v>5493</v>
      </c>
      <c r="D1385" s="10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 s="17">
        <v>1482457678</v>
      </c>
      <c r="J1385" s="17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8324</v>
      </c>
      <c r="R1385" t="s">
        <v>8325</v>
      </c>
      <c r="S1385" s="16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 hidden="1" x14ac:dyDescent="0.3">
      <c r="A1386">
        <v>1384</v>
      </c>
      <c r="B1386" s="3" t="s">
        <v>1385</v>
      </c>
      <c r="C1386" s="3" t="s">
        <v>5494</v>
      </c>
      <c r="D1386" s="10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 s="17">
        <v>1436117922</v>
      </c>
      <c r="J1386" s="17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8324</v>
      </c>
      <c r="R1386" t="s">
        <v>8325</v>
      </c>
      <c r="S1386" s="16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 hidden="1" x14ac:dyDescent="0.3">
      <c r="A1387">
        <v>1385</v>
      </c>
      <c r="B1387" s="3" t="s">
        <v>1386</v>
      </c>
      <c r="C1387" s="3" t="s">
        <v>5495</v>
      </c>
      <c r="D1387" s="10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 s="17">
        <v>1461931860</v>
      </c>
      <c r="J1387" s="1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8324</v>
      </c>
      <c r="R1387" t="s">
        <v>8325</v>
      </c>
      <c r="S1387" s="16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 hidden="1" x14ac:dyDescent="0.3">
      <c r="A1388">
        <v>1386</v>
      </c>
      <c r="B1388" s="3" t="s">
        <v>1387</v>
      </c>
      <c r="C1388" s="3" t="s">
        <v>5496</v>
      </c>
      <c r="D1388" s="10">
        <v>400</v>
      </c>
      <c r="E1388" s="6">
        <v>875</v>
      </c>
      <c r="F1388" t="s">
        <v>8218</v>
      </c>
      <c r="G1388" t="s">
        <v>8223</v>
      </c>
      <c r="H1388" t="s">
        <v>8245</v>
      </c>
      <c r="I1388" s="17">
        <v>1438183889</v>
      </c>
      <c r="J1388" s="17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8324</v>
      </c>
      <c r="R1388" t="s">
        <v>8325</v>
      </c>
      <c r="S1388" s="16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 hidden="1" x14ac:dyDescent="0.3">
      <c r="A1389">
        <v>1387</v>
      </c>
      <c r="B1389" s="3" t="s">
        <v>1388</v>
      </c>
      <c r="C1389" s="3" t="s">
        <v>5497</v>
      </c>
      <c r="D1389" s="10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 s="17">
        <v>1433305800</v>
      </c>
      <c r="J1389" s="17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8324</v>
      </c>
      <c r="R1389" t="s">
        <v>8325</v>
      </c>
      <c r="S1389" s="16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 hidden="1" x14ac:dyDescent="0.3">
      <c r="A1390">
        <v>1388</v>
      </c>
      <c r="B1390" s="3" t="s">
        <v>1389</v>
      </c>
      <c r="C1390" s="3" t="s">
        <v>5498</v>
      </c>
      <c r="D1390" s="10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 s="17">
        <v>1476720840</v>
      </c>
      <c r="J1390" s="17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8324</v>
      </c>
      <c r="R1390" t="s">
        <v>8325</v>
      </c>
      <c r="S1390" s="16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 hidden="1" x14ac:dyDescent="0.3">
      <c r="A1391">
        <v>1389</v>
      </c>
      <c r="B1391" s="3" t="s">
        <v>1390</v>
      </c>
      <c r="C1391" s="3" t="s">
        <v>5499</v>
      </c>
      <c r="D1391" s="10">
        <v>500</v>
      </c>
      <c r="E1391" s="6">
        <v>727</v>
      </c>
      <c r="F1391" t="s">
        <v>8218</v>
      </c>
      <c r="G1391" t="s">
        <v>8224</v>
      </c>
      <c r="H1391" t="s">
        <v>8246</v>
      </c>
      <c r="I1391" s="17">
        <v>1471087957</v>
      </c>
      <c r="J1391" s="17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8324</v>
      </c>
      <c r="R1391" t="s">
        <v>8325</v>
      </c>
      <c r="S1391" s="16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2" hidden="1" x14ac:dyDescent="0.3">
      <c r="A1392">
        <v>1390</v>
      </c>
      <c r="B1392" s="3" t="s">
        <v>1391</v>
      </c>
      <c r="C1392" s="3" t="s">
        <v>5500</v>
      </c>
      <c r="D1392" s="10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 s="17">
        <v>1430154720</v>
      </c>
      <c r="J1392" s="17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8324</v>
      </c>
      <c r="R1392" t="s">
        <v>8325</v>
      </c>
      <c r="S1392" s="16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2" hidden="1" x14ac:dyDescent="0.3">
      <c r="A1393">
        <v>1391</v>
      </c>
      <c r="B1393" s="3" t="s">
        <v>1392</v>
      </c>
      <c r="C1393" s="3" t="s">
        <v>5501</v>
      </c>
      <c r="D1393" s="10">
        <v>500</v>
      </c>
      <c r="E1393" s="6">
        <v>551</v>
      </c>
      <c r="F1393" t="s">
        <v>8218</v>
      </c>
      <c r="G1393" t="s">
        <v>8223</v>
      </c>
      <c r="H1393" t="s">
        <v>8245</v>
      </c>
      <c r="I1393" s="17">
        <v>1440219540</v>
      </c>
      <c r="J1393" s="17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8324</v>
      </c>
      <c r="R1393" t="s">
        <v>8325</v>
      </c>
      <c r="S1393" s="16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2" hidden="1" x14ac:dyDescent="0.3">
      <c r="A1394">
        <v>1392</v>
      </c>
      <c r="B1394" s="3" t="s">
        <v>1393</v>
      </c>
      <c r="C1394" s="3" t="s">
        <v>5502</v>
      </c>
      <c r="D1394" s="10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 s="17">
        <v>1456976586</v>
      </c>
      <c r="J1394" s="17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8324</v>
      </c>
      <c r="R1394" t="s">
        <v>8325</v>
      </c>
      <c r="S1394" s="16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idden="1" x14ac:dyDescent="0.3">
      <c r="A1395">
        <v>1393</v>
      </c>
      <c r="B1395" s="3" t="s">
        <v>1394</v>
      </c>
      <c r="C1395" s="3" t="s">
        <v>5503</v>
      </c>
      <c r="D1395" s="10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 s="17">
        <v>1470068523</v>
      </c>
      <c r="J1395" s="17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8324</v>
      </c>
      <c r="R1395" t="s">
        <v>8325</v>
      </c>
      <c r="S1395" s="16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 hidden="1" x14ac:dyDescent="0.3">
      <c r="A1396">
        <v>1394</v>
      </c>
      <c r="B1396" s="3" t="s">
        <v>1395</v>
      </c>
      <c r="C1396" s="3" t="s">
        <v>5504</v>
      </c>
      <c r="D1396" s="10">
        <v>750</v>
      </c>
      <c r="E1396" s="6">
        <v>916</v>
      </c>
      <c r="F1396" t="s">
        <v>8218</v>
      </c>
      <c r="G1396" t="s">
        <v>8223</v>
      </c>
      <c r="H1396" t="s">
        <v>8245</v>
      </c>
      <c r="I1396" s="17">
        <v>1488337200</v>
      </c>
      <c r="J1396" s="17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8324</v>
      </c>
      <c r="R1396" t="s">
        <v>8325</v>
      </c>
      <c r="S1396" s="16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idden="1" x14ac:dyDescent="0.3">
      <c r="A1397">
        <v>1395</v>
      </c>
      <c r="B1397" s="3" t="s">
        <v>1396</v>
      </c>
      <c r="C1397" s="3" t="s">
        <v>5505</v>
      </c>
      <c r="D1397" s="10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 s="17">
        <v>1484430481</v>
      </c>
      <c r="J1397" s="1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8324</v>
      </c>
      <c r="R1397" t="s">
        <v>8325</v>
      </c>
      <c r="S1397" s="16">
        <f t="shared" si="107"/>
        <v>42719.90834490741</v>
      </c>
      <c r="T1397" s="15">
        <f t="shared" si="108"/>
        <v>42749.90834490741</v>
      </c>
      <c r="U1397">
        <f t="shared" si="109"/>
        <v>2017</v>
      </c>
    </row>
    <row r="1398" spans="1:21" ht="43.2" hidden="1" x14ac:dyDescent="0.3">
      <c r="A1398">
        <v>1396</v>
      </c>
      <c r="B1398" s="3" t="s">
        <v>1397</v>
      </c>
      <c r="C1398" s="3" t="s">
        <v>5506</v>
      </c>
      <c r="D1398" s="10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 s="17">
        <v>1423871882</v>
      </c>
      <c r="J1398" s="17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8324</v>
      </c>
      <c r="R1398" t="s">
        <v>8325</v>
      </c>
      <c r="S1398" s="16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 hidden="1" x14ac:dyDescent="0.3">
      <c r="A1399">
        <v>1397</v>
      </c>
      <c r="B1399" s="3" t="s">
        <v>1398</v>
      </c>
      <c r="C1399" s="3" t="s">
        <v>5507</v>
      </c>
      <c r="D1399" s="10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 s="17">
        <v>1477603140</v>
      </c>
      <c r="J1399" s="17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8324</v>
      </c>
      <c r="R1399" t="s">
        <v>8325</v>
      </c>
      <c r="S1399" s="16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 hidden="1" x14ac:dyDescent="0.3">
      <c r="A1400">
        <v>1398</v>
      </c>
      <c r="B1400" s="3" t="s">
        <v>1399</v>
      </c>
      <c r="C1400" s="3" t="s">
        <v>5508</v>
      </c>
      <c r="D1400" s="10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 s="17">
        <v>1467752334</v>
      </c>
      <c r="J1400" s="17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8324</v>
      </c>
      <c r="R1400" t="s">
        <v>8325</v>
      </c>
      <c r="S1400" s="16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 hidden="1" x14ac:dyDescent="0.3">
      <c r="A1401">
        <v>1399</v>
      </c>
      <c r="B1401" s="3" t="s">
        <v>1400</v>
      </c>
      <c r="C1401" s="3" t="s">
        <v>5509</v>
      </c>
      <c r="D1401" s="10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 s="17">
        <v>1412640373</v>
      </c>
      <c r="J1401" s="17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8324</v>
      </c>
      <c r="R1401" t="s">
        <v>8325</v>
      </c>
      <c r="S1401" s="16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 hidden="1" x14ac:dyDescent="0.3">
      <c r="A1402">
        <v>1400</v>
      </c>
      <c r="B1402" s="3" t="s">
        <v>1401</v>
      </c>
      <c r="C1402" s="3" t="s">
        <v>5510</v>
      </c>
      <c r="D1402" s="10">
        <v>350</v>
      </c>
      <c r="E1402" s="6">
        <v>586</v>
      </c>
      <c r="F1402" t="s">
        <v>8218</v>
      </c>
      <c r="G1402" t="s">
        <v>8224</v>
      </c>
      <c r="H1402" t="s">
        <v>8246</v>
      </c>
      <c r="I1402" s="17">
        <v>1465709400</v>
      </c>
      <c r="J1402" s="17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8324</v>
      </c>
      <c r="R1402" t="s">
        <v>8325</v>
      </c>
      <c r="S1402" s="16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7.6" hidden="1" x14ac:dyDescent="0.3">
      <c r="A1403">
        <v>1401</v>
      </c>
      <c r="B1403" s="3" t="s">
        <v>1402</v>
      </c>
      <c r="C1403" s="3" t="s">
        <v>5511</v>
      </c>
      <c r="D1403" s="10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 s="17">
        <v>1369612474</v>
      </c>
      <c r="J1403" s="17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8324</v>
      </c>
      <c r="R1403" t="s">
        <v>8325</v>
      </c>
      <c r="S1403" s="16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2" hidden="1" x14ac:dyDescent="0.3">
      <c r="A1404">
        <v>1402</v>
      </c>
      <c r="B1404" s="3" t="s">
        <v>1403</v>
      </c>
      <c r="C1404" s="3" t="s">
        <v>5512</v>
      </c>
      <c r="D1404" s="10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 s="17">
        <v>1430439411</v>
      </c>
      <c r="J1404" s="17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8324</v>
      </c>
      <c r="R1404" t="s">
        <v>8325</v>
      </c>
      <c r="S1404" s="16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2" hidden="1" x14ac:dyDescent="0.3">
      <c r="A1405">
        <v>1403</v>
      </c>
      <c r="B1405" s="3" t="s">
        <v>1404</v>
      </c>
      <c r="C1405" s="3" t="s">
        <v>5513</v>
      </c>
      <c r="D1405" s="10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 s="17">
        <v>1374802235</v>
      </c>
      <c r="J1405" s="17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8324</v>
      </c>
      <c r="R1405" t="s">
        <v>8325</v>
      </c>
      <c r="S1405" s="16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2" hidden="1" x14ac:dyDescent="0.3">
      <c r="A1406">
        <v>1404</v>
      </c>
      <c r="B1406" s="3" t="s">
        <v>1405</v>
      </c>
      <c r="C1406" s="3" t="s">
        <v>5514</v>
      </c>
      <c r="D1406" s="10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 s="17">
        <v>1424607285</v>
      </c>
      <c r="J1406" s="17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8321</v>
      </c>
      <c r="R1406" t="s">
        <v>8340</v>
      </c>
      <c r="S1406" s="16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8" hidden="1" x14ac:dyDescent="0.3">
      <c r="A1407">
        <v>1405</v>
      </c>
      <c r="B1407" s="3" t="s">
        <v>1406</v>
      </c>
      <c r="C1407" s="3" t="s">
        <v>5515</v>
      </c>
      <c r="D1407" s="10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 s="17">
        <v>1417195201</v>
      </c>
      <c r="J1407" s="1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8321</v>
      </c>
      <c r="R1407" t="s">
        <v>8340</v>
      </c>
      <c r="S1407" s="16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idden="1" x14ac:dyDescent="0.3">
      <c r="A1408">
        <v>1406</v>
      </c>
      <c r="B1408" s="3" t="s">
        <v>1407</v>
      </c>
      <c r="C1408" s="3" t="s">
        <v>5516</v>
      </c>
      <c r="D1408" s="10">
        <v>12000</v>
      </c>
      <c r="E1408" s="6">
        <v>15</v>
      </c>
      <c r="F1408" t="s">
        <v>8220</v>
      </c>
      <c r="G1408" t="s">
        <v>8236</v>
      </c>
      <c r="H1408" t="s">
        <v>8248</v>
      </c>
      <c r="I1408" s="17">
        <v>1449914400</v>
      </c>
      <c r="J1408" s="17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8321</v>
      </c>
      <c r="R1408" t="s">
        <v>8340</v>
      </c>
      <c r="S1408" s="16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2" hidden="1" x14ac:dyDescent="0.3">
      <c r="A1409">
        <v>1407</v>
      </c>
      <c r="B1409" s="3" t="s">
        <v>1408</v>
      </c>
      <c r="C1409" s="3" t="s">
        <v>5517</v>
      </c>
      <c r="D1409" s="10">
        <v>3000</v>
      </c>
      <c r="E1409" s="6">
        <v>15</v>
      </c>
      <c r="F1409" t="s">
        <v>8220</v>
      </c>
      <c r="G1409" t="s">
        <v>8223</v>
      </c>
      <c r="H1409" t="s">
        <v>8245</v>
      </c>
      <c r="I1409" s="17">
        <v>1407847978</v>
      </c>
      <c r="J1409" s="17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8321</v>
      </c>
      <c r="R1409" t="s">
        <v>8340</v>
      </c>
      <c r="S1409" s="16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2" hidden="1" x14ac:dyDescent="0.3">
      <c r="A1410">
        <v>1408</v>
      </c>
      <c r="B1410" s="3" t="s">
        <v>1409</v>
      </c>
      <c r="C1410" s="3" t="s">
        <v>5518</v>
      </c>
      <c r="D1410" s="10">
        <v>1000</v>
      </c>
      <c r="E1410" s="6">
        <v>72</v>
      </c>
      <c r="F1410" t="s">
        <v>8220</v>
      </c>
      <c r="G1410" t="s">
        <v>8224</v>
      </c>
      <c r="H1410" t="s">
        <v>8246</v>
      </c>
      <c r="I1410" s="17">
        <v>1447451756</v>
      </c>
      <c r="J1410" s="17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t="s">
        <v>8321</v>
      </c>
      <c r="R1410" t="s">
        <v>8340</v>
      </c>
      <c r="S1410" s="16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2" hidden="1" x14ac:dyDescent="0.3">
      <c r="A1411">
        <v>1409</v>
      </c>
      <c r="B1411" s="3" t="s">
        <v>1410</v>
      </c>
      <c r="C1411" s="3" t="s">
        <v>5519</v>
      </c>
      <c r="D1411" s="10">
        <v>4000</v>
      </c>
      <c r="E1411" s="6">
        <v>0</v>
      </c>
      <c r="F1411" t="s">
        <v>8220</v>
      </c>
      <c r="G1411" t="s">
        <v>8223</v>
      </c>
      <c r="H1411" t="s">
        <v>8245</v>
      </c>
      <c r="I1411" s="17">
        <v>1420085535</v>
      </c>
      <c r="J1411" s="17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t="s">
        <v>8321</v>
      </c>
      <c r="R1411" t="s">
        <v>8340</v>
      </c>
      <c r="S1411" s="16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YEAR(T1411)</f>
        <v>2015</v>
      </c>
    </row>
    <row r="1412" spans="1:21" ht="43.2" hidden="1" x14ac:dyDescent="0.3">
      <c r="A1412">
        <v>1410</v>
      </c>
      <c r="B1412" s="3" t="s">
        <v>1411</v>
      </c>
      <c r="C1412" s="3" t="s">
        <v>5520</v>
      </c>
      <c r="D1412" s="10">
        <v>6000</v>
      </c>
      <c r="E1412" s="6">
        <v>1</v>
      </c>
      <c r="F1412" t="s">
        <v>8220</v>
      </c>
      <c r="G1412" t="s">
        <v>8236</v>
      </c>
      <c r="H1412" t="s">
        <v>8248</v>
      </c>
      <c r="I1412" s="17">
        <v>1464939520</v>
      </c>
      <c r="J1412" s="17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8321</v>
      </c>
      <c r="R1412" t="s">
        <v>8340</v>
      </c>
      <c r="S1412" s="16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7.6" hidden="1" x14ac:dyDescent="0.3">
      <c r="A1413">
        <v>1411</v>
      </c>
      <c r="B1413" s="3" t="s">
        <v>1412</v>
      </c>
      <c r="C1413" s="3" t="s">
        <v>5521</v>
      </c>
      <c r="D1413" s="10">
        <v>3000</v>
      </c>
      <c r="E1413" s="6">
        <v>7</v>
      </c>
      <c r="F1413" t="s">
        <v>8220</v>
      </c>
      <c r="G1413" t="s">
        <v>8224</v>
      </c>
      <c r="H1413" t="s">
        <v>8246</v>
      </c>
      <c r="I1413" s="17">
        <v>1423185900</v>
      </c>
      <c r="J1413" s="17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8321</v>
      </c>
      <c r="R1413" t="s">
        <v>8340</v>
      </c>
      <c r="S1413" s="16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hidden="1" x14ac:dyDescent="0.3">
      <c r="A1414">
        <v>1412</v>
      </c>
      <c r="B1414" s="3" t="s">
        <v>1413</v>
      </c>
      <c r="C1414" s="3" t="s">
        <v>5522</v>
      </c>
      <c r="D1414" s="10">
        <v>7000</v>
      </c>
      <c r="E1414" s="6">
        <v>320</v>
      </c>
      <c r="F1414" t="s">
        <v>8220</v>
      </c>
      <c r="G1414" t="s">
        <v>8223</v>
      </c>
      <c r="H1414" t="s">
        <v>8245</v>
      </c>
      <c r="I1414" s="17">
        <v>1417656699</v>
      </c>
      <c r="J1414" s="17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8321</v>
      </c>
      <c r="R1414" t="s">
        <v>8340</v>
      </c>
      <c r="S1414" s="16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6" hidden="1" x14ac:dyDescent="0.3">
      <c r="A1415">
        <v>1413</v>
      </c>
      <c r="B1415" s="3" t="s">
        <v>1414</v>
      </c>
      <c r="C1415" s="3" t="s">
        <v>5523</v>
      </c>
      <c r="D1415" s="10">
        <v>2000</v>
      </c>
      <c r="E1415" s="6">
        <v>100</v>
      </c>
      <c r="F1415" t="s">
        <v>8220</v>
      </c>
      <c r="G1415" t="s">
        <v>8236</v>
      </c>
      <c r="H1415" t="s">
        <v>8248</v>
      </c>
      <c r="I1415" s="17">
        <v>1455964170</v>
      </c>
      <c r="J1415" s="17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8321</v>
      </c>
      <c r="R1415" t="s">
        <v>8340</v>
      </c>
      <c r="S1415" s="16">
        <f t="shared" si="112"/>
        <v>42360.437152777777</v>
      </c>
      <c r="T1415" s="15">
        <f t="shared" si="113"/>
        <v>42420.437152777777</v>
      </c>
      <c r="U1415">
        <f t="shared" si="114"/>
        <v>2016</v>
      </c>
    </row>
    <row r="1416" spans="1:21" ht="43.2" hidden="1" x14ac:dyDescent="0.3">
      <c r="A1416">
        <v>1414</v>
      </c>
      <c r="B1416" s="3" t="s">
        <v>1415</v>
      </c>
      <c r="C1416" s="3" t="s">
        <v>5524</v>
      </c>
      <c r="D1416" s="10">
        <v>500</v>
      </c>
      <c r="E1416" s="6">
        <v>1</v>
      </c>
      <c r="F1416" t="s">
        <v>8220</v>
      </c>
      <c r="G1416" t="s">
        <v>8223</v>
      </c>
      <c r="H1416" t="s">
        <v>8245</v>
      </c>
      <c r="I1416" s="17">
        <v>1483423467</v>
      </c>
      <c r="J1416" s="17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8321</v>
      </c>
      <c r="R1416" t="s">
        <v>8340</v>
      </c>
      <c r="S1416" s="16">
        <f t="shared" si="112"/>
        <v>42708.25309027778</v>
      </c>
      <c r="T1416" s="15">
        <f t="shared" si="113"/>
        <v>42738.25309027778</v>
      </c>
      <c r="U1416">
        <f t="shared" si="114"/>
        <v>2017</v>
      </c>
    </row>
    <row r="1417" spans="1:21" ht="43.2" hidden="1" x14ac:dyDescent="0.3">
      <c r="A1417">
        <v>1415</v>
      </c>
      <c r="B1417" s="3" t="s">
        <v>1416</v>
      </c>
      <c r="C1417" s="3" t="s">
        <v>5525</v>
      </c>
      <c r="D1417" s="10">
        <v>4400</v>
      </c>
      <c r="E1417" s="6">
        <v>800</v>
      </c>
      <c r="F1417" t="s">
        <v>8220</v>
      </c>
      <c r="G1417" t="s">
        <v>8223</v>
      </c>
      <c r="H1417" t="s">
        <v>8245</v>
      </c>
      <c r="I1417" s="17">
        <v>1439741591</v>
      </c>
      <c r="J1417" s="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8321</v>
      </c>
      <c r="R1417" t="s">
        <v>8340</v>
      </c>
      <c r="S1417" s="16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hidden="1" x14ac:dyDescent="0.3">
      <c r="A1418">
        <v>1416</v>
      </c>
      <c r="B1418" s="3" t="s">
        <v>1417</v>
      </c>
      <c r="C1418" s="3" t="s">
        <v>5526</v>
      </c>
      <c r="D1418" s="10">
        <v>50000</v>
      </c>
      <c r="E1418" s="6">
        <v>0</v>
      </c>
      <c r="F1418" t="s">
        <v>8220</v>
      </c>
      <c r="G1418" t="s">
        <v>8223</v>
      </c>
      <c r="H1418" t="s">
        <v>8245</v>
      </c>
      <c r="I1418" s="17">
        <v>1448147619</v>
      </c>
      <c r="J1418" s="17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8321</v>
      </c>
      <c r="R1418" t="s">
        <v>8340</v>
      </c>
      <c r="S1418" s="16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 hidden="1" x14ac:dyDescent="0.3">
      <c r="A1419">
        <v>1417</v>
      </c>
      <c r="B1419" s="3" t="s">
        <v>1418</v>
      </c>
      <c r="C1419" s="3" t="s">
        <v>5527</v>
      </c>
      <c r="D1419" s="10">
        <v>4500</v>
      </c>
      <c r="E1419" s="6">
        <v>55</v>
      </c>
      <c r="F1419" t="s">
        <v>8220</v>
      </c>
      <c r="G1419" t="s">
        <v>8223</v>
      </c>
      <c r="H1419" t="s">
        <v>8245</v>
      </c>
      <c r="I1419" s="17">
        <v>1442315460</v>
      </c>
      <c r="J1419" s="17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8321</v>
      </c>
      <c r="R1419" t="s">
        <v>8340</v>
      </c>
      <c r="S1419" s="16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 hidden="1" x14ac:dyDescent="0.3">
      <c r="A1420">
        <v>1418</v>
      </c>
      <c r="B1420" s="3" t="s">
        <v>1419</v>
      </c>
      <c r="C1420" s="3" t="s">
        <v>5528</v>
      </c>
      <c r="D1420" s="10">
        <v>3000</v>
      </c>
      <c r="E1420" s="6">
        <v>6</v>
      </c>
      <c r="F1420" t="s">
        <v>8220</v>
      </c>
      <c r="G1420" t="s">
        <v>8226</v>
      </c>
      <c r="H1420" t="s">
        <v>8248</v>
      </c>
      <c r="I1420" s="17">
        <v>1456397834</v>
      </c>
      <c r="J1420" s="17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8321</v>
      </c>
      <c r="R1420" t="s">
        <v>8340</v>
      </c>
      <c r="S1420" s="16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7.6" hidden="1" x14ac:dyDescent="0.3">
      <c r="A1421">
        <v>1419</v>
      </c>
      <c r="B1421" s="3" t="s">
        <v>1420</v>
      </c>
      <c r="C1421" s="3" t="s">
        <v>5529</v>
      </c>
      <c r="D1421" s="10">
        <v>6300</v>
      </c>
      <c r="E1421" s="6">
        <v>445</v>
      </c>
      <c r="F1421" t="s">
        <v>8220</v>
      </c>
      <c r="G1421" t="s">
        <v>8223</v>
      </c>
      <c r="H1421" t="s">
        <v>8245</v>
      </c>
      <c r="I1421" s="17">
        <v>1476010619</v>
      </c>
      <c r="J1421" s="17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8321</v>
      </c>
      <c r="R1421" t="s">
        <v>8340</v>
      </c>
      <c r="S1421" s="16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8" hidden="1" x14ac:dyDescent="0.3">
      <c r="A1422">
        <v>1420</v>
      </c>
      <c r="B1422" s="3" t="s">
        <v>1421</v>
      </c>
      <c r="C1422" s="3" t="s">
        <v>5530</v>
      </c>
      <c r="D1422" s="10">
        <v>110</v>
      </c>
      <c r="E1422" s="6">
        <v>3</v>
      </c>
      <c r="F1422" t="s">
        <v>8220</v>
      </c>
      <c r="G1422" t="s">
        <v>8223</v>
      </c>
      <c r="H1422" t="s">
        <v>8245</v>
      </c>
      <c r="I1422" s="17">
        <v>1467129686</v>
      </c>
      <c r="J1422" s="17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8321</v>
      </c>
      <c r="R1422" t="s">
        <v>8340</v>
      </c>
      <c r="S1422" s="16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7.6" hidden="1" x14ac:dyDescent="0.3">
      <c r="A1423">
        <v>1421</v>
      </c>
      <c r="B1423" s="3" t="s">
        <v>1422</v>
      </c>
      <c r="C1423" s="3" t="s">
        <v>5531</v>
      </c>
      <c r="D1423" s="10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 s="17">
        <v>1423432709</v>
      </c>
      <c r="J1423" s="17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8321</v>
      </c>
      <c r="R1423" t="s">
        <v>8340</v>
      </c>
      <c r="S1423" s="16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 hidden="1" x14ac:dyDescent="0.3">
      <c r="A1424">
        <v>1422</v>
      </c>
      <c r="B1424" s="3" t="s">
        <v>1423</v>
      </c>
      <c r="C1424" s="3" t="s">
        <v>5532</v>
      </c>
      <c r="D1424" s="10">
        <v>25000</v>
      </c>
      <c r="E1424" s="6">
        <v>26</v>
      </c>
      <c r="F1424" t="s">
        <v>8220</v>
      </c>
      <c r="G1424" t="s">
        <v>8227</v>
      </c>
      <c r="H1424" t="s">
        <v>8249</v>
      </c>
      <c r="I1424" s="17">
        <v>1474436704</v>
      </c>
      <c r="J1424" s="17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8321</v>
      </c>
      <c r="R1424" t="s">
        <v>8340</v>
      </c>
      <c r="S1424" s="16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 hidden="1" x14ac:dyDescent="0.3">
      <c r="A1425">
        <v>1423</v>
      </c>
      <c r="B1425" s="3" t="s">
        <v>1424</v>
      </c>
      <c r="C1425" s="3" t="s">
        <v>5533</v>
      </c>
      <c r="D1425" s="10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 s="17">
        <v>1451637531</v>
      </c>
      <c r="J1425" s="17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8321</v>
      </c>
      <c r="R1425" t="s">
        <v>8340</v>
      </c>
      <c r="S1425" s="16">
        <f t="shared" si="112"/>
        <v>42340.360312500001</v>
      </c>
      <c r="T1425" s="15">
        <f t="shared" si="113"/>
        <v>42370.360312500001</v>
      </c>
      <c r="U1425">
        <f t="shared" si="114"/>
        <v>2016</v>
      </c>
    </row>
    <row r="1426" spans="1:21" ht="43.2" hidden="1" x14ac:dyDescent="0.3">
      <c r="A1426">
        <v>1424</v>
      </c>
      <c r="B1426" s="3" t="s">
        <v>1425</v>
      </c>
      <c r="C1426" s="3" t="s">
        <v>5534</v>
      </c>
      <c r="D1426" s="10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 s="17">
        <v>1479233602</v>
      </c>
      <c r="J1426" s="17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8321</v>
      </c>
      <c r="R1426" t="s">
        <v>8340</v>
      </c>
      <c r="S1426" s="16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 hidden="1" x14ac:dyDescent="0.3">
      <c r="A1427">
        <v>1425</v>
      </c>
      <c r="B1427" s="3" t="s">
        <v>1426</v>
      </c>
      <c r="C1427" s="3" t="s">
        <v>5535</v>
      </c>
      <c r="D1427" s="10">
        <v>13000</v>
      </c>
      <c r="E1427" s="6">
        <v>0</v>
      </c>
      <c r="F1427" t="s">
        <v>8220</v>
      </c>
      <c r="G1427" t="s">
        <v>8223</v>
      </c>
      <c r="H1427" t="s">
        <v>8245</v>
      </c>
      <c r="I1427" s="17">
        <v>1430276959</v>
      </c>
      <c r="J1427" s="1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8321</v>
      </c>
      <c r="R1427" t="s">
        <v>8340</v>
      </c>
      <c r="S1427" s="16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 hidden="1" x14ac:dyDescent="0.3">
      <c r="A1428">
        <v>1426</v>
      </c>
      <c r="B1428" s="3" t="s">
        <v>1427</v>
      </c>
      <c r="C1428" s="3" t="s">
        <v>5536</v>
      </c>
      <c r="D1428" s="10">
        <v>1000</v>
      </c>
      <c r="E1428" s="6">
        <v>0</v>
      </c>
      <c r="F1428" t="s">
        <v>8220</v>
      </c>
      <c r="G1428" t="s">
        <v>8235</v>
      </c>
      <c r="H1428" t="s">
        <v>8248</v>
      </c>
      <c r="I1428" s="17">
        <v>1440408120</v>
      </c>
      <c r="J1428" s="17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8321</v>
      </c>
      <c r="R1428" t="s">
        <v>8340</v>
      </c>
      <c r="S1428" s="16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7.6" hidden="1" x14ac:dyDescent="0.3">
      <c r="A1429">
        <v>1427</v>
      </c>
      <c r="B1429" s="3" t="s">
        <v>1428</v>
      </c>
      <c r="C1429" s="3" t="s">
        <v>5537</v>
      </c>
      <c r="D1429" s="10">
        <v>5000</v>
      </c>
      <c r="E1429" s="6">
        <v>419</v>
      </c>
      <c r="F1429" t="s">
        <v>8220</v>
      </c>
      <c r="G1429" t="s">
        <v>8235</v>
      </c>
      <c r="H1429" t="s">
        <v>8248</v>
      </c>
      <c r="I1429" s="17">
        <v>1474230385</v>
      </c>
      <c r="J1429" s="17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8321</v>
      </c>
      <c r="R1429" t="s">
        <v>8340</v>
      </c>
      <c r="S1429" s="16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 hidden="1" x14ac:dyDescent="0.3">
      <c r="A1430">
        <v>1428</v>
      </c>
      <c r="B1430" s="3" t="s">
        <v>1429</v>
      </c>
      <c r="C1430" s="3" t="s">
        <v>5538</v>
      </c>
      <c r="D1430" s="10">
        <v>1000</v>
      </c>
      <c r="E1430" s="6">
        <v>45</v>
      </c>
      <c r="F1430" t="s">
        <v>8220</v>
      </c>
      <c r="G1430" t="s">
        <v>8226</v>
      </c>
      <c r="H1430" t="s">
        <v>8248</v>
      </c>
      <c r="I1430" s="17">
        <v>1459584417</v>
      </c>
      <c r="J1430" s="17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8321</v>
      </c>
      <c r="R1430" t="s">
        <v>8340</v>
      </c>
      <c r="S1430" s="16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2" hidden="1" x14ac:dyDescent="0.3">
      <c r="A1431">
        <v>1429</v>
      </c>
      <c r="B1431" s="3" t="s">
        <v>1430</v>
      </c>
      <c r="C1431" s="3" t="s">
        <v>5539</v>
      </c>
      <c r="D1431" s="10">
        <v>10000</v>
      </c>
      <c r="E1431" s="6">
        <v>0</v>
      </c>
      <c r="F1431" t="s">
        <v>8220</v>
      </c>
      <c r="G1431" t="s">
        <v>8223</v>
      </c>
      <c r="H1431" t="s">
        <v>8245</v>
      </c>
      <c r="I1431" s="17">
        <v>1428629242</v>
      </c>
      <c r="J1431" s="17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8321</v>
      </c>
      <c r="R1431" t="s">
        <v>8340</v>
      </c>
      <c r="S1431" s="16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2" hidden="1" x14ac:dyDescent="0.3">
      <c r="A1432">
        <v>1430</v>
      </c>
      <c r="B1432" s="3" t="s">
        <v>1431</v>
      </c>
      <c r="C1432" s="3" t="s">
        <v>5540</v>
      </c>
      <c r="D1432" s="10">
        <v>5000</v>
      </c>
      <c r="E1432" s="6">
        <v>403</v>
      </c>
      <c r="F1432" t="s">
        <v>8220</v>
      </c>
      <c r="G1432" t="s">
        <v>8223</v>
      </c>
      <c r="H1432" t="s">
        <v>8245</v>
      </c>
      <c r="I1432" s="17">
        <v>1419017488</v>
      </c>
      <c r="J1432" s="17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8321</v>
      </c>
      <c r="R1432" t="s">
        <v>8340</v>
      </c>
      <c r="S1432" s="16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 hidden="1" x14ac:dyDescent="0.3">
      <c r="A1433">
        <v>1431</v>
      </c>
      <c r="B1433" s="3" t="s">
        <v>1432</v>
      </c>
      <c r="C1433" s="3" t="s">
        <v>5541</v>
      </c>
      <c r="D1433" s="10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 s="17">
        <v>1448517816</v>
      </c>
      <c r="J1433" s="17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8321</v>
      </c>
      <c r="R1433" t="s">
        <v>8340</v>
      </c>
      <c r="S1433" s="16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 hidden="1" x14ac:dyDescent="0.3">
      <c r="A1434">
        <v>1432</v>
      </c>
      <c r="B1434" s="3" t="s">
        <v>1433</v>
      </c>
      <c r="C1434" s="3" t="s">
        <v>5542</v>
      </c>
      <c r="D1434" s="10">
        <v>40000</v>
      </c>
      <c r="E1434" s="6">
        <v>0</v>
      </c>
      <c r="F1434" t="s">
        <v>8220</v>
      </c>
      <c r="G1434" t="s">
        <v>8223</v>
      </c>
      <c r="H1434" t="s">
        <v>8245</v>
      </c>
      <c r="I1434" s="17">
        <v>1437417828</v>
      </c>
      <c r="J1434" s="17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8321</v>
      </c>
      <c r="R1434" t="s">
        <v>8340</v>
      </c>
      <c r="S1434" s="16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 hidden="1" x14ac:dyDescent="0.3">
      <c r="A1435">
        <v>1433</v>
      </c>
      <c r="B1435" s="3" t="s">
        <v>1434</v>
      </c>
      <c r="C1435" s="3" t="s">
        <v>5543</v>
      </c>
      <c r="D1435" s="10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 s="17">
        <v>1481367600</v>
      </c>
      <c r="J1435" s="17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8321</v>
      </c>
      <c r="R1435" t="s">
        <v>8340</v>
      </c>
      <c r="S1435" s="16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 hidden="1" x14ac:dyDescent="0.3">
      <c r="A1436">
        <v>1434</v>
      </c>
      <c r="B1436" s="3" t="s">
        <v>1435</v>
      </c>
      <c r="C1436" s="3" t="s">
        <v>5544</v>
      </c>
      <c r="D1436" s="10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 s="17">
        <v>1433775600</v>
      </c>
      <c r="J1436" s="17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8321</v>
      </c>
      <c r="R1436" t="s">
        <v>8340</v>
      </c>
      <c r="S1436" s="16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2" hidden="1" x14ac:dyDescent="0.3">
      <c r="A1437">
        <v>1435</v>
      </c>
      <c r="B1437" s="3" t="s">
        <v>1436</v>
      </c>
      <c r="C1437" s="3" t="s">
        <v>5545</v>
      </c>
      <c r="D1437" s="10">
        <v>15000</v>
      </c>
      <c r="E1437" s="6">
        <v>15</v>
      </c>
      <c r="F1437" t="s">
        <v>8220</v>
      </c>
      <c r="G1437" t="s">
        <v>8236</v>
      </c>
      <c r="H1437" t="s">
        <v>8248</v>
      </c>
      <c r="I1437" s="17">
        <v>1444589020</v>
      </c>
      <c r="J1437" s="1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8321</v>
      </c>
      <c r="R1437" t="s">
        <v>8340</v>
      </c>
      <c r="S1437" s="16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 hidden="1" x14ac:dyDescent="0.3">
      <c r="A1438">
        <v>1436</v>
      </c>
      <c r="B1438" s="3" t="s">
        <v>1437</v>
      </c>
      <c r="C1438" s="3" t="s">
        <v>5546</v>
      </c>
      <c r="D1438" s="10">
        <v>10000</v>
      </c>
      <c r="E1438" s="6">
        <v>77</v>
      </c>
      <c r="F1438" t="s">
        <v>8220</v>
      </c>
      <c r="G1438" t="s">
        <v>8235</v>
      </c>
      <c r="H1438" t="s">
        <v>8248</v>
      </c>
      <c r="I1438" s="17">
        <v>1456043057</v>
      </c>
      <c r="J1438" s="17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8321</v>
      </c>
      <c r="R1438" t="s">
        <v>8340</v>
      </c>
      <c r="S1438" s="16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6" hidden="1" x14ac:dyDescent="0.3">
      <c r="A1439">
        <v>1437</v>
      </c>
      <c r="B1439" s="3" t="s">
        <v>1438</v>
      </c>
      <c r="C1439" s="3" t="s">
        <v>5547</v>
      </c>
      <c r="D1439" s="10">
        <v>3000</v>
      </c>
      <c r="E1439" s="6">
        <v>807</v>
      </c>
      <c r="F1439" t="s">
        <v>8220</v>
      </c>
      <c r="G1439" t="s">
        <v>8223</v>
      </c>
      <c r="H1439" t="s">
        <v>8245</v>
      </c>
      <c r="I1439" s="17">
        <v>1405227540</v>
      </c>
      <c r="J1439" s="17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8321</v>
      </c>
      <c r="R1439" t="s">
        <v>8340</v>
      </c>
      <c r="S1439" s="16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 hidden="1" x14ac:dyDescent="0.3">
      <c r="A1440">
        <v>1438</v>
      </c>
      <c r="B1440" s="3" t="s">
        <v>1439</v>
      </c>
      <c r="C1440" s="3" t="s">
        <v>5548</v>
      </c>
      <c r="D1440" s="10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 s="17">
        <v>1461765300</v>
      </c>
      <c r="J1440" s="17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8321</v>
      </c>
      <c r="R1440" t="s">
        <v>8340</v>
      </c>
      <c r="S1440" s="16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 hidden="1" x14ac:dyDescent="0.3">
      <c r="A1441">
        <v>1439</v>
      </c>
      <c r="B1441" s="3" t="s">
        <v>1440</v>
      </c>
      <c r="C1441" s="3" t="s">
        <v>5549</v>
      </c>
      <c r="D1441" s="10">
        <v>2725</v>
      </c>
      <c r="E1441" s="6">
        <v>180</v>
      </c>
      <c r="F1441" t="s">
        <v>8220</v>
      </c>
      <c r="G1441" t="s">
        <v>8228</v>
      </c>
      <c r="H1441" t="s">
        <v>8250</v>
      </c>
      <c r="I1441" s="17">
        <v>1425758101</v>
      </c>
      <c r="J1441" s="17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8321</v>
      </c>
      <c r="R1441" t="s">
        <v>8340</v>
      </c>
      <c r="S1441" s="16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 hidden="1" x14ac:dyDescent="0.3">
      <c r="A1442">
        <v>1440</v>
      </c>
      <c r="B1442" s="3" t="s">
        <v>1441</v>
      </c>
      <c r="C1442" s="3" t="s">
        <v>5550</v>
      </c>
      <c r="D1442" s="10">
        <v>13000</v>
      </c>
      <c r="E1442" s="6">
        <v>1</v>
      </c>
      <c r="F1442" t="s">
        <v>8220</v>
      </c>
      <c r="G1442" t="s">
        <v>8236</v>
      </c>
      <c r="H1442" t="s">
        <v>8248</v>
      </c>
      <c r="I1442" s="17">
        <v>1464285463</v>
      </c>
      <c r="J1442" s="17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8321</v>
      </c>
      <c r="R1442" t="s">
        <v>8340</v>
      </c>
      <c r="S1442" s="16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 hidden="1" x14ac:dyDescent="0.3">
      <c r="A1443">
        <v>1441</v>
      </c>
      <c r="B1443" s="3" t="s">
        <v>1442</v>
      </c>
      <c r="C1443" s="3" t="s">
        <v>5551</v>
      </c>
      <c r="D1443" s="10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 s="17">
        <v>1441995769</v>
      </c>
      <c r="J1443" s="17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8321</v>
      </c>
      <c r="R1443" t="s">
        <v>8340</v>
      </c>
      <c r="S1443" s="16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 hidden="1" x14ac:dyDescent="0.3">
      <c r="A1444">
        <v>1442</v>
      </c>
      <c r="B1444" s="3" t="s">
        <v>1443</v>
      </c>
      <c r="C1444" s="3" t="s">
        <v>5552</v>
      </c>
      <c r="D1444" s="10">
        <v>1500</v>
      </c>
      <c r="E1444" s="6">
        <v>0</v>
      </c>
      <c r="F1444" t="s">
        <v>8220</v>
      </c>
      <c r="G1444" t="s">
        <v>8223</v>
      </c>
      <c r="H1444" t="s">
        <v>8245</v>
      </c>
      <c r="I1444" s="17">
        <v>1464190158</v>
      </c>
      <c r="J1444" s="17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8321</v>
      </c>
      <c r="R1444" t="s">
        <v>8340</v>
      </c>
      <c r="S1444" s="16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 hidden="1" x14ac:dyDescent="0.3">
      <c r="A1445">
        <v>1443</v>
      </c>
      <c r="B1445" s="3" t="s">
        <v>1444</v>
      </c>
      <c r="C1445" s="3" t="s">
        <v>5553</v>
      </c>
      <c r="D1445" s="10">
        <v>13000</v>
      </c>
      <c r="E1445" s="6">
        <v>0</v>
      </c>
      <c r="F1445" t="s">
        <v>8220</v>
      </c>
      <c r="G1445" t="s">
        <v>8229</v>
      </c>
      <c r="H1445" t="s">
        <v>8248</v>
      </c>
      <c r="I1445" s="17">
        <v>1483395209</v>
      </c>
      <c r="J1445" s="17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8321</v>
      </c>
      <c r="R1445" t="s">
        <v>8340</v>
      </c>
      <c r="S1445" s="16">
        <f t="shared" si="112"/>
        <v>42707.926030092596</v>
      </c>
      <c r="T1445" s="15">
        <f t="shared" si="113"/>
        <v>42737.926030092596</v>
      </c>
      <c r="U1445">
        <f t="shared" si="114"/>
        <v>2017</v>
      </c>
    </row>
    <row r="1446" spans="1:21" ht="43.2" hidden="1" x14ac:dyDescent="0.3">
      <c r="A1446">
        <v>1444</v>
      </c>
      <c r="B1446" s="3" t="s">
        <v>1445</v>
      </c>
      <c r="C1446" s="3" t="s">
        <v>5554</v>
      </c>
      <c r="D1446" s="10">
        <v>4950</v>
      </c>
      <c r="E1446" s="6">
        <v>0</v>
      </c>
      <c r="F1446" t="s">
        <v>8220</v>
      </c>
      <c r="G1446" t="s">
        <v>8235</v>
      </c>
      <c r="H1446" t="s">
        <v>8248</v>
      </c>
      <c r="I1446" s="17">
        <v>1442091462</v>
      </c>
      <c r="J1446" s="17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8321</v>
      </c>
      <c r="R1446" t="s">
        <v>8340</v>
      </c>
      <c r="S1446" s="16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 hidden="1" x14ac:dyDescent="0.3">
      <c r="A1447">
        <v>1445</v>
      </c>
      <c r="B1447" s="3" t="s">
        <v>1446</v>
      </c>
      <c r="C1447" s="3" t="s">
        <v>5555</v>
      </c>
      <c r="D1447" s="10">
        <v>130000</v>
      </c>
      <c r="E1447" s="6">
        <v>0</v>
      </c>
      <c r="F1447" t="s">
        <v>8220</v>
      </c>
      <c r="G1447" t="s">
        <v>8235</v>
      </c>
      <c r="H1447" t="s">
        <v>8248</v>
      </c>
      <c r="I1447" s="17">
        <v>1434286855</v>
      </c>
      <c r="J1447" s="1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8321</v>
      </c>
      <c r="R1447" t="s">
        <v>8340</v>
      </c>
      <c r="S1447" s="16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 hidden="1" x14ac:dyDescent="0.3">
      <c r="A1448">
        <v>1446</v>
      </c>
      <c r="B1448" s="3" t="s">
        <v>1447</v>
      </c>
      <c r="C1448" s="3" t="s">
        <v>5556</v>
      </c>
      <c r="D1448" s="10">
        <v>900</v>
      </c>
      <c r="E1448" s="6">
        <v>0</v>
      </c>
      <c r="F1448" t="s">
        <v>8220</v>
      </c>
      <c r="G1448" t="s">
        <v>8236</v>
      </c>
      <c r="H1448" t="s">
        <v>8248</v>
      </c>
      <c r="I1448" s="17">
        <v>1461235478</v>
      </c>
      <c r="J1448" s="17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8321</v>
      </c>
      <c r="R1448" t="s">
        <v>8340</v>
      </c>
      <c r="S1448" s="16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8" hidden="1" x14ac:dyDescent="0.3">
      <c r="A1449">
        <v>1447</v>
      </c>
      <c r="B1449" s="3" t="s">
        <v>1448</v>
      </c>
      <c r="C1449" s="3" t="s">
        <v>5557</v>
      </c>
      <c r="D1449" s="10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 s="17">
        <v>1467999134</v>
      </c>
      <c r="J1449" s="17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8321</v>
      </c>
      <c r="R1449" t="s">
        <v>8340</v>
      </c>
      <c r="S1449" s="16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7.6" hidden="1" x14ac:dyDescent="0.3">
      <c r="A1450">
        <v>1448</v>
      </c>
      <c r="B1450" s="3" t="s">
        <v>1449</v>
      </c>
      <c r="C1450" s="3" t="s">
        <v>5558</v>
      </c>
      <c r="D1450" s="10">
        <v>200000</v>
      </c>
      <c r="E1450" s="6">
        <v>0</v>
      </c>
      <c r="F1450" t="s">
        <v>8220</v>
      </c>
      <c r="G1450" t="s">
        <v>8225</v>
      </c>
      <c r="H1450" t="s">
        <v>8247</v>
      </c>
      <c r="I1450" s="17">
        <v>1432272300</v>
      </c>
      <c r="J1450" s="17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8321</v>
      </c>
      <c r="R1450" t="s">
        <v>8340</v>
      </c>
      <c r="S1450" s="16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 hidden="1" x14ac:dyDescent="0.3">
      <c r="A1451">
        <v>1449</v>
      </c>
      <c r="B1451" s="3" t="s">
        <v>1450</v>
      </c>
      <c r="C1451" s="3" t="s">
        <v>5559</v>
      </c>
      <c r="D1451" s="10">
        <v>8888</v>
      </c>
      <c r="E1451" s="6">
        <v>0</v>
      </c>
      <c r="F1451" t="s">
        <v>8220</v>
      </c>
      <c r="G1451" t="s">
        <v>8223</v>
      </c>
      <c r="H1451" t="s">
        <v>8245</v>
      </c>
      <c r="I1451" s="17">
        <v>1431286105</v>
      </c>
      <c r="J1451" s="17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8321</v>
      </c>
      <c r="R1451" t="s">
        <v>8340</v>
      </c>
      <c r="S1451" s="16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7.6" hidden="1" x14ac:dyDescent="0.3">
      <c r="A1452">
        <v>1450</v>
      </c>
      <c r="B1452" s="3" t="s">
        <v>1451</v>
      </c>
      <c r="C1452" s="3" t="s">
        <v>5560</v>
      </c>
      <c r="D1452" s="10">
        <v>100000</v>
      </c>
      <c r="E1452" s="6">
        <v>1</v>
      </c>
      <c r="F1452" t="s">
        <v>8220</v>
      </c>
      <c r="G1452" t="s">
        <v>8223</v>
      </c>
      <c r="H1452" t="s">
        <v>8245</v>
      </c>
      <c r="I1452" s="17">
        <v>1455941197</v>
      </c>
      <c r="J1452" s="17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8321</v>
      </c>
      <c r="R1452" t="s">
        <v>8340</v>
      </c>
      <c r="S1452" s="16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2" hidden="1" x14ac:dyDescent="0.3">
      <c r="A1453">
        <v>1451</v>
      </c>
      <c r="B1453" s="3" t="s">
        <v>1452</v>
      </c>
      <c r="C1453" s="3" t="s">
        <v>5561</v>
      </c>
      <c r="D1453" s="10">
        <v>18950</v>
      </c>
      <c r="E1453" s="6">
        <v>2</v>
      </c>
      <c r="F1453" t="s">
        <v>8219</v>
      </c>
      <c r="G1453" t="s">
        <v>8223</v>
      </c>
      <c r="H1453" t="s">
        <v>8245</v>
      </c>
      <c r="I1453" s="17">
        <v>1416355259</v>
      </c>
      <c r="J1453" s="17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8321</v>
      </c>
      <c r="R1453" t="s">
        <v>8340</v>
      </c>
      <c r="S1453" s="16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8" hidden="1" x14ac:dyDescent="0.3">
      <c r="A1454">
        <v>1452</v>
      </c>
      <c r="B1454" s="3" t="s">
        <v>1453</v>
      </c>
      <c r="C1454" s="3" t="s">
        <v>5562</v>
      </c>
      <c r="D1454" s="10">
        <v>14000</v>
      </c>
      <c r="E1454" s="6">
        <v>0</v>
      </c>
      <c r="F1454" t="s">
        <v>8219</v>
      </c>
      <c r="G1454" t="s">
        <v>8223</v>
      </c>
      <c r="H1454" t="s">
        <v>8245</v>
      </c>
      <c r="I1454" s="17">
        <v>1406566363</v>
      </c>
      <c r="J1454" s="17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8321</v>
      </c>
      <c r="R1454" t="s">
        <v>8340</v>
      </c>
      <c r="S1454" s="16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2" hidden="1" x14ac:dyDescent="0.3">
      <c r="A1455">
        <v>1453</v>
      </c>
      <c r="B1455" s="3" t="s">
        <v>1454</v>
      </c>
      <c r="C1455" s="3" t="s">
        <v>5563</v>
      </c>
      <c r="D1455" s="10">
        <v>25000</v>
      </c>
      <c r="E1455" s="6">
        <v>0</v>
      </c>
      <c r="F1455" t="s">
        <v>8219</v>
      </c>
      <c r="G1455" t="s">
        <v>8229</v>
      </c>
      <c r="H1455" t="s">
        <v>8248</v>
      </c>
      <c r="I1455" s="17">
        <v>1492270947</v>
      </c>
      <c r="J1455" s="17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8321</v>
      </c>
      <c r="R1455" t="s">
        <v>8340</v>
      </c>
      <c r="S1455" s="16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2" hidden="1" x14ac:dyDescent="0.3">
      <c r="A1456">
        <v>1454</v>
      </c>
      <c r="B1456" s="3" t="s">
        <v>1455</v>
      </c>
      <c r="C1456" s="3" t="s">
        <v>5564</v>
      </c>
      <c r="D1456" s="10">
        <v>1750</v>
      </c>
      <c r="E1456" s="6">
        <v>15</v>
      </c>
      <c r="F1456" t="s">
        <v>8219</v>
      </c>
      <c r="G1456" t="s">
        <v>8226</v>
      </c>
      <c r="H1456" t="s">
        <v>8248</v>
      </c>
      <c r="I1456" s="17">
        <v>1461535140</v>
      </c>
      <c r="J1456" s="17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8321</v>
      </c>
      <c r="R1456" t="s">
        <v>8340</v>
      </c>
      <c r="S1456" s="16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2" hidden="1" x14ac:dyDescent="0.3">
      <c r="A1457">
        <v>1455</v>
      </c>
      <c r="B1457" s="3" t="s">
        <v>1456</v>
      </c>
      <c r="C1457" s="3" t="s">
        <v>5565</v>
      </c>
      <c r="D1457" s="10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 s="17">
        <v>1409924340</v>
      </c>
      <c r="J1457" s="1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8321</v>
      </c>
      <c r="R1457" t="s">
        <v>8340</v>
      </c>
      <c r="S1457" s="16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idden="1" x14ac:dyDescent="0.3">
      <c r="A1458">
        <v>1456</v>
      </c>
      <c r="B1458" s="3" t="s">
        <v>1457</v>
      </c>
      <c r="C1458" s="3" t="s">
        <v>5566</v>
      </c>
      <c r="D1458" s="10">
        <v>5000</v>
      </c>
      <c r="E1458" s="6">
        <v>145</v>
      </c>
      <c r="F1458" t="s">
        <v>8219</v>
      </c>
      <c r="G1458" t="s">
        <v>8236</v>
      </c>
      <c r="H1458" t="s">
        <v>8248</v>
      </c>
      <c r="I1458" s="17">
        <v>1483459365</v>
      </c>
      <c r="J1458" s="17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8321</v>
      </c>
      <c r="R1458" t="s">
        <v>8340</v>
      </c>
      <c r="S1458" s="16">
        <f t="shared" si="112"/>
        <v>42708.668576388889</v>
      </c>
      <c r="T1458" s="15">
        <f t="shared" si="113"/>
        <v>42738.668576388889</v>
      </c>
      <c r="U1458">
        <f t="shared" si="114"/>
        <v>2017</v>
      </c>
    </row>
    <row r="1459" spans="1:21" ht="28.8" hidden="1" x14ac:dyDescent="0.3">
      <c r="A1459">
        <v>1457</v>
      </c>
      <c r="B1459" s="3" t="s">
        <v>1458</v>
      </c>
      <c r="C1459" s="3" t="s">
        <v>5567</v>
      </c>
      <c r="D1459" s="10">
        <v>6000</v>
      </c>
      <c r="E1459" s="6">
        <v>0</v>
      </c>
      <c r="F1459" t="s">
        <v>8219</v>
      </c>
      <c r="G1459" t="s">
        <v>8223</v>
      </c>
      <c r="H1459" t="s">
        <v>8245</v>
      </c>
      <c r="I1459" s="17">
        <v>1447281044</v>
      </c>
      <c r="J1459" s="17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8321</v>
      </c>
      <c r="R1459" t="s">
        <v>8340</v>
      </c>
      <c r="S1459" s="16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7.6" hidden="1" x14ac:dyDescent="0.3">
      <c r="A1460">
        <v>1458</v>
      </c>
      <c r="B1460" s="3" t="s">
        <v>1459</v>
      </c>
      <c r="C1460" s="3" t="s">
        <v>5568</v>
      </c>
      <c r="D1460" s="10">
        <v>5000</v>
      </c>
      <c r="E1460" s="6">
        <v>0</v>
      </c>
      <c r="F1460" t="s">
        <v>8219</v>
      </c>
      <c r="G1460" t="s">
        <v>8223</v>
      </c>
      <c r="H1460" t="s">
        <v>8245</v>
      </c>
      <c r="I1460" s="17">
        <v>1407729600</v>
      </c>
      <c r="J1460" s="17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8321</v>
      </c>
      <c r="R1460" t="s">
        <v>8340</v>
      </c>
      <c r="S1460" s="16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2" hidden="1" x14ac:dyDescent="0.3">
      <c r="A1461">
        <v>1459</v>
      </c>
      <c r="B1461" s="3" t="s">
        <v>1460</v>
      </c>
      <c r="C1461" s="3" t="s">
        <v>5569</v>
      </c>
      <c r="D1461" s="10">
        <v>37000</v>
      </c>
      <c r="E1461" s="6">
        <v>0</v>
      </c>
      <c r="F1461" t="s">
        <v>8219</v>
      </c>
      <c r="G1461" t="s">
        <v>8231</v>
      </c>
      <c r="H1461" t="s">
        <v>8252</v>
      </c>
      <c r="I1461" s="17">
        <v>1449077100</v>
      </c>
      <c r="J1461" s="17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8321</v>
      </c>
      <c r="R1461" t="s">
        <v>8340</v>
      </c>
      <c r="S1461" s="16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2" hidden="1" x14ac:dyDescent="0.3">
      <c r="A1462">
        <v>1460</v>
      </c>
      <c r="B1462" s="3" t="s">
        <v>1461</v>
      </c>
      <c r="C1462" s="3" t="s">
        <v>5570</v>
      </c>
      <c r="D1462" s="10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 s="17">
        <v>1417391100</v>
      </c>
      <c r="J1462" s="17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8321</v>
      </c>
      <c r="R1462" t="s">
        <v>8340</v>
      </c>
      <c r="S1462" s="16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8" hidden="1" x14ac:dyDescent="0.3">
      <c r="A1463">
        <v>1461</v>
      </c>
      <c r="B1463" s="3" t="s">
        <v>1462</v>
      </c>
      <c r="C1463" s="3" t="s">
        <v>5571</v>
      </c>
      <c r="D1463" s="10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 s="17">
        <v>1413849600</v>
      </c>
      <c r="J1463" s="17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8321</v>
      </c>
      <c r="R1463" t="s">
        <v>8341</v>
      </c>
      <c r="S1463" s="16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 hidden="1" x14ac:dyDescent="0.3">
      <c r="A1464">
        <v>1462</v>
      </c>
      <c r="B1464" s="3" t="s">
        <v>1463</v>
      </c>
      <c r="C1464" s="3" t="s">
        <v>5572</v>
      </c>
      <c r="D1464" s="10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 s="17">
        <v>1365609271</v>
      </c>
      <c r="J1464" s="17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8321</v>
      </c>
      <c r="R1464" t="s">
        <v>8341</v>
      </c>
      <c r="S1464" s="16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 hidden="1" x14ac:dyDescent="0.3">
      <c r="A1465">
        <v>1463</v>
      </c>
      <c r="B1465" s="3" t="s">
        <v>1464</v>
      </c>
      <c r="C1465" s="3" t="s">
        <v>5573</v>
      </c>
      <c r="D1465" s="10">
        <v>600</v>
      </c>
      <c r="E1465" s="6">
        <v>886</v>
      </c>
      <c r="F1465" t="s">
        <v>8218</v>
      </c>
      <c r="G1465" t="s">
        <v>8223</v>
      </c>
      <c r="H1465" t="s">
        <v>8245</v>
      </c>
      <c r="I1465" s="17">
        <v>1365367938</v>
      </c>
      <c r="J1465" s="17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8321</v>
      </c>
      <c r="R1465" t="s">
        <v>8341</v>
      </c>
      <c r="S1465" s="16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idden="1" x14ac:dyDescent="0.3">
      <c r="A1466">
        <v>1464</v>
      </c>
      <c r="B1466" s="3" t="s">
        <v>1465</v>
      </c>
      <c r="C1466" s="3" t="s">
        <v>5574</v>
      </c>
      <c r="D1466" s="10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 s="17">
        <v>1361029958</v>
      </c>
      <c r="J1466" s="17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8321</v>
      </c>
      <c r="R1466" t="s">
        <v>8341</v>
      </c>
      <c r="S1466" s="16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2" hidden="1" x14ac:dyDescent="0.3">
      <c r="A1467">
        <v>1465</v>
      </c>
      <c r="B1467" s="3" t="s">
        <v>1466</v>
      </c>
      <c r="C1467" s="3" t="s">
        <v>5575</v>
      </c>
      <c r="D1467" s="10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 s="17">
        <v>1332385200</v>
      </c>
      <c r="J1467" s="1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8321</v>
      </c>
      <c r="R1467" t="s">
        <v>8341</v>
      </c>
      <c r="S1467" s="16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2" hidden="1" x14ac:dyDescent="0.3">
      <c r="A1468">
        <v>1466</v>
      </c>
      <c r="B1468" s="3" t="s">
        <v>1467</v>
      </c>
      <c r="C1468" s="3" t="s">
        <v>5576</v>
      </c>
      <c r="D1468" s="10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 s="17">
        <v>1452574800</v>
      </c>
      <c r="J1468" s="17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8321</v>
      </c>
      <c r="R1468" t="s">
        <v>8341</v>
      </c>
      <c r="S1468" s="16">
        <f t="shared" si="112"/>
        <v>42340.172060185185</v>
      </c>
      <c r="T1468" s="15">
        <f t="shared" si="113"/>
        <v>42381.208333333328</v>
      </c>
      <c r="U1468">
        <f t="shared" si="114"/>
        <v>2016</v>
      </c>
    </row>
    <row r="1469" spans="1:21" ht="28.8" hidden="1" x14ac:dyDescent="0.3">
      <c r="A1469">
        <v>1467</v>
      </c>
      <c r="B1469" s="3" t="s">
        <v>1468</v>
      </c>
      <c r="C1469" s="3" t="s">
        <v>5577</v>
      </c>
      <c r="D1469" s="10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 s="17">
        <v>1332699285</v>
      </c>
      <c r="J1469" s="17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8321</v>
      </c>
      <c r="R1469" t="s">
        <v>8341</v>
      </c>
      <c r="S1469" s="16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2" hidden="1" x14ac:dyDescent="0.3">
      <c r="A1470">
        <v>1468</v>
      </c>
      <c r="B1470" s="3" t="s">
        <v>1469</v>
      </c>
      <c r="C1470" s="3" t="s">
        <v>5578</v>
      </c>
      <c r="D1470" s="10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 s="17">
        <v>1307838049</v>
      </c>
      <c r="J1470" s="17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8321</v>
      </c>
      <c r="R1470" t="s">
        <v>8341</v>
      </c>
      <c r="S1470" s="16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2" hidden="1" x14ac:dyDescent="0.3">
      <c r="A1471">
        <v>1469</v>
      </c>
      <c r="B1471" s="3" t="s">
        <v>1470</v>
      </c>
      <c r="C1471" s="3" t="s">
        <v>5579</v>
      </c>
      <c r="D1471" s="10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 s="17">
        <v>1360938109</v>
      </c>
      <c r="J1471" s="17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8321</v>
      </c>
      <c r="R1471" t="s">
        <v>8341</v>
      </c>
      <c r="S1471" s="16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7.6" hidden="1" x14ac:dyDescent="0.3">
      <c r="A1472">
        <v>1470</v>
      </c>
      <c r="B1472" s="3" t="s">
        <v>1471</v>
      </c>
      <c r="C1472" s="3" t="s">
        <v>5580</v>
      </c>
      <c r="D1472" s="10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 s="17">
        <v>1356724263</v>
      </c>
      <c r="J1472" s="17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8321</v>
      </c>
      <c r="R1472" t="s">
        <v>8341</v>
      </c>
      <c r="S1472" s="16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2" hidden="1" x14ac:dyDescent="0.3">
      <c r="A1473">
        <v>1471</v>
      </c>
      <c r="B1473" s="3" t="s">
        <v>1472</v>
      </c>
      <c r="C1473" s="3" t="s">
        <v>5581</v>
      </c>
      <c r="D1473" s="10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 s="17">
        <v>1428620334</v>
      </c>
      <c r="J1473" s="17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8321</v>
      </c>
      <c r="R1473" t="s">
        <v>8341</v>
      </c>
      <c r="S1473" s="16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7.6" hidden="1" x14ac:dyDescent="0.3">
      <c r="A1474">
        <v>1472</v>
      </c>
      <c r="B1474" s="3" t="s">
        <v>1473</v>
      </c>
      <c r="C1474" s="3" t="s">
        <v>5582</v>
      </c>
      <c r="D1474" s="10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 s="17">
        <v>1381928503</v>
      </c>
      <c r="J1474" s="17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t="s">
        <v>8321</v>
      </c>
      <c r="R1474" t="s">
        <v>8341</v>
      </c>
      <c r="S1474" s="16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idden="1" x14ac:dyDescent="0.3">
      <c r="A1475">
        <v>1473</v>
      </c>
      <c r="B1475" s="3" t="s">
        <v>1474</v>
      </c>
      <c r="C1475" s="3" t="s">
        <v>5583</v>
      </c>
      <c r="D1475" s="10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 s="17">
        <v>1330644639</v>
      </c>
      <c r="J1475" s="17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t="s">
        <v>8321</v>
      </c>
      <c r="R1475" t="s">
        <v>8341</v>
      </c>
      <c r="S1475" s="16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YEAR(T1475)</f>
        <v>2012</v>
      </c>
    </row>
    <row r="1476" spans="1:21" ht="43.2" hidden="1" x14ac:dyDescent="0.3">
      <c r="A1476">
        <v>1474</v>
      </c>
      <c r="B1476" s="3" t="s">
        <v>1475</v>
      </c>
      <c r="C1476" s="3" t="s">
        <v>5584</v>
      </c>
      <c r="D1476" s="10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 s="17">
        <v>1379093292</v>
      </c>
      <c r="J1476" s="17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8321</v>
      </c>
      <c r="R1476" t="s">
        <v>8341</v>
      </c>
      <c r="S1476" s="16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hidden="1" x14ac:dyDescent="0.3">
      <c r="A1477">
        <v>1475</v>
      </c>
      <c r="B1477" s="3" t="s">
        <v>1476</v>
      </c>
      <c r="C1477" s="3" t="s">
        <v>5585</v>
      </c>
      <c r="D1477" s="10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 s="17">
        <v>1419051540</v>
      </c>
      <c r="J1477" s="1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8321</v>
      </c>
      <c r="R1477" t="s">
        <v>8341</v>
      </c>
      <c r="S1477" s="16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hidden="1" x14ac:dyDescent="0.3">
      <c r="A1478">
        <v>1476</v>
      </c>
      <c r="B1478" s="3" t="s">
        <v>1477</v>
      </c>
      <c r="C1478" s="3" t="s">
        <v>5586</v>
      </c>
      <c r="D1478" s="10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 s="17">
        <v>1315616422</v>
      </c>
      <c r="J1478" s="17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8321</v>
      </c>
      <c r="R1478" t="s">
        <v>8341</v>
      </c>
      <c r="S1478" s="16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hidden="1" x14ac:dyDescent="0.3">
      <c r="A1479">
        <v>1477</v>
      </c>
      <c r="B1479" s="3" t="s">
        <v>1478</v>
      </c>
      <c r="C1479" s="3" t="s">
        <v>5587</v>
      </c>
      <c r="D1479" s="10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 s="17">
        <v>1324609200</v>
      </c>
      <c r="J1479" s="17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8321</v>
      </c>
      <c r="R1479" t="s">
        <v>8341</v>
      </c>
      <c r="S1479" s="16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hidden="1" x14ac:dyDescent="0.3">
      <c r="A1480">
        <v>1478</v>
      </c>
      <c r="B1480" s="3" t="s">
        <v>1479</v>
      </c>
      <c r="C1480" s="3" t="s">
        <v>5588</v>
      </c>
      <c r="D1480" s="10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 s="17">
        <v>1368564913</v>
      </c>
      <c r="J1480" s="17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8321</v>
      </c>
      <c r="R1480" t="s">
        <v>8341</v>
      </c>
      <c r="S1480" s="16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hidden="1" x14ac:dyDescent="0.3">
      <c r="A1481">
        <v>1479</v>
      </c>
      <c r="B1481" s="3" t="s">
        <v>1480</v>
      </c>
      <c r="C1481" s="3" t="s">
        <v>5589</v>
      </c>
      <c r="D1481" s="10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 s="17">
        <v>1399694340</v>
      </c>
      <c r="J1481" s="17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8321</v>
      </c>
      <c r="R1481" t="s">
        <v>8341</v>
      </c>
      <c r="S1481" s="16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hidden="1" x14ac:dyDescent="0.3">
      <c r="A1482">
        <v>1480</v>
      </c>
      <c r="B1482" s="3" t="s">
        <v>1481</v>
      </c>
      <c r="C1482" s="3" t="s">
        <v>5590</v>
      </c>
      <c r="D1482" s="10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 s="17">
        <v>1374858000</v>
      </c>
      <c r="J1482" s="17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8321</v>
      </c>
      <c r="R1482" t="s">
        <v>8341</v>
      </c>
      <c r="S1482" s="16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 hidden="1" x14ac:dyDescent="0.3">
      <c r="A1483">
        <v>1481</v>
      </c>
      <c r="B1483" s="3" t="s">
        <v>1482</v>
      </c>
      <c r="C1483" s="3" t="s">
        <v>5591</v>
      </c>
      <c r="D1483" s="10">
        <v>5000</v>
      </c>
      <c r="E1483" s="6">
        <v>105</v>
      </c>
      <c r="F1483" t="s">
        <v>8220</v>
      </c>
      <c r="G1483" t="s">
        <v>8228</v>
      </c>
      <c r="H1483" t="s">
        <v>8250</v>
      </c>
      <c r="I1483" s="17">
        <v>1383430145</v>
      </c>
      <c r="J1483" s="17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8321</v>
      </c>
      <c r="R1483" t="s">
        <v>8323</v>
      </c>
      <c r="S1483" s="16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hidden="1" x14ac:dyDescent="0.3">
      <c r="A1484">
        <v>1482</v>
      </c>
      <c r="B1484" s="3" t="s">
        <v>1483</v>
      </c>
      <c r="C1484" s="3" t="s">
        <v>5592</v>
      </c>
      <c r="D1484" s="10">
        <v>5000</v>
      </c>
      <c r="E1484" s="6">
        <v>5</v>
      </c>
      <c r="F1484" t="s">
        <v>8220</v>
      </c>
      <c r="G1484" t="s">
        <v>8223</v>
      </c>
      <c r="H1484" t="s">
        <v>8245</v>
      </c>
      <c r="I1484" s="17">
        <v>1347004260</v>
      </c>
      <c r="J1484" s="17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8321</v>
      </c>
      <c r="R1484" t="s">
        <v>8323</v>
      </c>
      <c r="S1484" s="16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 hidden="1" x14ac:dyDescent="0.3">
      <c r="A1485">
        <v>1483</v>
      </c>
      <c r="B1485" s="3" t="s">
        <v>1484</v>
      </c>
      <c r="C1485" s="3" t="s">
        <v>5593</v>
      </c>
      <c r="D1485" s="10">
        <v>7000</v>
      </c>
      <c r="E1485" s="6">
        <v>50</v>
      </c>
      <c r="F1485" t="s">
        <v>8220</v>
      </c>
      <c r="G1485" t="s">
        <v>8223</v>
      </c>
      <c r="H1485" t="s">
        <v>8245</v>
      </c>
      <c r="I1485" s="17">
        <v>1469162275</v>
      </c>
      <c r="J1485" s="17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8321</v>
      </c>
      <c r="R1485" t="s">
        <v>8323</v>
      </c>
      <c r="S1485" s="16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idden="1" x14ac:dyDescent="0.3">
      <c r="A1486">
        <v>1484</v>
      </c>
      <c r="B1486" s="3" t="s">
        <v>1485</v>
      </c>
      <c r="C1486" s="3" t="s">
        <v>5594</v>
      </c>
      <c r="D1486" s="10">
        <v>2000</v>
      </c>
      <c r="E1486" s="6">
        <v>0</v>
      </c>
      <c r="F1486" t="s">
        <v>8220</v>
      </c>
      <c r="G1486" t="s">
        <v>8223</v>
      </c>
      <c r="H1486" t="s">
        <v>8245</v>
      </c>
      <c r="I1486" s="17">
        <v>1342882260</v>
      </c>
      <c r="J1486" s="17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8321</v>
      </c>
      <c r="R1486" t="s">
        <v>8323</v>
      </c>
      <c r="S1486" s="16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 hidden="1" x14ac:dyDescent="0.3">
      <c r="A1487">
        <v>1485</v>
      </c>
      <c r="B1487" s="3" t="s">
        <v>1486</v>
      </c>
      <c r="C1487" s="3" t="s">
        <v>5595</v>
      </c>
      <c r="D1487" s="10">
        <v>6700</v>
      </c>
      <c r="E1487" s="6">
        <v>150</v>
      </c>
      <c r="F1487" t="s">
        <v>8220</v>
      </c>
      <c r="G1487" t="s">
        <v>8223</v>
      </c>
      <c r="H1487" t="s">
        <v>8245</v>
      </c>
      <c r="I1487" s="17">
        <v>1434827173</v>
      </c>
      <c r="J1487" s="1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8321</v>
      </c>
      <c r="R1487" t="s">
        <v>8323</v>
      </c>
      <c r="S1487" s="16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7.6" hidden="1" x14ac:dyDescent="0.3">
      <c r="A1488">
        <v>1486</v>
      </c>
      <c r="B1488" s="3" t="s">
        <v>1487</v>
      </c>
      <c r="C1488" s="3" t="s">
        <v>5596</v>
      </c>
      <c r="D1488" s="10">
        <v>20000</v>
      </c>
      <c r="E1488" s="6">
        <v>48</v>
      </c>
      <c r="F1488" t="s">
        <v>8220</v>
      </c>
      <c r="G1488" t="s">
        <v>8223</v>
      </c>
      <c r="H1488" t="s">
        <v>8245</v>
      </c>
      <c r="I1488" s="17">
        <v>1425009761</v>
      </c>
      <c r="J1488" s="17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8321</v>
      </c>
      <c r="R1488" t="s">
        <v>8323</v>
      </c>
      <c r="S1488" s="16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 hidden="1" x14ac:dyDescent="0.3">
      <c r="A1489">
        <v>1487</v>
      </c>
      <c r="B1489" s="3" t="s">
        <v>1488</v>
      </c>
      <c r="C1489" s="3" t="s">
        <v>5597</v>
      </c>
      <c r="D1489" s="10">
        <v>10000</v>
      </c>
      <c r="E1489" s="6">
        <v>0</v>
      </c>
      <c r="F1489" t="s">
        <v>8220</v>
      </c>
      <c r="G1489" t="s">
        <v>8223</v>
      </c>
      <c r="H1489" t="s">
        <v>8245</v>
      </c>
      <c r="I1489" s="17">
        <v>1470175271</v>
      </c>
      <c r="J1489" s="17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8321</v>
      </c>
      <c r="R1489" t="s">
        <v>8323</v>
      </c>
      <c r="S1489" s="16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2" hidden="1" x14ac:dyDescent="0.3">
      <c r="A1490">
        <v>1488</v>
      </c>
      <c r="B1490" s="3" t="s">
        <v>1489</v>
      </c>
      <c r="C1490" s="3" t="s">
        <v>5598</v>
      </c>
      <c r="D1490" s="10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 s="17">
        <v>1388928660</v>
      </c>
      <c r="J1490" s="17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8321</v>
      </c>
      <c r="R1490" t="s">
        <v>8323</v>
      </c>
      <c r="S1490" s="16">
        <f t="shared" si="117"/>
        <v>41614.563194444447</v>
      </c>
      <c r="T1490" s="15">
        <f t="shared" si="118"/>
        <v>41644.563194444447</v>
      </c>
      <c r="U1490">
        <f t="shared" si="119"/>
        <v>2014</v>
      </c>
    </row>
    <row r="1491" spans="1:21" ht="43.2" hidden="1" x14ac:dyDescent="0.3">
      <c r="A1491">
        <v>1489</v>
      </c>
      <c r="B1491" s="3" t="s">
        <v>1490</v>
      </c>
      <c r="C1491" s="3" t="s">
        <v>5599</v>
      </c>
      <c r="D1491" s="10">
        <v>5000</v>
      </c>
      <c r="E1491" s="6">
        <v>0</v>
      </c>
      <c r="F1491" t="s">
        <v>8220</v>
      </c>
      <c r="G1491" t="s">
        <v>8223</v>
      </c>
      <c r="H1491" t="s">
        <v>8245</v>
      </c>
      <c r="I1491" s="17">
        <v>1352994052</v>
      </c>
      <c r="J1491" s="17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8321</v>
      </c>
      <c r="R1491" t="s">
        <v>8323</v>
      </c>
      <c r="S1491" s="16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 hidden="1" x14ac:dyDescent="0.3">
      <c r="A1492">
        <v>1490</v>
      </c>
      <c r="B1492" s="3" t="s">
        <v>1491</v>
      </c>
      <c r="C1492" s="3" t="s">
        <v>5600</v>
      </c>
      <c r="D1492" s="10">
        <v>2900</v>
      </c>
      <c r="E1492" s="6">
        <v>895</v>
      </c>
      <c r="F1492" t="s">
        <v>8220</v>
      </c>
      <c r="G1492" t="s">
        <v>8223</v>
      </c>
      <c r="H1492" t="s">
        <v>8245</v>
      </c>
      <c r="I1492" s="17">
        <v>1380720474</v>
      </c>
      <c r="J1492" s="17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8321</v>
      </c>
      <c r="R1492" t="s">
        <v>8323</v>
      </c>
      <c r="S1492" s="16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2" hidden="1" x14ac:dyDescent="0.3">
      <c r="A1493">
        <v>1491</v>
      </c>
      <c r="B1493" s="3" t="s">
        <v>1492</v>
      </c>
      <c r="C1493" s="3" t="s">
        <v>5601</v>
      </c>
      <c r="D1493" s="10">
        <v>1200</v>
      </c>
      <c r="E1493" s="6">
        <v>100</v>
      </c>
      <c r="F1493" t="s">
        <v>8220</v>
      </c>
      <c r="G1493" t="s">
        <v>8223</v>
      </c>
      <c r="H1493" t="s">
        <v>8245</v>
      </c>
      <c r="I1493" s="17">
        <v>1424014680</v>
      </c>
      <c r="J1493" s="17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8321</v>
      </c>
      <c r="R1493" t="s">
        <v>8323</v>
      </c>
      <c r="S1493" s="16">
        <f t="shared" si="117"/>
        <v>41991.713460648149</v>
      </c>
      <c r="T1493" s="15">
        <f t="shared" si="118"/>
        <v>42050.651388888888</v>
      </c>
      <c r="U1493">
        <f t="shared" si="119"/>
        <v>2015</v>
      </c>
    </row>
    <row r="1494" spans="1:21" ht="57.6" hidden="1" x14ac:dyDescent="0.3">
      <c r="A1494">
        <v>1492</v>
      </c>
      <c r="B1494" s="3" t="s">
        <v>1493</v>
      </c>
      <c r="C1494" s="3" t="s">
        <v>5602</v>
      </c>
      <c r="D1494" s="10">
        <v>4000</v>
      </c>
      <c r="E1494" s="6">
        <v>30</v>
      </c>
      <c r="F1494" t="s">
        <v>8220</v>
      </c>
      <c r="G1494" t="s">
        <v>8223</v>
      </c>
      <c r="H1494" t="s">
        <v>8245</v>
      </c>
      <c r="I1494" s="17">
        <v>1308431646</v>
      </c>
      <c r="J1494" s="17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8321</v>
      </c>
      <c r="R1494" t="s">
        <v>8323</v>
      </c>
      <c r="S1494" s="16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hidden="1" x14ac:dyDescent="0.3">
      <c r="A1495">
        <v>1493</v>
      </c>
      <c r="B1495" s="3" t="s">
        <v>1494</v>
      </c>
      <c r="C1495" s="3" t="s">
        <v>5603</v>
      </c>
      <c r="D1495" s="10">
        <v>2400</v>
      </c>
      <c r="E1495" s="6">
        <v>0</v>
      </c>
      <c r="F1495" t="s">
        <v>8220</v>
      </c>
      <c r="G1495" t="s">
        <v>8223</v>
      </c>
      <c r="H1495" t="s">
        <v>8245</v>
      </c>
      <c r="I1495" s="17">
        <v>1371415675</v>
      </c>
      <c r="J1495" s="17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8321</v>
      </c>
      <c r="R1495" t="s">
        <v>8323</v>
      </c>
      <c r="S1495" s="16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 hidden="1" x14ac:dyDescent="0.3">
      <c r="A1496">
        <v>1494</v>
      </c>
      <c r="B1496" s="3" t="s">
        <v>1495</v>
      </c>
      <c r="C1496" s="3" t="s">
        <v>5604</v>
      </c>
      <c r="D1496" s="10">
        <v>5000</v>
      </c>
      <c r="E1496" s="6">
        <v>445</v>
      </c>
      <c r="F1496" t="s">
        <v>8220</v>
      </c>
      <c r="G1496" t="s">
        <v>8223</v>
      </c>
      <c r="H1496" t="s">
        <v>8245</v>
      </c>
      <c r="I1496" s="17">
        <v>1428075480</v>
      </c>
      <c r="J1496" s="17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8321</v>
      </c>
      <c r="R1496" t="s">
        <v>8323</v>
      </c>
      <c r="S1496" s="16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hidden="1" x14ac:dyDescent="0.3">
      <c r="A1497">
        <v>1495</v>
      </c>
      <c r="B1497" s="3" t="s">
        <v>1496</v>
      </c>
      <c r="C1497" s="3" t="s">
        <v>5605</v>
      </c>
      <c r="D1497" s="10">
        <v>2000</v>
      </c>
      <c r="E1497" s="6">
        <v>0</v>
      </c>
      <c r="F1497" t="s">
        <v>8220</v>
      </c>
      <c r="G1497" t="s">
        <v>8223</v>
      </c>
      <c r="H1497" t="s">
        <v>8245</v>
      </c>
      <c r="I1497" s="17">
        <v>1314471431</v>
      </c>
      <c r="J1497" s="1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8321</v>
      </c>
      <c r="R1497" t="s">
        <v>8323</v>
      </c>
      <c r="S1497" s="16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 hidden="1" x14ac:dyDescent="0.3">
      <c r="A1498">
        <v>1496</v>
      </c>
      <c r="B1498" s="3" t="s">
        <v>1497</v>
      </c>
      <c r="C1498" s="3" t="s">
        <v>5606</v>
      </c>
      <c r="D1498" s="10">
        <v>1500</v>
      </c>
      <c r="E1498" s="6">
        <v>0</v>
      </c>
      <c r="F1498" t="s">
        <v>8220</v>
      </c>
      <c r="G1498" t="s">
        <v>8223</v>
      </c>
      <c r="H1498" t="s">
        <v>8245</v>
      </c>
      <c r="I1498" s="17">
        <v>1410866659</v>
      </c>
      <c r="J1498" s="17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8321</v>
      </c>
      <c r="R1498" t="s">
        <v>8323</v>
      </c>
      <c r="S1498" s="16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 hidden="1" x14ac:dyDescent="0.3">
      <c r="A1499">
        <v>1497</v>
      </c>
      <c r="B1499" s="3" t="s">
        <v>1498</v>
      </c>
      <c r="C1499" s="3" t="s">
        <v>5607</v>
      </c>
      <c r="D1499" s="10">
        <v>15000</v>
      </c>
      <c r="E1499" s="6">
        <v>1</v>
      </c>
      <c r="F1499" t="s">
        <v>8220</v>
      </c>
      <c r="G1499" t="s">
        <v>8223</v>
      </c>
      <c r="H1499" t="s">
        <v>8245</v>
      </c>
      <c r="I1499" s="17">
        <v>1375299780</v>
      </c>
      <c r="J1499" s="17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8321</v>
      </c>
      <c r="R1499" t="s">
        <v>8323</v>
      </c>
      <c r="S1499" s="16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 hidden="1" x14ac:dyDescent="0.3">
      <c r="A1500">
        <v>1498</v>
      </c>
      <c r="B1500" s="3" t="s">
        <v>1499</v>
      </c>
      <c r="C1500" s="3" t="s">
        <v>5608</v>
      </c>
      <c r="D1500" s="10">
        <v>3000</v>
      </c>
      <c r="E1500" s="6">
        <v>57</v>
      </c>
      <c r="F1500" t="s">
        <v>8220</v>
      </c>
      <c r="G1500" t="s">
        <v>8223</v>
      </c>
      <c r="H1500" t="s">
        <v>8245</v>
      </c>
      <c r="I1500" s="17">
        <v>1409787378</v>
      </c>
      <c r="J1500" s="17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8321</v>
      </c>
      <c r="R1500" t="s">
        <v>8323</v>
      </c>
      <c r="S1500" s="16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 hidden="1" x14ac:dyDescent="0.3">
      <c r="A1501">
        <v>1499</v>
      </c>
      <c r="B1501" s="3" t="s">
        <v>1500</v>
      </c>
      <c r="C1501" s="3" t="s">
        <v>5609</v>
      </c>
      <c r="D1501" s="10">
        <v>2000</v>
      </c>
      <c r="E1501" s="6">
        <v>5</v>
      </c>
      <c r="F1501" t="s">
        <v>8220</v>
      </c>
      <c r="G1501" t="s">
        <v>8223</v>
      </c>
      <c r="H1501" t="s">
        <v>8245</v>
      </c>
      <c r="I1501" s="17">
        <v>1470355833</v>
      </c>
      <c r="J1501" s="17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8321</v>
      </c>
      <c r="R1501" t="s">
        <v>8323</v>
      </c>
      <c r="S1501" s="16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 hidden="1" x14ac:dyDescent="0.3">
      <c r="A1502">
        <v>1500</v>
      </c>
      <c r="B1502" s="3" t="s">
        <v>1501</v>
      </c>
      <c r="C1502" s="3" t="s">
        <v>5610</v>
      </c>
      <c r="D1502" s="10">
        <v>2800</v>
      </c>
      <c r="E1502" s="6">
        <v>701</v>
      </c>
      <c r="F1502" t="s">
        <v>8220</v>
      </c>
      <c r="G1502" t="s">
        <v>8223</v>
      </c>
      <c r="H1502" t="s">
        <v>8245</v>
      </c>
      <c r="I1502" s="17">
        <v>1367444557</v>
      </c>
      <c r="J1502" s="17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8321</v>
      </c>
      <c r="R1502" t="s">
        <v>8323</v>
      </c>
      <c r="S1502" s="16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 hidden="1" x14ac:dyDescent="0.3">
      <c r="A1503">
        <v>1501</v>
      </c>
      <c r="B1503" s="3" t="s">
        <v>1502</v>
      </c>
      <c r="C1503" s="3" t="s">
        <v>5611</v>
      </c>
      <c r="D1503" s="10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 s="17">
        <v>1436364023</v>
      </c>
      <c r="J1503" s="17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8337</v>
      </c>
      <c r="R1503" t="s">
        <v>8338</v>
      </c>
      <c r="S1503" s="16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 hidden="1" x14ac:dyDescent="0.3">
      <c r="A1504">
        <v>1502</v>
      </c>
      <c r="B1504" s="3" t="s">
        <v>1503</v>
      </c>
      <c r="C1504" s="3" t="s">
        <v>5612</v>
      </c>
      <c r="D1504" s="10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 s="17">
        <v>1458943200</v>
      </c>
      <c r="J1504" s="17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8337</v>
      </c>
      <c r="R1504" t="s">
        <v>8338</v>
      </c>
      <c r="S1504" s="16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 hidden="1" x14ac:dyDescent="0.3">
      <c r="A1505">
        <v>1503</v>
      </c>
      <c r="B1505" s="3" t="s">
        <v>1504</v>
      </c>
      <c r="C1505" s="3" t="s">
        <v>5613</v>
      </c>
      <c r="D1505" s="10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 s="17">
        <v>1477210801</v>
      </c>
      <c r="J1505" s="17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8337</v>
      </c>
      <c r="R1505" t="s">
        <v>8338</v>
      </c>
      <c r="S1505" s="16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2" hidden="1" x14ac:dyDescent="0.3">
      <c r="A1506">
        <v>1504</v>
      </c>
      <c r="B1506" s="3" t="s">
        <v>1505</v>
      </c>
      <c r="C1506" s="3" t="s">
        <v>5614</v>
      </c>
      <c r="D1506" s="10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 s="17">
        <v>1402389180</v>
      </c>
      <c r="J1506" s="17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8337</v>
      </c>
      <c r="R1506" t="s">
        <v>8338</v>
      </c>
      <c r="S1506" s="16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6" hidden="1" x14ac:dyDescent="0.3">
      <c r="A1507">
        <v>1505</v>
      </c>
      <c r="B1507" s="3" t="s">
        <v>1506</v>
      </c>
      <c r="C1507" s="3" t="s">
        <v>5615</v>
      </c>
      <c r="D1507" s="10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 s="17">
        <v>1458676860</v>
      </c>
      <c r="J1507" s="1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8337</v>
      </c>
      <c r="R1507" t="s">
        <v>8338</v>
      </c>
      <c r="S1507" s="16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 hidden="1" x14ac:dyDescent="0.3">
      <c r="A1508">
        <v>1506</v>
      </c>
      <c r="B1508" s="3" t="s">
        <v>1507</v>
      </c>
      <c r="C1508" s="3" t="s">
        <v>5616</v>
      </c>
      <c r="D1508" s="10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 s="17">
        <v>1406227904</v>
      </c>
      <c r="J1508" s="17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8337</v>
      </c>
      <c r="R1508" t="s">
        <v>8338</v>
      </c>
      <c r="S1508" s="16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7.6" hidden="1" x14ac:dyDescent="0.3">
      <c r="A1509">
        <v>1507</v>
      </c>
      <c r="B1509" s="3" t="s">
        <v>1508</v>
      </c>
      <c r="C1509" s="3" t="s">
        <v>5617</v>
      </c>
      <c r="D1509" s="10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 s="17">
        <v>1273911000</v>
      </c>
      <c r="J1509" s="17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8337</v>
      </c>
      <c r="R1509" t="s">
        <v>8338</v>
      </c>
      <c r="S1509" s="16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 hidden="1" x14ac:dyDescent="0.3">
      <c r="A1510">
        <v>1508</v>
      </c>
      <c r="B1510" s="3" t="s">
        <v>1509</v>
      </c>
      <c r="C1510" s="3" t="s">
        <v>5618</v>
      </c>
      <c r="D1510" s="10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 s="17">
        <v>1403880281</v>
      </c>
      <c r="J1510" s="17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8337</v>
      </c>
      <c r="R1510" t="s">
        <v>8338</v>
      </c>
      <c r="S1510" s="16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 hidden="1" x14ac:dyDescent="0.3">
      <c r="A1511">
        <v>1509</v>
      </c>
      <c r="B1511" s="3" t="s">
        <v>1510</v>
      </c>
      <c r="C1511" s="3" t="s">
        <v>5619</v>
      </c>
      <c r="D1511" s="10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 s="17">
        <v>1487113140</v>
      </c>
      <c r="J1511" s="17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8337</v>
      </c>
      <c r="R1511" t="s">
        <v>8338</v>
      </c>
      <c r="S1511" s="16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 hidden="1" x14ac:dyDescent="0.3">
      <c r="A1512">
        <v>1510</v>
      </c>
      <c r="B1512" s="3" t="s">
        <v>1511</v>
      </c>
      <c r="C1512" s="3" t="s">
        <v>5620</v>
      </c>
      <c r="D1512" s="10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 s="17">
        <v>1405761278</v>
      </c>
      <c r="J1512" s="17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8337</v>
      </c>
      <c r="R1512" t="s">
        <v>8338</v>
      </c>
      <c r="S1512" s="16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7.6" hidden="1" x14ac:dyDescent="0.3">
      <c r="A1513">
        <v>1511</v>
      </c>
      <c r="B1513" s="3" t="s">
        <v>1512</v>
      </c>
      <c r="C1513" s="3" t="s">
        <v>5621</v>
      </c>
      <c r="D1513" s="10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 s="17">
        <v>1447858804</v>
      </c>
      <c r="J1513" s="17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8337</v>
      </c>
      <c r="R1513" t="s">
        <v>8338</v>
      </c>
      <c r="S1513" s="16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 hidden="1" x14ac:dyDescent="0.3">
      <c r="A1514">
        <v>1512</v>
      </c>
      <c r="B1514" s="3" t="s">
        <v>1513</v>
      </c>
      <c r="C1514" s="3" t="s">
        <v>5622</v>
      </c>
      <c r="D1514" s="10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 s="17">
        <v>1486311939</v>
      </c>
      <c r="J1514" s="17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8337</v>
      </c>
      <c r="R1514" t="s">
        <v>8338</v>
      </c>
      <c r="S1514" s="16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 hidden="1" x14ac:dyDescent="0.3">
      <c r="A1515">
        <v>1513</v>
      </c>
      <c r="B1515" s="3" t="s">
        <v>1514</v>
      </c>
      <c r="C1515" s="3" t="s">
        <v>5623</v>
      </c>
      <c r="D1515" s="10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 s="17">
        <v>1405523866</v>
      </c>
      <c r="J1515" s="17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8337</v>
      </c>
      <c r="R1515" t="s">
        <v>8338</v>
      </c>
      <c r="S1515" s="16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 hidden="1" x14ac:dyDescent="0.3">
      <c r="A1516">
        <v>1514</v>
      </c>
      <c r="B1516" s="3" t="s">
        <v>1515</v>
      </c>
      <c r="C1516" s="3" t="s">
        <v>5624</v>
      </c>
      <c r="D1516" s="10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 s="17">
        <v>1443363640</v>
      </c>
      <c r="J1516" s="17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8337</v>
      </c>
      <c r="R1516" t="s">
        <v>8338</v>
      </c>
      <c r="S1516" s="16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 hidden="1" x14ac:dyDescent="0.3">
      <c r="A1517">
        <v>1515</v>
      </c>
      <c r="B1517" s="3" t="s">
        <v>1516</v>
      </c>
      <c r="C1517" s="3" t="s">
        <v>5625</v>
      </c>
      <c r="D1517" s="10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 s="17">
        <v>1458104697</v>
      </c>
      <c r="J1517" s="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8337</v>
      </c>
      <c r="R1517" t="s">
        <v>8338</v>
      </c>
      <c r="S1517" s="16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 hidden="1" x14ac:dyDescent="0.3">
      <c r="A1518">
        <v>1516</v>
      </c>
      <c r="B1518" s="3" t="s">
        <v>1517</v>
      </c>
      <c r="C1518" s="3" t="s">
        <v>5626</v>
      </c>
      <c r="D1518" s="10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 s="17">
        <v>1475762400</v>
      </c>
      <c r="J1518" s="17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8337</v>
      </c>
      <c r="R1518" t="s">
        <v>8338</v>
      </c>
      <c r="S1518" s="16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 hidden="1" x14ac:dyDescent="0.3">
      <c r="A1519">
        <v>1517</v>
      </c>
      <c r="B1519" s="3" t="s">
        <v>1518</v>
      </c>
      <c r="C1519" s="3" t="s">
        <v>5627</v>
      </c>
      <c r="D1519" s="10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 s="17">
        <v>1417845600</v>
      </c>
      <c r="J1519" s="17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8337</v>
      </c>
      <c r="R1519" t="s">
        <v>8338</v>
      </c>
      <c r="S1519" s="16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hidden="1" x14ac:dyDescent="0.3">
      <c r="A1520">
        <v>1518</v>
      </c>
      <c r="B1520" s="3" t="s">
        <v>1519</v>
      </c>
      <c r="C1520" s="3" t="s">
        <v>5628</v>
      </c>
      <c r="D1520" s="10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 s="17">
        <v>1401565252</v>
      </c>
      <c r="J1520" s="17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8337</v>
      </c>
      <c r="R1520" t="s">
        <v>8338</v>
      </c>
      <c r="S1520" s="16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 hidden="1" x14ac:dyDescent="0.3">
      <c r="A1521">
        <v>1519</v>
      </c>
      <c r="B1521" s="3" t="s">
        <v>1520</v>
      </c>
      <c r="C1521" s="3" t="s">
        <v>5629</v>
      </c>
      <c r="D1521" s="10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 s="17">
        <v>1403301540</v>
      </c>
      <c r="J1521" s="17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8337</v>
      </c>
      <c r="R1521" t="s">
        <v>8338</v>
      </c>
      <c r="S1521" s="16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 hidden="1" x14ac:dyDescent="0.3">
      <c r="A1522">
        <v>1520</v>
      </c>
      <c r="B1522" s="3" t="s">
        <v>1521</v>
      </c>
      <c r="C1522" s="3" t="s">
        <v>5630</v>
      </c>
      <c r="D1522" s="10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 s="17">
        <v>1418961600</v>
      </c>
      <c r="J1522" s="17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8337</v>
      </c>
      <c r="R1522" t="s">
        <v>8338</v>
      </c>
      <c r="S1522" s="16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 hidden="1" x14ac:dyDescent="0.3">
      <c r="A1523">
        <v>1521</v>
      </c>
      <c r="B1523" s="3" t="s">
        <v>1522</v>
      </c>
      <c r="C1523" s="3" t="s">
        <v>5631</v>
      </c>
      <c r="D1523" s="10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 s="17">
        <v>1465272091</v>
      </c>
      <c r="J1523" s="17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8337</v>
      </c>
      <c r="R1523" t="s">
        <v>8338</v>
      </c>
      <c r="S1523" s="16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7.6" hidden="1" x14ac:dyDescent="0.3">
      <c r="A1524">
        <v>1522</v>
      </c>
      <c r="B1524" s="3" t="s">
        <v>1523</v>
      </c>
      <c r="C1524" s="3" t="s">
        <v>5632</v>
      </c>
      <c r="D1524" s="10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 s="17">
        <v>1413575739</v>
      </c>
      <c r="J1524" s="17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8337</v>
      </c>
      <c r="R1524" t="s">
        <v>8338</v>
      </c>
      <c r="S1524" s="16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 hidden="1" x14ac:dyDescent="0.3">
      <c r="A1525">
        <v>1523</v>
      </c>
      <c r="B1525" s="3" t="s">
        <v>1524</v>
      </c>
      <c r="C1525" s="3" t="s">
        <v>5633</v>
      </c>
      <c r="D1525" s="10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 s="17">
        <v>1419292800</v>
      </c>
      <c r="J1525" s="17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8337</v>
      </c>
      <c r="R1525" t="s">
        <v>8338</v>
      </c>
      <c r="S1525" s="16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2" hidden="1" x14ac:dyDescent="0.3">
      <c r="A1526">
        <v>1524</v>
      </c>
      <c r="B1526" s="3" t="s">
        <v>1525</v>
      </c>
      <c r="C1526" s="3" t="s">
        <v>5634</v>
      </c>
      <c r="D1526" s="10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 s="17">
        <v>1487592090</v>
      </c>
      <c r="J1526" s="17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8337</v>
      </c>
      <c r="R1526" t="s">
        <v>8338</v>
      </c>
      <c r="S1526" s="16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 hidden="1" x14ac:dyDescent="0.3">
      <c r="A1527">
        <v>1525</v>
      </c>
      <c r="B1527" s="3" t="s">
        <v>1526</v>
      </c>
      <c r="C1527" s="3" t="s">
        <v>5635</v>
      </c>
      <c r="D1527" s="10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 s="17">
        <v>1471539138</v>
      </c>
      <c r="J1527" s="1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8337</v>
      </c>
      <c r="R1527" t="s">
        <v>8338</v>
      </c>
      <c r="S1527" s="16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 hidden="1" x14ac:dyDescent="0.3">
      <c r="A1528">
        <v>1526</v>
      </c>
      <c r="B1528" s="3" t="s">
        <v>1527</v>
      </c>
      <c r="C1528" s="3" t="s">
        <v>5636</v>
      </c>
      <c r="D1528" s="10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 s="17">
        <v>1453185447</v>
      </c>
      <c r="J1528" s="17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8337</v>
      </c>
      <c r="R1528" t="s">
        <v>8338</v>
      </c>
      <c r="S1528" s="16">
        <f t="shared" si="117"/>
        <v>42339.276006944448</v>
      </c>
      <c r="T1528" s="15">
        <f t="shared" si="118"/>
        <v>42388.276006944448</v>
      </c>
      <c r="U1528">
        <f t="shared" si="119"/>
        <v>2016</v>
      </c>
    </row>
    <row r="1529" spans="1:21" ht="43.2" hidden="1" x14ac:dyDescent="0.3">
      <c r="A1529">
        <v>1527</v>
      </c>
      <c r="B1529" s="3" t="s">
        <v>1528</v>
      </c>
      <c r="C1529" s="3" t="s">
        <v>5637</v>
      </c>
      <c r="D1529" s="10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 s="17">
        <v>1489497886</v>
      </c>
      <c r="J1529" s="17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8337</v>
      </c>
      <c r="R1529" t="s">
        <v>8338</v>
      </c>
      <c r="S1529" s="16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 hidden="1" x14ac:dyDescent="0.3">
      <c r="A1530">
        <v>1528</v>
      </c>
      <c r="B1530" s="3" t="s">
        <v>1529</v>
      </c>
      <c r="C1530" s="3" t="s">
        <v>5638</v>
      </c>
      <c r="D1530" s="10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 s="17">
        <v>1485907200</v>
      </c>
      <c r="J1530" s="17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8337</v>
      </c>
      <c r="R1530" t="s">
        <v>8338</v>
      </c>
      <c r="S1530" s="16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8" hidden="1" x14ac:dyDescent="0.3">
      <c r="A1531">
        <v>1529</v>
      </c>
      <c r="B1531" s="3" t="s">
        <v>1530</v>
      </c>
      <c r="C1531" s="3" t="s">
        <v>5639</v>
      </c>
      <c r="D1531" s="10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 s="17">
        <v>1426773920</v>
      </c>
      <c r="J1531" s="17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8337</v>
      </c>
      <c r="R1531" t="s">
        <v>8338</v>
      </c>
      <c r="S1531" s="16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7.6" hidden="1" x14ac:dyDescent="0.3">
      <c r="A1532">
        <v>1530</v>
      </c>
      <c r="B1532" s="3" t="s">
        <v>1531</v>
      </c>
      <c r="C1532" s="3" t="s">
        <v>5640</v>
      </c>
      <c r="D1532" s="10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 s="17">
        <v>1445624695</v>
      </c>
      <c r="J1532" s="17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8337</v>
      </c>
      <c r="R1532" t="s">
        <v>8338</v>
      </c>
      <c r="S1532" s="16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7.6" hidden="1" x14ac:dyDescent="0.3">
      <c r="A1533">
        <v>1531</v>
      </c>
      <c r="B1533" s="3" t="s">
        <v>1532</v>
      </c>
      <c r="C1533" s="3" t="s">
        <v>5641</v>
      </c>
      <c r="D1533" s="10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 s="17">
        <v>1417402800</v>
      </c>
      <c r="J1533" s="17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8337</v>
      </c>
      <c r="R1533" t="s">
        <v>8338</v>
      </c>
      <c r="S1533" s="16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2" hidden="1" x14ac:dyDescent="0.3">
      <c r="A1534">
        <v>1532</v>
      </c>
      <c r="B1534" s="3" t="s">
        <v>1533</v>
      </c>
      <c r="C1534" s="3" t="s">
        <v>5642</v>
      </c>
      <c r="D1534" s="10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 s="17">
        <v>1455548400</v>
      </c>
      <c r="J1534" s="17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8337</v>
      </c>
      <c r="R1534" t="s">
        <v>8338</v>
      </c>
      <c r="S1534" s="16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2" hidden="1" x14ac:dyDescent="0.3">
      <c r="A1535">
        <v>1533</v>
      </c>
      <c r="B1535" s="3" t="s">
        <v>1534</v>
      </c>
      <c r="C1535" s="3" t="s">
        <v>5643</v>
      </c>
      <c r="D1535" s="10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 s="17">
        <v>1462161540</v>
      </c>
      <c r="J1535" s="17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8337</v>
      </c>
      <c r="R1535" t="s">
        <v>8338</v>
      </c>
      <c r="S1535" s="16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2" hidden="1" x14ac:dyDescent="0.3">
      <c r="A1536">
        <v>1534</v>
      </c>
      <c r="B1536" s="3" t="s">
        <v>1535</v>
      </c>
      <c r="C1536" s="3" t="s">
        <v>5644</v>
      </c>
      <c r="D1536" s="10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 s="17">
        <v>1441383062</v>
      </c>
      <c r="J1536" s="17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8337</v>
      </c>
      <c r="R1536" t="s">
        <v>8338</v>
      </c>
      <c r="S1536" s="16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2" hidden="1" x14ac:dyDescent="0.3">
      <c r="A1537">
        <v>1535</v>
      </c>
      <c r="B1537" s="3" t="s">
        <v>1536</v>
      </c>
      <c r="C1537" s="3" t="s">
        <v>5645</v>
      </c>
      <c r="D1537" s="10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 s="17">
        <v>1464040800</v>
      </c>
      <c r="J1537" s="1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8337</v>
      </c>
      <c r="R1537" t="s">
        <v>8338</v>
      </c>
      <c r="S1537" s="16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7.6" hidden="1" x14ac:dyDescent="0.3">
      <c r="A1538">
        <v>1536</v>
      </c>
      <c r="B1538" s="3" t="s">
        <v>1537</v>
      </c>
      <c r="C1538" s="3" t="s">
        <v>5646</v>
      </c>
      <c r="D1538" s="10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 s="17">
        <v>1440702910</v>
      </c>
      <c r="J1538" s="17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t="s">
        <v>8337</v>
      </c>
      <c r="R1538" t="s">
        <v>8338</v>
      </c>
      <c r="S1538" s="16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2" hidden="1" x14ac:dyDescent="0.3">
      <c r="A1539">
        <v>1537</v>
      </c>
      <c r="B1539" s="3" t="s">
        <v>1538</v>
      </c>
      <c r="C1539" s="3" t="s">
        <v>5647</v>
      </c>
      <c r="D1539" s="10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 s="17">
        <v>1470506400</v>
      </c>
      <c r="J1539" s="17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t="s">
        <v>8337</v>
      </c>
      <c r="R1539" t="s">
        <v>8338</v>
      </c>
      <c r="S1539" s="16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YEAR(T1539)</f>
        <v>2016</v>
      </c>
    </row>
    <row r="1540" spans="1:21" ht="43.2" hidden="1" x14ac:dyDescent="0.3">
      <c r="A1540">
        <v>1538</v>
      </c>
      <c r="B1540" s="3" t="s">
        <v>1539</v>
      </c>
      <c r="C1540" s="3" t="s">
        <v>5648</v>
      </c>
      <c r="D1540" s="10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 s="17">
        <v>1421952370</v>
      </c>
      <c r="J1540" s="17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8337</v>
      </c>
      <c r="R1540" t="s">
        <v>8338</v>
      </c>
      <c r="S1540" s="16">
        <f t="shared" si="122"/>
        <v>41981.782060185185</v>
      </c>
      <c r="T1540" s="15">
        <f t="shared" si="123"/>
        <v>42026.782060185185</v>
      </c>
      <c r="U1540">
        <f t="shared" si="124"/>
        <v>2015</v>
      </c>
    </row>
    <row r="1541" spans="1:21" ht="43.2" hidden="1" x14ac:dyDescent="0.3">
      <c r="A1541">
        <v>1539</v>
      </c>
      <c r="B1541" s="3" t="s">
        <v>1540</v>
      </c>
      <c r="C1541" s="3" t="s">
        <v>5649</v>
      </c>
      <c r="D1541" s="10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 s="17">
        <v>1483481019</v>
      </c>
      <c r="J1541" s="17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8337</v>
      </c>
      <c r="R1541" t="s">
        <v>8338</v>
      </c>
      <c r="S1541" s="16">
        <f t="shared" si="122"/>
        <v>42705.919201388882</v>
      </c>
      <c r="T1541" s="15">
        <f t="shared" si="123"/>
        <v>42738.919201388882</v>
      </c>
      <c r="U1541">
        <f t="shared" si="124"/>
        <v>2017</v>
      </c>
    </row>
    <row r="1542" spans="1:21" ht="43.2" hidden="1" x14ac:dyDescent="0.3">
      <c r="A1542">
        <v>1540</v>
      </c>
      <c r="B1542" s="3" t="s">
        <v>1541</v>
      </c>
      <c r="C1542" s="3" t="s">
        <v>5650</v>
      </c>
      <c r="D1542" s="10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 s="17">
        <v>1416964500</v>
      </c>
      <c r="J1542" s="17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8337</v>
      </c>
      <c r="R1542" t="s">
        <v>8338</v>
      </c>
      <c r="S1542" s="16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 hidden="1" x14ac:dyDescent="0.3">
      <c r="A1543">
        <v>1541</v>
      </c>
      <c r="B1543" s="3" t="s">
        <v>1542</v>
      </c>
      <c r="C1543" s="3" t="s">
        <v>5651</v>
      </c>
      <c r="D1543" s="10">
        <v>18000</v>
      </c>
      <c r="E1543" s="6">
        <v>6</v>
      </c>
      <c r="F1543" t="s">
        <v>8220</v>
      </c>
      <c r="G1543" t="s">
        <v>8223</v>
      </c>
      <c r="H1543" t="s">
        <v>8245</v>
      </c>
      <c r="I1543" s="17">
        <v>1420045538</v>
      </c>
      <c r="J1543" s="17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8337</v>
      </c>
      <c r="R1543" t="s">
        <v>8342</v>
      </c>
      <c r="S1543" s="16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hidden="1" x14ac:dyDescent="0.3">
      <c r="A1544">
        <v>1542</v>
      </c>
      <c r="B1544" s="3" t="s">
        <v>1543</v>
      </c>
      <c r="C1544" s="3" t="s">
        <v>5652</v>
      </c>
      <c r="D1544" s="10">
        <v>500</v>
      </c>
      <c r="E1544" s="6">
        <v>20</v>
      </c>
      <c r="F1544" t="s">
        <v>8220</v>
      </c>
      <c r="G1544" t="s">
        <v>8228</v>
      </c>
      <c r="H1544" t="s">
        <v>8250</v>
      </c>
      <c r="I1544" s="17">
        <v>1435708500</v>
      </c>
      <c r="J1544" s="17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8337</v>
      </c>
      <c r="R1544" t="s">
        <v>8342</v>
      </c>
      <c r="S1544" s="16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hidden="1" x14ac:dyDescent="0.3">
      <c r="A1545">
        <v>1543</v>
      </c>
      <c r="B1545" s="3" t="s">
        <v>1544</v>
      </c>
      <c r="C1545" s="3" t="s">
        <v>5653</v>
      </c>
      <c r="D1545" s="10">
        <v>2250</v>
      </c>
      <c r="E1545" s="6">
        <v>10</v>
      </c>
      <c r="F1545" t="s">
        <v>8220</v>
      </c>
      <c r="G1545" t="s">
        <v>8223</v>
      </c>
      <c r="H1545" t="s">
        <v>8245</v>
      </c>
      <c r="I1545" s="17">
        <v>1416662034</v>
      </c>
      <c r="J1545" s="17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8337</v>
      </c>
      <c r="R1545" t="s">
        <v>8342</v>
      </c>
      <c r="S1545" s="16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hidden="1" x14ac:dyDescent="0.3">
      <c r="A1546">
        <v>1544</v>
      </c>
      <c r="B1546" s="3" t="s">
        <v>1545</v>
      </c>
      <c r="C1546" s="3" t="s">
        <v>5654</v>
      </c>
      <c r="D1546" s="10">
        <v>1000</v>
      </c>
      <c r="E1546" s="6">
        <v>0</v>
      </c>
      <c r="F1546" t="s">
        <v>8220</v>
      </c>
      <c r="G1546" t="s">
        <v>8223</v>
      </c>
      <c r="H1546" t="s">
        <v>8245</v>
      </c>
      <c r="I1546" s="17">
        <v>1427847480</v>
      </c>
      <c r="J1546" s="17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8337</v>
      </c>
      <c r="R1546" t="s">
        <v>8342</v>
      </c>
      <c r="S1546" s="16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 hidden="1" x14ac:dyDescent="0.3">
      <c r="A1547">
        <v>1545</v>
      </c>
      <c r="B1547" s="3" t="s">
        <v>1546</v>
      </c>
      <c r="C1547" s="3" t="s">
        <v>5655</v>
      </c>
      <c r="D1547" s="10">
        <v>3000</v>
      </c>
      <c r="E1547" s="6">
        <v>1</v>
      </c>
      <c r="F1547" t="s">
        <v>8220</v>
      </c>
      <c r="G1547" t="s">
        <v>8223</v>
      </c>
      <c r="H1547" t="s">
        <v>8245</v>
      </c>
      <c r="I1547" s="17">
        <v>1425330960</v>
      </c>
      <c r="J1547" s="1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8337</v>
      </c>
      <c r="R1547" t="s">
        <v>8342</v>
      </c>
      <c r="S1547" s="16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 hidden="1" x14ac:dyDescent="0.3">
      <c r="A1548">
        <v>1546</v>
      </c>
      <c r="B1548" s="3" t="s">
        <v>1547</v>
      </c>
      <c r="C1548" s="3" t="s">
        <v>5656</v>
      </c>
      <c r="D1548" s="10">
        <v>1000</v>
      </c>
      <c r="E1548" s="6">
        <v>289</v>
      </c>
      <c r="F1548" t="s">
        <v>8220</v>
      </c>
      <c r="G1548" t="s">
        <v>8224</v>
      </c>
      <c r="H1548" t="s">
        <v>8246</v>
      </c>
      <c r="I1548" s="17">
        <v>1410930399</v>
      </c>
      <c r="J1548" s="17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8337</v>
      </c>
      <c r="R1548" t="s">
        <v>8342</v>
      </c>
      <c r="S1548" s="16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 hidden="1" x14ac:dyDescent="0.3">
      <c r="A1549">
        <v>1547</v>
      </c>
      <c r="B1549" s="3" t="s">
        <v>1548</v>
      </c>
      <c r="C1549" s="3" t="s">
        <v>5657</v>
      </c>
      <c r="D1549" s="10">
        <v>20</v>
      </c>
      <c r="E1549" s="6">
        <v>0</v>
      </c>
      <c r="F1549" t="s">
        <v>8220</v>
      </c>
      <c r="G1549" t="s">
        <v>8223</v>
      </c>
      <c r="H1549" t="s">
        <v>8245</v>
      </c>
      <c r="I1549" s="17">
        <v>1487844882</v>
      </c>
      <c r="J1549" s="17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8337</v>
      </c>
      <c r="R1549" t="s">
        <v>8342</v>
      </c>
      <c r="S1549" s="16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 hidden="1" x14ac:dyDescent="0.3">
      <c r="A1550">
        <v>1548</v>
      </c>
      <c r="B1550" s="3" t="s">
        <v>1549</v>
      </c>
      <c r="C1550" s="3" t="s">
        <v>5658</v>
      </c>
      <c r="D1550" s="10">
        <v>700</v>
      </c>
      <c r="E1550" s="6">
        <v>60</v>
      </c>
      <c r="F1550" t="s">
        <v>8220</v>
      </c>
      <c r="G1550" t="s">
        <v>8223</v>
      </c>
      <c r="H1550" t="s">
        <v>8245</v>
      </c>
      <c r="I1550" s="17">
        <v>1447020620</v>
      </c>
      <c r="J1550" s="17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8337</v>
      </c>
      <c r="R1550" t="s">
        <v>8342</v>
      </c>
      <c r="S1550" s="16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 hidden="1" x14ac:dyDescent="0.3">
      <c r="A1551">
        <v>1549</v>
      </c>
      <c r="B1551" s="3" t="s">
        <v>1550</v>
      </c>
      <c r="C1551" s="3" t="s">
        <v>5659</v>
      </c>
      <c r="D1551" s="10">
        <v>500</v>
      </c>
      <c r="E1551" s="6">
        <v>170</v>
      </c>
      <c r="F1551" t="s">
        <v>8220</v>
      </c>
      <c r="G1551" t="s">
        <v>8223</v>
      </c>
      <c r="H1551" t="s">
        <v>8245</v>
      </c>
      <c r="I1551" s="17">
        <v>1446524159</v>
      </c>
      <c r="J1551" s="17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8337</v>
      </c>
      <c r="R1551" t="s">
        <v>8342</v>
      </c>
      <c r="S1551" s="16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7.6" hidden="1" x14ac:dyDescent="0.3">
      <c r="A1552">
        <v>1550</v>
      </c>
      <c r="B1552" s="3" t="s">
        <v>1551</v>
      </c>
      <c r="C1552" s="3" t="s">
        <v>5660</v>
      </c>
      <c r="D1552" s="10">
        <v>750</v>
      </c>
      <c r="E1552" s="6">
        <v>101</v>
      </c>
      <c r="F1552" t="s">
        <v>8220</v>
      </c>
      <c r="G1552" t="s">
        <v>8224</v>
      </c>
      <c r="H1552" t="s">
        <v>8246</v>
      </c>
      <c r="I1552" s="17">
        <v>1463050034</v>
      </c>
      <c r="J1552" s="17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8337</v>
      </c>
      <c r="R1552" t="s">
        <v>8342</v>
      </c>
      <c r="S1552" s="16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 hidden="1" x14ac:dyDescent="0.3">
      <c r="A1553">
        <v>1551</v>
      </c>
      <c r="B1553" s="3" t="s">
        <v>1552</v>
      </c>
      <c r="C1553" s="3" t="s">
        <v>5661</v>
      </c>
      <c r="D1553" s="10">
        <v>3500</v>
      </c>
      <c r="E1553" s="6">
        <v>0</v>
      </c>
      <c r="F1553" t="s">
        <v>8220</v>
      </c>
      <c r="G1553" t="s">
        <v>8223</v>
      </c>
      <c r="H1553" t="s">
        <v>8245</v>
      </c>
      <c r="I1553" s="17">
        <v>1432756039</v>
      </c>
      <c r="J1553" s="17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8337</v>
      </c>
      <c r="R1553" t="s">
        <v>8342</v>
      </c>
      <c r="S1553" s="16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 hidden="1" x14ac:dyDescent="0.3">
      <c r="A1554">
        <v>1552</v>
      </c>
      <c r="B1554" s="3" t="s">
        <v>1553</v>
      </c>
      <c r="C1554" s="3" t="s">
        <v>5662</v>
      </c>
      <c r="D1554" s="10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 s="17">
        <v>1412135940</v>
      </c>
      <c r="J1554" s="17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8337</v>
      </c>
      <c r="R1554" t="s">
        <v>8342</v>
      </c>
      <c r="S1554" s="16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 hidden="1" x14ac:dyDescent="0.3">
      <c r="A1555">
        <v>1553</v>
      </c>
      <c r="B1555" s="3" t="s">
        <v>1554</v>
      </c>
      <c r="C1555" s="3" t="s">
        <v>5663</v>
      </c>
      <c r="D1555" s="10">
        <v>6000</v>
      </c>
      <c r="E1555" s="6">
        <v>0</v>
      </c>
      <c r="F1555" t="s">
        <v>8220</v>
      </c>
      <c r="G1555" t="s">
        <v>8223</v>
      </c>
      <c r="H1555" t="s">
        <v>8245</v>
      </c>
      <c r="I1555" s="17">
        <v>1441176447</v>
      </c>
      <c r="J1555" s="17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8337</v>
      </c>
      <c r="R1555" t="s">
        <v>8342</v>
      </c>
      <c r="S1555" s="16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6" hidden="1" x14ac:dyDescent="0.3">
      <c r="A1556">
        <v>1554</v>
      </c>
      <c r="B1556" s="3" t="s">
        <v>1555</v>
      </c>
      <c r="C1556" s="3" t="s">
        <v>5664</v>
      </c>
      <c r="D1556" s="10">
        <v>20000</v>
      </c>
      <c r="E1556" s="6">
        <v>0</v>
      </c>
      <c r="F1556" t="s">
        <v>8220</v>
      </c>
      <c r="G1556" t="s">
        <v>8225</v>
      </c>
      <c r="H1556" t="s">
        <v>8247</v>
      </c>
      <c r="I1556" s="17">
        <v>1438495390</v>
      </c>
      <c r="J1556" s="17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8337</v>
      </c>
      <c r="R1556" t="s">
        <v>8342</v>
      </c>
      <c r="S1556" s="16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2" hidden="1" x14ac:dyDescent="0.3">
      <c r="A1557">
        <v>1555</v>
      </c>
      <c r="B1557" s="3" t="s">
        <v>1556</v>
      </c>
      <c r="C1557" s="3" t="s">
        <v>5665</v>
      </c>
      <c r="D1557" s="10">
        <v>750</v>
      </c>
      <c r="E1557" s="6">
        <v>0</v>
      </c>
      <c r="F1557" t="s">
        <v>8220</v>
      </c>
      <c r="G1557" t="s">
        <v>8223</v>
      </c>
      <c r="H1557" t="s">
        <v>8245</v>
      </c>
      <c r="I1557" s="17">
        <v>1442509200</v>
      </c>
      <c r="J1557" s="1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8337</v>
      </c>
      <c r="R1557" t="s">
        <v>8342</v>
      </c>
      <c r="S1557" s="16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2" hidden="1" x14ac:dyDescent="0.3">
      <c r="A1558">
        <v>1556</v>
      </c>
      <c r="B1558" s="3" t="s">
        <v>1557</v>
      </c>
      <c r="C1558" s="3" t="s">
        <v>5666</v>
      </c>
      <c r="D1558" s="10">
        <v>1500</v>
      </c>
      <c r="E1558" s="6">
        <v>677</v>
      </c>
      <c r="F1558" t="s">
        <v>8220</v>
      </c>
      <c r="G1558" t="s">
        <v>8228</v>
      </c>
      <c r="H1558" t="s">
        <v>8250</v>
      </c>
      <c r="I1558" s="17">
        <v>1467603624</v>
      </c>
      <c r="J1558" s="17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8337</v>
      </c>
      <c r="R1558" t="s">
        <v>8342</v>
      </c>
      <c r="S1558" s="16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 hidden="1" x14ac:dyDescent="0.3">
      <c r="A1559">
        <v>1557</v>
      </c>
      <c r="B1559" s="3" t="s">
        <v>1558</v>
      </c>
      <c r="C1559" s="3" t="s">
        <v>5667</v>
      </c>
      <c r="D1559" s="10">
        <v>2500</v>
      </c>
      <c r="E1559" s="6">
        <v>100</v>
      </c>
      <c r="F1559" t="s">
        <v>8220</v>
      </c>
      <c r="G1559" t="s">
        <v>8223</v>
      </c>
      <c r="H1559" t="s">
        <v>8245</v>
      </c>
      <c r="I1559" s="17">
        <v>1411227633</v>
      </c>
      <c r="J1559" s="17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8337</v>
      </c>
      <c r="R1559" t="s">
        <v>8342</v>
      </c>
      <c r="S1559" s="16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2" hidden="1" x14ac:dyDescent="0.3">
      <c r="A1560">
        <v>1558</v>
      </c>
      <c r="B1560" s="3" t="s">
        <v>1559</v>
      </c>
      <c r="C1560" s="3" t="s">
        <v>5668</v>
      </c>
      <c r="D1560" s="10">
        <v>750</v>
      </c>
      <c r="E1560" s="6">
        <v>35</v>
      </c>
      <c r="F1560" t="s">
        <v>8220</v>
      </c>
      <c r="G1560" t="s">
        <v>8224</v>
      </c>
      <c r="H1560" t="s">
        <v>8246</v>
      </c>
      <c r="I1560" s="17">
        <v>1440763920</v>
      </c>
      <c r="J1560" s="17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8337</v>
      </c>
      <c r="R1560" t="s">
        <v>8342</v>
      </c>
      <c r="S1560" s="16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 hidden="1" x14ac:dyDescent="0.3">
      <c r="A1561">
        <v>1559</v>
      </c>
      <c r="B1561" s="3" t="s">
        <v>1560</v>
      </c>
      <c r="C1561" s="3" t="s">
        <v>5669</v>
      </c>
      <c r="D1561" s="10">
        <v>15000</v>
      </c>
      <c r="E1561" s="6">
        <v>50</v>
      </c>
      <c r="F1561" t="s">
        <v>8220</v>
      </c>
      <c r="G1561" t="s">
        <v>8223</v>
      </c>
      <c r="H1561" t="s">
        <v>8245</v>
      </c>
      <c r="I1561" s="17">
        <v>1430270199</v>
      </c>
      <c r="J1561" s="17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8337</v>
      </c>
      <c r="R1561" t="s">
        <v>8342</v>
      </c>
      <c r="S1561" s="16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 hidden="1" x14ac:dyDescent="0.3">
      <c r="A1562">
        <v>1560</v>
      </c>
      <c r="B1562" s="3" t="s">
        <v>1561</v>
      </c>
      <c r="C1562" s="3" t="s">
        <v>5670</v>
      </c>
      <c r="D1562" s="10">
        <v>2500</v>
      </c>
      <c r="E1562" s="6">
        <v>94</v>
      </c>
      <c r="F1562" t="s">
        <v>8220</v>
      </c>
      <c r="G1562" t="s">
        <v>8223</v>
      </c>
      <c r="H1562" t="s">
        <v>8245</v>
      </c>
      <c r="I1562" s="17">
        <v>1415842193</v>
      </c>
      <c r="J1562" s="17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8337</v>
      </c>
      <c r="R1562" t="s">
        <v>8342</v>
      </c>
      <c r="S1562" s="16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 hidden="1" x14ac:dyDescent="0.3">
      <c r="A1563">
        <v>1561</v>
      </c>
      <c r="B1563" s="3" t="s">
        <v>1562</v>
      </c>
      <c r="C1563" s="3" t="s">
        <v>5671</v>
      </c>
      <c r="D1563" s="10">
        <v>10000</v>
      </c>
      <c r="E1563" s="6">
        <v>67</v>
      </c>
      <c r="F1563" t="s">
        <v>8219</v>
      </c>
      <c r="G1563" t="s">
        <v>8223</v>
      </c>
      <c r="H1563" t="s">
        <v>8245</v>
      </c>
      <c r="I1563" s="17">
        <v>1383789603</v>
      </c>
      <c r="J1563" s="17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8321</v>
      </c>
      <c r="R1563" t="s">
        <v>8343</v>
      </c>
      <c r="S1563" s="16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7.6" hidden="1" x14ac:dyDescent="0.3">
      <c r="A1564">
        <v>1562</v>
      </c>
      <c r="B1564" s="3" t="s">
        <v>1563</v>
      </c>
      <c r="C1564" s="3" t="s">
        <v>5672</v>
      </c>
      <c r="D1564" s="10">
        <v>4000</v>
      </c>
      <c r="E1564" s="6">
        <v>0</v>
      </c>
      <c r="F1564" t="s">
        <v>8219</v>
      </c>
      <c r="G1564" t="s">
        <v>8223</v>
      </c>
      <c r="H1564" t="s">
        <v>8245</v>
      </c>
      <c r="I1564" s="17">
        <v>1259715000</v>
      </c>
      <c r="J1564" s="17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8321</v>
      </c>
      <c r="R1564" t="s">
        <v>8343</v>
      </c>
      <c r="S1564" s="16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2" hidden="1" x14ac:dyDescent="0.3">
      <c r="A1565">
        <v>1563</v>
      </c>
      <c r="B1565" s="3" t="s">
        <v>1564</v>
      </c>
      <c r="C1565" s="3" t="s">
        <v>5673</v>
      </c>
      <c r="D1565" s="10">
        <v>6000</v>
      </c>
      <c r="E1565" s="6">
        <v>85</v>
      </c>
      <c r="F1565" t="s">
        <v>8219</v>
      </c>
      <c r="G1565" t="s">
        <v>8224</v>
      </c>
      <c r="H1565" t="s">
        <v>8246</v>
      </c>
      <c r="I1565" s="17">
        <v>1394815751</v>
      </c>
      <c r="J1565" s="17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8321</v>
      </c>
      <c r="R1565" t="s">
        <v>8343</v>
      </c>
      <c r="S1565" s="16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2" hidden="1" x14ac:dyDescent="0.3">
      <c r="A1566">
        <v>1564</v>
      </c>
      <c r="B1566" s="3" t="s">
        <v>1565</v>
      </c>
      <c r="C1566" s="3" t="s">
        <v>5674</v>
      </c>
      <c r="D1566" s="10">
        <v>10000</v>
      </c>
      <c r="E1566" s="6">
        <v>10</v>
      </c>
      <c r="F1566" t="s">
        <v>8219</v>
      </c>
      <c r="G1566" t="s">
        <v>8223</v>
      </c>
      <c r="H1566" t="s">
        <v>8245</v>
      </c>
      <c r="I1566" s="17">
        <v>1432843500</v>
      </c>
      <c r="J1566" s="17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8321</v>
      </c>
      <c r="R1566" t="s">
        <v>8343</v>
      </c>
      <c r="S1566" s="16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2" hidden="1" x14ac:dyDescent="0.3">
      <c r="A1567">
        <v>1565</v>
      </c>
      <c r="B1567" s="3" t="s">
        <v>1566</v>
      </c>
      <c r="C1567" s="3" t="s">
        <v>5675</v>
      </c>
      <c r="D1567" s="10">
        <v>4000</v>
      </c>
      <c r="E1567" s="6">
        <v>100</v>
      </c>
      <c r="F1567" t="s">
        <v>8219</v>
      </c>
      <c r="G1567" t="s">
        <v>8223</v>
      </c>
      <c r="H1567" t="s">
        <v>8245</v>
      </c>
      <c r="I1567" s="17">
        <v>1307554261</v>
      </c>
      <c r="J1567" s="1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8321</v>
      </c>
      <c r="R1567" t="s">
        <v>8343</v>
      </c>
      <c r="S1567" s="16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2" hidden="1" x14ac:dyDescent="0.3">
      <c r="A1568">
        <v>1566</v>
      </c>
      <c r="B1568" s="3" t="s">
        <v>1567</v>
      </c>
      <c r="C1568" s="3" t="s">
        <v>5676</v>
      </c>
      <c r="D1568" s="10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 s="17">
        <v>1469656800</v>
      </c>
      <c r="J1568" s="17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8321</v>
      </c>
      <c r="R1568" t="s">
        <v>8343</v>
      </c>
      <c r="S1568" s="16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2" hidden="1" x14ac:dyDescent="0.3">
      <c r="A1569">
        <v>1567</v>
      </c>
      <c r="B1569" s="3" t="s">
        <v>1568</v>
      </c>
      <c r="C1569" s="3" t="s">
        <v>5677</v>
      </c>
      <c r="D1569" s="10">
        <v>8500</v>
      </c>
      <c r="E1569" s="6">
        <v>350</v>
      </c>
      <c r="F1569" t="s">
        <v>8219</v>
      </c>
      <c r="G1569" t="s">
        <v>8223</v>
      </c>
      <c r="H1569" t="s">
        <v>8245</v>
      </c>
      <c r="I1569" s="17">
        <v>1392595200</v>
      </c>
      <c r="J1569" s="17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8321</v>
      </c>
      <c r="R1569" t="s">
        <v>8343</v>
      </c>
      <c r="S1569" s="16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2" hidden="1" x14ac:dyDescent="0.3">
      <c r="A1570">
        <v>1568</v>
      </c>
      <c r="B1570" s="3" t="s">
        <v>1569</v>
      </c>
      <c r="C1570" s="3" t="s">
        <v>5678</v>
      </c>
      <c r="D1570" s="10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 s="17">
        <v>1419384585</v>
      </c>
      <c r="J1570" s="17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8321</v>
      </c>
      <c r="R1570" t="s">
        <v>8343</v>
      </c>
      <c r="S1570" s="16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idden="1" x14ac:dyDescent="0.3">
      <c r="A1571">
        <v>1569</v>
      </c>
      <c r="B1571" s="3" t="s">
        <v>1570</v>
      </c>
      <c r="C1571" s="3" t="s">
        <v>5679</v>
      </c>
      <c r="D1571" s="10">
        <v>30000</v>
      </c>
      <c r="E1571" s="6">
        <v>0</v>
      </c>
      <c r="F1571" t="s">
        <v>8219</v>
      </c>
      <c r="G1571" t="s">
        <v>8223</v>
      </c>
      <c r="H1571" t="s">
        <v>8245</v>
      </c>
      <c r="I1571" s="17">
        <v>1369498714</v>
      </c>
      <c r="J1571" s="17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8321</v>
      </c>
      <c r="R1571" t="s">
        <v>8343</v>
      </c>
      <c r="S1571" s="16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hidden="1" x14ac:dyDescent="0.3">
      <c r="A1572">
        <v>1570</v>
      </c>
      <c r="B1572" s="3" t="s">
        <v>1571</v>
      </c>
      <c r="C1572" s="3" t="s">
        <v>5680</v>
      </c>
      <c r="D1572" s="10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 s="17">
        <v>1460140282</v>
      </c>
      <c r="J1572" s="17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8321</v>
      </c>
      <c r="R1572" t="s">
        <v>8343</v>
      </c>
      <c r="S1572" s="16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7.6" hidden="1" x14ac:dyDescent="0.3">
      <c r="A1573">
        <v>1571</v>
      </c>
      <c r="B1573" s="3" t="s">
        <v>1572</v>
      </c>
      <c r="C1573" s="3" t="s">
        <v>5681</v>
      </c>
      <c r="D1573" s="10">
        <v>12100</v>
      </c>
      <c r="E1573" s="6">
        <v>80</v>
      </c>
      <c r="F1573" t="s">
        <v>8219</v>
      </c>
      <c r="G1573" t="s">
        <v>8224</v>
      </c>
      <c r="H1573" t="s">
        <v>8246</v>
      </c>
      <c r="I1573" s="17">
        <v>1434738483</v>
      </c>
      <c r="J1573" s="17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8321</v>
      </c>
      <c r="R1573" t="s">
        <v>8343</v>
      </c>
      <c r="S1573" s="16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2" hidden="1" x14ac:dyDescent="0.3">
      <c r="A1574">
        <v>1572</v>
      </c>
      <c r="B1574" s="3" t="s">
        <v>1573</v>
      </c>
      <c r="C1574" s="3" t="s">
        <v>5682</v>
      </c>
      <c r="D1574" s="10">
        <v>2500</v>
      </c>
      <c r="E1574" s="6">
        <v>125</v>
      </c>
      <c r="F1574" t="s">
        <v>8219</v>
      </c>
      <c r="G1574" t="s">
        <v>8224</v>
      </c>
      <c r="H1574" t="s">
        <v>8246</v>
      </c>
      <c r="I1574" s="17">
        <v>1456703940</v>
      </c>
      <c r="J1574" s="17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8321</v>
      </c>
      <c r="R1574" t="s">
        <v>8343</v>
      </c>
      <c r="S1574" s="16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2" hidden="1" x14ac:dyDescent="0.3">
      <c r="A1575">
        <v>1573</v>
      </c>
      <c r="B1575" s="3" t="s">
        <v>1574</v>
      </c>
      <c r="C1575" s="3" t="s">
        <v>5683</v>
      </c>
      <c r="D1575" s="10">
        <v>9000</v>
      </c>
      <c r="E1575" s="6">
        <v>223</v>
      </c>
      <c r="F1575" t="s">
        <v>8219</v>
      </c>
      <c r="G1575" t="s">
        <v>8228</v>
      </c>
      <c r="H1575" t="s">
        <v>8250</v>
      </c>
      <c r="I1575" s="17">
        <v>1491019140</v>
      </c>
      <c r="J1575" s="17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8321</v>
      </c>
      <c r="R1575" t="s">
        <v>8343</v>
      </c>
      <c r="S1575" s="16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2" hidden="1" x14ac:dyDescent="0.3">
      <c r="A1576">
        <v>1574</v>
      </c>
      <c r="B1576" s="3" t="s">
        <v>1575</v>
      </c>
      <c r="C1576" s="3" t="s">
        <v>5684</v>
      </c>
      <c r="D1576" s="10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 s="17">
        <v>1424211329</v>
      </c>
      <c r="J1576" s="17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8321</v>
      </c>
      <c r="R1576" t="s">
        <v>8343</v>
      </c>
      <c r="S1576" s="16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2" hidden="1" x14ac:dyDescent="0.3">
      <c r="A1577">
        <v>1575</v>
      </c>
      <c r="B1577" s="3" t="s">
        <v>1576</v>
      </c>
      <c r="C1577" s="3" t="s">
        <v>5685</v>
      </c>
      <c r="D1577" s="10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 s="17">
        <v>1404909296</v>
      </c>
      <c r="J1577" s="1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8321</v>
      </c>
      <c r="R1577" t="s">
        <v>8343</v>
      </c>
      <c r="S1577" s="16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8" hidden="1" x14ac:dyDescent="0.3">
      <c r="A1578">
        <v>1576</v>
      </c>
      <c r="B1578" s="3" t="s">
        <v>1577</v>
      </c>
      <c r="C1578" s="3" t="s">
        <v>5686</v>
      </c>
      <c r="D1578" s="10">
        <v>5000</v>
      </c>
      <c r="E1578" s="6">
        <v>650</v>
      </c>
      <c r="F1578" t="s">
        <v>8219</v>
      </c>
      <c r="G1578" t="s">
        <v>8223</v>
      </c>
      <c r="H1578" t="s">
        <v>8245</v>
      </c>
      <c r="I1578" s="17">
        <v>1435698368</v>
      </c>
      <c r="J1578" s="17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8321</v>
      </c>
      <c r="R1578" t="s">
        <v>8343</v>
      </c>
      <c r="S1578" s="16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2" hidden="1" x14ac:dyDescent="0.3">
      <c r="A1579">
        <v>1577</v>
      </c>
      <c r="B1579" s="3" t="s">
        <v>1578</v>
      </c>
      <c r="C1579" s="3" t="s">
        <v>5687</v>
      </c>
      <c r="D1579" s="10">
        <v>10000</v>
      </c>
      <c r="E1579" s="6">
        <v>55</v>
      </c>
      <c r="F1579" t="s">
        <v>8219</v>
      </c>
      <c r="G1579" t="s">
        <v>8223</v>
      </c>
      <c r="H1579" t="s">
        <v>8245</v>
      </c>
      <c r="I1579" s="17">
        <v>1343161248</v>
      </c>
      <c r="J1579" s="17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8321</v>
      </c>
      <c r="R1579" t="s">
        <v>8343</v>
      </c>
      <c r="S1579" s="16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.6" hidden="1" x14ac:dyDescent="0.3">
      <c r="A1580">
        <v>1578</v>
      </c>
      <c r="B1580" s="3" t="s">
        <v>1579</v>
      </c>
      <c r="C1580" s="3" t="s">
        <v>5688</v>
      </c>
      <c r="D1580" s="10">
        <v>1897</v>
      </c>
      <c r="E1580" s="6">
        <v>205</v>
      </c>
      <c r="F1580" t="s">
        <v>8219</v>
      </c>
      <c r="G1580" t="s">
        <v>8223</v>
      </c>
      <c r="H1580" t="s">
        <v>8245</v>
      </c>
      <c r="I1580" s="17">
        <v>1283392800</v>
      </c>
      <c r="J1580" s="17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8321</v>
      </c>
      <c r="R1580" t="s">
        <v>8343</v>
      </c>
      <c r="S1580" s="16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hidden="1" x14ac:dyDescent="0.3">
      <c r="A1581">
        <v>1579</v>
      </c>
      <c r="B1581" s="3" t="s">
        <v>1580</v>
      </c>
      <c r="C1581" s="3" t="s">
        <v>5689</v>
      </c>
      <c r="D1581" s="10">
        <v>3333</v>
      </c>
      <c r="E1581" s="6">
        <v>28</v>
      </c>
      <c r="F1581" t="s">
        <v>8219</v>
      </c>
      <c r="G1581" t="s">
        <v>8223</v>
      </c>
      <c r="H1581" t="s">
        <v>8245</v>
      </c>
      <c r="I1581" s="17">
        <v>1377734091</v>
      </c>
      <c r="J1581" s="17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8321</v>
      </c>
      <c r="R1581" t="s">
        <v>8343</v>
      </c>
      <c r="S1581" s="16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2" hidden="1" x14ac:dyDescent="0.3">
      <c r="A1582">
        <v>1580</v>
      </c>
      <c r="B1582" s="3" t="s">
        <v>1581</v>
      </c>
      <c r="C1582" s="3" t="s">
        <v>5690</v>
      </c>
      <c r="D1582" s="10">
        <v>1750</v>
      </c>
      <c r="E1582" s="6">
        <v>0</v>
      </c>
      <c r="F1582" t="s">
        <v>8219</v>
      </c>
      <c r="G1582" t="s">
        <v>8223</v>
      </c>
      <c r="H1582" t="s">
        <v>8245</v>
      </c>
      <c r="I1582" s="17">
        <v>1337562726</v>
      </c>
      <c r="J1582" s="17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8321</v>
      </c>
      <c r="R1582" t="s">
        <v>8343</v>
      </c>
      <c r="S1582" s="16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2" hidden="1" x14ac:dyDescent="0.3">
      <c r="A1583">
        <v>1581</v>
      </c>
      <c r="B1583" s="3" t="s">
        <v>1582</v>
      </c>
      <c r="C1583" s="3" t="s">
        <v>5691</v>
      </c>
      <c r="D1583" s="10">
        <v>1000</v>
      </c>
      <c r="E1583" s="6">
        <v>5</v>
      </c>
      <c r="F1583" t="s">
        <v>8220</v>
      </c>
      <c r="G1583" t="s">
        <v>8224</v>
      </c>
      <c r="H1583" t="s">
        <v>8246</v>
      </c>
      <c r="I1583" s="17">
        <v>1450521990</v>
      </c>
      <c r="J1583" s="17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8337</v>
      </c>
      <c r="R1583" t="s">
        <v>8344</v>
      </c>
      <c r="S1583" s="16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 hidden="1" x14ac:dyDescent="0.3">
      <c r="A1584">
        <v>1582</v>
      </c>
      <c r="B1584" s="3" t="s">
        <v>1583</v>
      </c>
      <c r="C1584" s="3" t="s">
        <v>5692</v>
      </c>
      <c r="D1584" s="10">
        <v>1000</v>
      </c>
      <c r="E1584" s="6">
        <v>93</v>
      </c>
      <c r="F1584" t="s">
        <v>8220</v>
      </c>
      <c r="G1584" t="s">
        <v>8223</v>
      </c>
      <c r="H1584" t="s">
        <v>8245</v>
      </c>
      <c r="I1584" s="17">
        <v>1445894400</v>
      </c>
      <c r="J1584" s="17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8337</v>
      </c>
      <c r="R1584" t="s">
        <v>8344</v>
      </c>
      <c r="S1584" s="16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7.6" hidden="1" x14ac:dyDescent="0.3">
      <c r="A1585">
        <v>1583</v>
      </c>
      <c r="B1585" s="3" t="s">
        <v>1584</v>
      </c>
      <c r="C1585" s="3" t="s">
        <v>5693</v>
      </c>
      <c r="D1585" s="10">
        <v>20000</v>
      </c>
      <c r="E1585" s="6">
        <v>15</v>
      </c>
      <c r="F1585" t="s">
        <v>8220</v>
      </c>
      <c r="G1585" t="s">
        <v>8224</v>
      </c>
      <c r="H1585" t="s">
        <v>8246</v>
      </c>
      <c r="I1585" s="17">
        <v>1411681391</v>
      </c>
      <c r="J1585" s="17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8337</v>
      </c>
      <c r="R1585" t="s">
        <v>8344</v>
      </c>
      <c r="S1585" s="16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 hidden="1" x14ac:dyDescent="0.3">
      <c r="A1586">
        <v>1584</v>
      </c>
      <c r="B1586" s="3" t="s">
        <v>1585</v>
      </c>
      <c r="C1586" s="3" t="s">
        <v>5694</v>
      </c>
      <c r="D1586" s="10">
        <v>1200</v>
      </c>
      <c r="E1586" s="6">
        <v>0</v>
      </c>
      <c r="F1586" t="s">
        <v>8220</v>
      </c>
      <c r="G1586" t="s">
        <v>8223</v>
      </c>
      <c r="H1586" t="s">
        <v>8245</v>
      </c>
      <c r="I1586" s="17">
        <v>1401464101</v>
      </c>
      <c r="J1586" s="17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8337</v>
      </c>
      <c r="R1586" t="s">
        <v>8344</v>
      </c>
      <c r="S1586" s="16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7.6" hidden="1" x14ac:dyDescent="0.3">
      <c r="A1587">
        <v>1585</v>
      </c>
      <c r="B1587" s="3" t="s">
        <v>1586</v>
      </c>
      <c r="C1587" s="3" t="s">
        <v>5695</v>
      </c>
      <c r="D1587" s="10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 s="17">
        <v>1482663600</v>
      </c>
      <c r="J1587" s="1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8337</v>
      </c>
      <c r="R1587" t="s">
        <v>8344</v>
      </c>
      <c r="S1587" s="16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 hidden="1" x14ac:dyDescent="0.3">
      <c r="A1588">
        <v>1586</v>
      </c>
      <c r="B1588" s="3" t="s">
        <v>1587</v>
      </c>
      <c r="C1588" s="3" t="s">
        <v>5696</v>
      </c>
      <c r="D1588" s="10">
        <v>1500</v>
      </c>
      <c r="E1588" s="6">
        <v>0</v>
      </c>
      <c r="F1588" t="s">
        <v>8220</v>
      </c>
      <c r="G1588" t="s">
        <v>8223</v>
      </c>
      <c r="H1588" t="s">
        <v>8245</v>
      </c>
      <c r="I1588" s="17">
        <v>1428197422</v>
      </c>
      <c r="J1588" s="17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8337</v>
      </c>
      <c r="R1588" t="s">
        <v>8344</v>
      </c>
      <c r="S1588" s="16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7.6" hidden="1" x14ac:dyDescent="0.3">
      <c r="A1589">
        <v>1587</v>
      </c>
      <c r="B1589" s="3" t="s">
        <v>1588</v>
      </c>
      <c r="C1589" s="3" t="s">
        <v>5697</v>
      </c>
      <c r="D1589" s="10">
        <v>7500</v>
      </c>
      <c r="E1589" s="6">
        <v>1</v>
      </c>
      <c r="F1589" t="s">
        <v>8220</v>
      </c>
      <c r="G1589" t="s">
        <v>8223</v>
      </c>
      <c r="H1589" t="s">
        <v>8245</v>
      </c>
      <c r="I1589" s="17">
        <v>1418510965</v>
      </c>
      <c r="J1589" s="17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8337</v>
      </c>
      <c r="R1589" t="s">
        <v>8344</v>
      </c>
      <c r="S1589" s="16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 hidden="1" x14ac:dyDescent="0.3">
      <c r="A1590">
        <v>1588</v>
      </c>
      <c r="B1590" s="3" t="s">
        <v>1589</v>
      </c>
      <c r="C1590" s="3" t="s">
        <v>5698</v>
      </c>
      <c r="D1590" s="10">
        <v>516</v>
      </c>
      <c r="E1590" s="6">
        <v>0</v>
      </c>
      <c r="F1590" t="s">
        <v>8220</v>
      </c>
      <c r="G1590" t="s">
        <v>8223</v>
      </c>
      <c r="H1590" t="s">
        <v>8245</v>
      </c>
      <c r="I1590" s="17">
        <v>1422735120</v>
      </c>
      <c r="J1590" s="17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8337</v>
      </c>
      <c r="R1590" t="s">
        <v>8344</v>
      </c>
      <c r="S1590" s="16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2" hidden="1" x14ac:dyDescent="0.3">
      <c r="A1591">
        <v>1589</v>
      </c>
      <c r="B1591" s="3" t="s">
        <v>1590</v>
      </c>
      <c r="C1591" s="3" t="s">
        <v>5699</v>
      </c>
      <c r="D1591" s="10">
        <v>1200</v>
      </c>
      <c r="E1591" s="6">
        <v>0</v>
      </c>
      <c r="F1591" t="s">
        <v>8220</v>
      </c>
      <c r="G1591" t="s">
        <v>8223</v>
      </c>
      <c r="H1591" t="s">
        <v>8245</v>
      </c>
      <c r="I1591" s="17">
        <v>1444433886</v>
      </c>
      <c r="J1591" s="17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8337</v>
      </c>
      <c r="R1591" t="s">
        <v>8344</v>
      </c>
      <c r="S1591" s="16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idden="1" x14ac:dyDescent="0.3">
      <c r="A1592">
        <v>1590</v>
      </c>
      <c r="B1592" s="3" t="s">
        <v>1591</v>
      </c>
      <c r="C1592" s="3" t="s">
        <v>5700</v>
      </c>
      <c r="D1592" s="10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 s="17">
        <v>1443040464</v>
      </c>
      <c r="J1592" s="17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8337</v>
      </c>
      <c r="R1592" t="s">
        <v>8344</v>
      </c>
      <c r="S1592" s="16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7.6" hidden="1" x14ac:dyDescent="0.3">
      <c r="A1593">
        <v>1591</v>
      </c>
      <c r="B1593" s="3" t="s">
        <v>1592</v>
      </c>
      <c r="C1593" s="3" t="s">
        <v>5701</v>
      </c>
      <c r="D1593" s="10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 s="17">
        <v>1459700741</v>
      </c>
      <c r="J1593" s="17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8337</v>
      </c>
      <c r="R1593" t="s">
        <v>8344</v>
      </c>
      <c r="S1593" s="16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 hidden="1" x14ac:dyDescent="0.3">
      <c r="A1594">
        <v>1592</v>
      </c>
      <c r="B1594" s="3" t="s">
        <v>1593</v>
      </c>
      <c r="C1594" s="3" t="s">
        <v>5702</v>
      </c>
      <c r="D1594" s="10">
        <v>25</v>
      </c>
      <c r="E1594" s="6">
        <v>0</v>
      </c>
      <c r="F1594" t="s">
        <v>8220</v>
      </c>
      <c r="G1594" t="s">
        <v>8223</v>
      </c>
      <c r="H1594" t="s">
        <v>8245</v>
      </c>
      <c r="I1594" s="17">
        <v>1427503485</v>
      </c>
      <c r="J1594" s="17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8337</v>
      </c>
      <c r="R1594" t="s">
        <v>8344</v>
      </c>
      <c r="S1594" s="16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8" hidden="1" x14ac:dyDescent="0.3">
      <c r="A1595">
        <v>1593</v>
      </c>
      <c r="B1595" s="3" t="s">
        <v>1594</v>
      </c>
      <c r="C1595" s="3" t="s">
        <v>5703</v>
      </c>
      <c r="D1595" s="10">
        <v>22000</v>
      </c>
      <c r="E1595" s="6">
        <v>3</v>
      </c>
      <c r="F1595" t="s">
        <v>8220</v>
      </c>
      <c r="G1595" t="s">
        <v>8223</v>
      </c>
      <c r="H1595" t="s">
        <v>8245</v>
      </c>
      <c r="I1595" s="17">
        <v>1425154655</v>
      </c>
      <c r="J1595" s="17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8337</v>
      </c>
      <c r="R1595" t="s">
        <v>8344</v>
      </c>
      <c r="S1595" s="16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8" hidden="1" x14ac:dyDescent="0.3">
      <c r="A1596">
        <v>1594</v>
      </c>
      <c r="B1596" s="3" t="s">
        <v>1595</v>
      </c>
      <c r="C1596" s="3" t="s">
        <v>5704</v>
      </c>
      <c r="D1596" s="10">
        <v>1000</v>
      </c>
      <c r="E1596" s="6">
        <v>205</v>
      </c>
      <c r="F1596" t="s">
        <v>8220</v>
      </c>
      <c r="G1596" t="s">
        <v>8223</v>
      </c>
      <c r="H1596" t="s">
        <v>8245</v>
      </c>
      <c r="I1596" s="17">
        <v>1463329260</v>
      </c>
      <c r="J1596" s="17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8337</v>
      </c>
      <c r="R1596" t="s">
        <v>8344</v>
      </c>
      <c r="S1596" s="16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2" hidden="1" x14ac:dyDescent="0.3">
      <c r="A1597">
        <v>1595</v>
      </c>
      <c r="B1597" s="3" t="s">
        <v>1596</v>
      </c>
      <c r="C1597" s="3" t="s">
        <v>5705</v>
      </c>
      <c r="D1597" s="10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 s="17">
        <v>1403122380</v>
      </c>
      <c r="J1597" s="1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8337</v>
      </c>
      <c r="R1597" t="s">
        <v>8344</v>
      </c>
      <c r="S1597" s="16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2" hidden="1" x14ac:dyDescent="0.3">
      <c r="A1598">
        <v>1596</v>
      </c>
      <c r="B1598" s="3" t="s">
        <v>1597</v>
      </c>
      <c r="C1598" s="3" t="s">
        <v>5706</v>
      </c>
      <c r="D1598" s="10">
        <v>3250</v>
      </c>
      <c r="E1598" s="6">
        <v>75</v>
      </c>
      <c r="F1598" t="s">
        <v>8220</v>
      </c>
      <c r="G1598" t="s">
        <v>8224</v>
      </c>
      <c r="H1598" t="s">
        <v>8246</v>
      </c>
      <c r="I1598" s="17">
        <v>1418469569</v>
      </c>
      <c r="J1598" s="17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8337</v>
      </c>
      <c r="R1598" t="s">
        <v>8344</v>
      </c>
      <c r="S1598" s="16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2" hidden="1" x14ac:dyDescent="0.3">
      <c r="A1599">
        <v>1597</v>
      </c>
      <c r="B1599" s="3" t="s">
        <v>1598</v>
      </c>
      <c r="C1599" s="3" t="s">
        <v>5707</v>
      </c>
      <c r="D1599" s="10">
        <v>15000</v>
      </c>
      <c r="E1599" s="6">
        <v>0</v>
      </c>
      <c r="F1599" t="s">
        <v>8220</v>
      </c>
      <c r="G1599" t="s">
        <v>8223</v>
      </c>
      <c r="H1599" t="s">
        <v>8245</v>
      </c>
      <c r="I1599" s="17">
        <v>1474360197</v>
      </c>
      <c r="J1599" s="17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8337</v>
      </c>
      <c r="R1599" t="s">
        <v>8344</v>
      </c>
      <c r="S1599" s="16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7.6" hidden="1" x14ac:dyDescent="0.3">
      <c r="A1600">
        <v>1598</v>
      </c>
      <c r="B1600" s="3" t="s">
        <v>1599</v>
      </c>
      <c r="C1600" s="3" t="s">
        <v>5708</v>
      </c>
      <c r="D1600" s="10">
        <v>800</v>
      </c>
      <c r="E1600" s="6">
        <v>1</v>
      </c>
      <c r="F1600" t="s">
        <v>8220</v>
      </c>
      <c r="G1600" t="s">
        <v>8223</v>
      </c>
      <c r="H1600" t="s">
        <v>8245</v>
      </c>
      <c r="I1600" s="17">
        <v>1437926458</v>
      </c>
      <c r="J1600" s="17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8337</v>
      </c>
      <c r="R1600" t="s">
        <v>8344</v>
      </c>
      <c r="S1600" s="16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2" hidden="1" x14ac:dyDescent="0.3">
      <c r="A1601">
        <v>1599</v>
      </c>
      <c r="B1601" s="3" t="s">
        <v>1600</v>
      </c>
      <c r="C1601" s="3" t="s">
        <v>5709</v>
      </c>
      <c r="D1601" s="10">
        <v>500</v>
      </c>
      <c r="E1601" s="6">
        <v>0</v>
      </c>
      <c r="F1601" t="s">
        <v>8220</v>
      </c>
      <c r="G1601" t="s">
        <v>8224</v>
      </c>
      <c r="H1601" t="s">
        <v>8246</v>
      </c>
      <c r="I1601" s="17">
        <v>1460116576</v>
      </c>
      <c r="J1601" s="17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8337</v>
      </c>
      <c r="R1601" t="s">
        <v>8344</v>
      </c>
      <c r="S1601" s="16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2" hidden="1" x14ac:dyDescent="0.3">
      <c r="A1602">
        <v>1600</v>
      </c>
      <c r="B1602" s="3" t="s">
        <v>1601</v>
      </c>
      <c r="C1602" s="3" t="s">
        <v>5710</v>
      </c>
      <c r="D1602" s="10">
        <v>5000</v>
      </c>
      <c r="E1602" s="6">
        <v>367</v>
      </c>
      <c r="F1602" t="s">
        <v>8220</v>
      </c>
      <c r="G1602" t="s">
        <v>8223</v>
      </c>
      <c r="H1602" t="s">
        <v>8245</v>
      </c>
      <c r="I1602" s="17">
        <v>1405401060</v>
      </c>
      <c r="J1602" s="17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t="s">
        <v>8337</v>
      </c>
      <c r="R1602" t="s">
        <v>8344</v>
      </c>
      <c r="S1602" s="16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2" hidden="1" x14ac:dyDescent="0.3">
      <c r="A1603">
        <v>1601</v>
      </c>
      <c r="B1603" s="3" t="s">
        <v>1602</v>
      </c>
      <c r="C1603" s="3" t="s">
        <v>5711</v>
      </c>
      <c r="D1603" s="10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 s="17">
        <v>1304561633</v>
      </c>
      <c r="J1603" s="17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t="s">
        <v>8324</v>
      </c>
      <c r="R1603" t="s">
        <v>8325</v>
      </c>
      <c r="S1603" s="16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YEAR(T1603)</f>
        <v>2011</v>
      </c>
    </row>
    <row r="1604" spans="1:21" ht="43.2" hidden="1" x14ac:dyDescent="0.3">
      <c r="A1604">
        <v>1602</v>
      </c>
      <c r="B1604" s="3" t="s">
        <v>1603</v>
      </c>
      <c r="C1604" s="3" t="s">
        <v>5712</v>
      </c>
      <c r="D1604" s="10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 s="17">
        <v>1318633200</v>
      </c>
      <c r="J1604" s="17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8324</v>
      </c>
      <c r="R1604" t="s">
        <v>8325</v>
      </c>
      <c r="S1604" s="16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hidden="1" x14ac:dyDescent="0.3">
      <c r="A1605">
        <v>1603</v>
      </c>
      <c r="B1605" s="3" t="s">
        <v>1604</v>
      </c>
      <c r="C1605" s="3" t="s">
        <v>5713</v>
      </c>
      <c r="D1605" s="10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 s="17">
        <v>1327723459</v>
      </c>
      <c r="J1605" s="17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8324</v>
      </c>
      <c r="R1605" t="s">
        <v>8325</v>
      </c>
      <c r="S1605" s="16">
        <f t="shared" si="127"/>
        <v>40876.169664351852</v>
      </c>
      <c r="T1605" s="15">
        <f t="shared" si="128"/>
        <v>40936.169664351852</v>
      </c>
      <c r="U1605">
        <f t="shared" si="129"/>
        <v>2012</v>
      </c>
    </row>
    <row r="1606" spans="1:21" ht="43.2" hidden="1" x14ac:dyDescent="0.3">
      <c r="A1606">
        <v>1604</v>
      </c>
      <c r="B1606" s="3" t="s">
        <v>1605</v>
      </c>
      <c r="C1606" s="3" t="s">
        <v>5714</v>
      </c>
      <c r="D1606" s="10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 s="17">
        <v>1332011835</v>
      </c>
      <c r="J1606" s="17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8324</v>
      </c>
      <c r="R1606" t="s">
        <v>8325</v>
      </c>
      <c r="S1606" s="16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hidden="1" x14ac:dyDescent="0.3">
      <c r="A1607">
        <v>1605</v>
      </c>
      <c r="B1607" s="3" t="s">
        <v>1606</v>
      </c>
      <c r="C1607" s="3" t="s">
        <v>5715</v>
      </c>
      <c r="D1607" s="10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 s="17">
        <v>1312182000</v>
      </c>
      <c r="J1607" s="1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8324</v>
      </c>
      <c r="R1607" t="s">
        <v>8325</v>
      </c>
      <c r="S1607" s="16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hidden="1" x14ac:dyDescent="0.3">
      <c r="A1608">
        <v>1606</v>
      </c>
      <c r="B1608" s="3" t="s">
        <v>1607</v>
      </c>
      <c r="C1608" s="3" t="s">
        <v>5716</v>
      </c>
      <c r="D1608" s="10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 s="17">
        <v>1300930838</v>
      </c>
      <c r="J1608" s="17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8324</v>
      </c>
      <c r="R1608" t="s">
        <v>8325</v>
      </c>
      <c r="S1608" s="16">
        <f t="shared" si="127"/>
        <v>40536.111550925925</v>
      </c>
      <c r="T1608" s="15">
        <f t="shared" si="128"/>
        <v>40626.069884259261</v>
      </c>
      <c r="U1608">
        <f t="shared" si="129"/>
        <v>2011</v>
      </c>
    </row>
    <row r="1609" spans="1:21" ht="43.2" hidden="1" x14ac:dyDescent="0.3">
      <c r="A1609">
        <v>1607</v>
      </c>
      <c r="B1609" s="3" t="s">
        <v>1608</v>
      </c>
      <c r="C1609" s="3" t="s">
        <v>5717</v>
      </c>
      <c r="D1609" s="10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 s="17">
        <v>1339701851</v>
      </c>
      <c r="J1609" s="17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8324</v>
      </c>
      <c r="R1609" t="s">
        <v>8325</v>
      </c>
      <c r="S1609" s="16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hidden="1" x14ac:dyDescent="0.3">
      <c r="A1610">
        <v>1608</v>
      </c>
      <c r="B1610" s="3" t="s">
        <v>1609</v>
      </c>
      <c r="C1610" s="3" t="s">
        <v>5718</v>
      </c>
      <c r="D1610" s="10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 s="17">
        <v>1388553960</v>
      </c>
      <c r="J1610" s="17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8324</v>
      </c>
      <c r="R1610" t="s">
        <v>8325</v>
      </c>
      <c r="S1610" s="16">
        <f t="shared" si="127"/>
        <v>41607.83085648148</v>
      </c>
      <c r="T1610" s="15">
        <f t="shared" si="128"/>
        <v>41640.226388888892</v>
      </c>
      <c r="U1610">
        <f t="shared" si="129"/>
        <v>2014</v>
      </c>
    </row>
    <row r="1611" spans="1:21" ht="43.2" hidden="1" x14ac:dyDescent="0.3">
      <c r="A1611">
        <v>1609</v>
      </c>
      <c r="B1611" s="3" t="s">
        <v>1610</v>
      </c>
      <c r="C1611" s="3" t="s">
        <v>5719</v>
      </c>
      <c r="D1611" s="10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 s="17">
        <v>1320220800</v>
      </c>
      <c r="J1611" s="17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8324</v>
      </c>
      <c r="R1611" t="s">
        <v>8325</v>
      </c>
      <c r="S1611" s="16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hidden="1" x14ac:dyDescent="0.3">
      <c r="A1612">
        <v>1610</v>
      </c>
      <c r="B1612" s="3" t="s">
        <v>1611</v>
      </c>
      <c r="C1612" s="3" t="s">
        <v>5720</v>
      </c>
      <c r="D1612" s="10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 s="17">
        <v>1355609510</v>
      </c>
      <c r="J1612" s="17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8324</v>
      </c>
      <c r="R1612" t="s">
        <v>8325</v>
      </c>
      <c r="S1612" s="16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idden="1" x14ac:dyDescent="0.3">
      <c r="A1613">
        <v>1611</v>
      </c>
      <c r="B1613" s="3" t="s">
        <v>1612</v>
      </c>
      <c r="C1613" s="3" t="s">
        <v>5721</v>
      </c>
      <c r="D1613" s="10">
        <v>800</v>
      </c>
      <c r="E1613" s="6">
        <v>1001</v>
      </c>
      <c r="F1613" t="s">
        <v>8218</v>
      </c>
      <c r="G1613" t="s">
        <v>8223</v>
      </c>
      <c r="H1613" t="s">
        <v>8245</v>
      </c>
      <c r="I1613" s="17">
        <v>1370390432</v>
      </c>
      <c r="J1613" s="17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8324</v>
      </c>
      <c r="R1613" t="s">
        <v>8325</v>
      </c>
      <c r="S1613" s="16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2" hidden="1" x14ac:dyDescent="0.3">
      <c r="A1614">
        <v>1612</v>
      </c>
      <c r="B1614" s="3" t="s">
        <v>1613</v>
      </c>
      <c r="C1614" s="3" t="s">
        <v>5722</v>
      </c>
      <c r="D1614" s="10">
        <v>500</v>
      </c>
      <c r="E1614" s="6">
        <v>550</v>
      </c>
      <c r="F1614" t="s">
        <v>8218</v>
      </c>
      <c r="G1614" t="s">
        <v>8223</v>
      </c>
      <c r="H1614" t="s">
        <v>8245</v>
      </c>
      <c r="I1614" s="17">
        <v>1357160384</v>
      </c>
      <c r="J1614" s="17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8324</v>
      </c>
      <c r="R1614" t="s">
        <v>8325</v>
      </c>
      <c r="S1614" s="16">
        <f t="shared" si="127"/>
        <v>41246.874814814815</v>
      </c>
      <c r="T1614" s="15">
        <f t="shared" si="128"/>
        <v>41276.874814814815</v>
      </c>
      <c r="U1614">
        <f t="shared" si="129"/>
        <v>2013</v>
      </c>
    </row>
    <row r="1615" spans="1:21" ht="43.2" hidden="1" x14ac:dyDescent="0.3">
      <c r="A1615">
        <v>1613</v>
      </c>
      <c r="B1615" s="3" t="s">
        <v>1614</v>
      </c>
      <c r="C1615" s="3" t="s">
        <v>5723</v>
      </c>
      <c r="D1615" s="10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 s="17">
        <v>1342921202</v>
      </c>
      <c r="J1615" s="17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8324</v>
      </c>
      <c r="R1615" t="s">
        <v>8325</v>
      </c>
      <c r="S1615" s="16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 hidden="1" x14ac:dyDescent="0.3">
      <c r="A1616">
        <v>1614</v>
      </c>
      <c r="B1616" s="3" t="s">
        <v>1615</v>
      </c>
      <c r="C1616" s="3" t="s">
        <v>5724</v>
      </c>
      <c r="D1616" s="10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 s="17">
        <v>1407085200</v>
      </c>
      <c r="J1616" s="17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8324</v>
      </c>
      <c r="R1616" t="s">
        <v>8325</v>
      </c>
      <c r="S1616" s="16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2" hidden="1" x14ac:dyDescent="0.3">
      <c r="A1617">
        <v>1615</v>
      </c>
      <c r="B1617" s="3" t="s">
        <v>1616</v>
      </c>
      <c r="C1617" s="3" t="s">
        <v>5725</v>
      </c>
      <c r="D1617" s="10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 s="17">
        <v>1323742396</v>
      </c>
      <c r="J1617" s="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8324</v>
      </c>
      <c r="R1617" t="s">
        <v>8325</v>
      </c>
      <c r="S1617" s="16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2" hidden="1" x14ac:dyDescent="0.3">
      <c r="A1618">
        <v>1616</v>
      </c>
      <c r="B1618" s="3" t="s">
        <v>1617</v>
      </c>
      <c r="C1618" s="3" t="s">
        <v>5726</v>
      </c>
      <c r="D1618" s="10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 s="17">
        <v>1353621600</v>
      </c>
      <c r="J1618" s="17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8324</v>
      </c>
      <c r="R1618" t="s">
        <v>8325</v>
      </c>
      <c r="S1618" s="16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 hidden="1" x14ac:dyDescent="0.3">
      <c r="A1619">
        <v>1617</v>
      </c>
      <c r="B1619" s="3" t="s">
        <v>1618</v>
      </c>
      <c r="C1619" s="3" t="s">
        <v>5727</v>
      </c>
      <c r="D1619" s="10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 s="17">
        <v>1383332400</v>
      </c>
      <c r="J1619" s="17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8324</v>
      </c>
      <c r="R1619" t="s">
        <v>8325</v>
      </c>
      <c r="S1619" s="16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2" hidden="1" x14ac:dyDescent="0.3">
      <c r="A1620">
        <v>1618</v>
      </c>
      <c r="B1620" s="3" t="s">
        <v>1619</v>
      </c>
      <c r="C1620" s="3" t="s">
        <v>5728</v>
      </c>
      <c r="D1620" s="10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 s="17">
        <v>1362757335</v>
      </c>
      <c r="J1620" s="17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8324</v>
      </c>
      <c r="R1620" t="s">
        <v>8325</v>
      </c>
      <c r="S1620" s="16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 hidden="1" x14ac:dyDescent="0.3">
      <c r="A1621">
        <v>1619</v>
      </c>
      <c r="B1621" s="3" t="s">
        <v>1620</v>
      </c>
      <c r="C1621" s="3" t="s">
        <v>5729</v>
      </c>
      <c r="D1621" s="10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 s="17">
        <v>1410755286</v>
      </c>
      <c r="J1621" s="17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8324</v>
      </c>
      <c r="R1621" t="s">
        <v>8325</v>
      </c>
      <c r="S1621" s="16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 hidden="1" x14ac:dyDescent="0.3">
      <c r="A1622">
        <v>1620</v>
      </c>
      <c r="B1622" s="3" t="s">
        <v>1621</v>
      </c>
      <c r="C1622" s="3" t="s">
        <v>5730</v>
      </c>
      <c r="D1622" s="10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 s="17">
        <v>1361606940</v>
      </c>
      <c r="J1622" s="17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8324</v>
      </c>
      <c r="R1622" t="s">
        <v>8325</v>
      </c>
      <c r="S1622" s="16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 hidden="1" x14ac:dyDescent="0.3">
      <c r="A1623">
        <v>1621</v>
      </c>
      <c r="B1623" s="3" t="s">
        <v>1622</v>
      </c>
      <c r="C1623" s="3" t="s">
        <v>5731</v>
      </c>
      <c r="D1623" s="10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 s="17">
        <v>1338177540</v>
      </c>
      <c r="J1623" s="17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8324</v>
      </c>
      <c r="R1623" t="s">
        <v>8325</v>
      </c>
      <c r="S1623" s="16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 hidden="1" x14ac:dyDescent="0.3">
      <c r="A1624">
        <v>1622</v>
      </c>
      <c r="B1624" s="3" t="s">
        <v>1623</v>
      </c>
      <c r="C1624" s="3" t="s">
        <v>5732</v>
      </c>
      <c r="D1624" s="10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 s="17">
        <v>1418803140</v>
      </c>
      <c r="J1624" s="17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8324</v>
      </c>
      <c r="R1624" t="s">
        <v>8325</v>
      </c>
      <c r="S1624" s="16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 hidden="1" x14ac:dyDescent="0.3">
      <c r="A1625">
        <v>1623</v>
      </c>
      <c r="B1625" s="3" t="s">
        <v>1624</v>
      </c>
      <c r="C1625" s="3" t="s">
        <v>5733</v>
      </c>
      <c r="D1625" s="10">
        <v>750</v>
      </c>
      <c r="E1625" s="6">
        <v>758</v>
      </c>
      <c r="F1625" t="s">
        <v>8218</v>
      </c>
      <c r="G1625" t="s">
        <v>8224</v>
      </c>
      <c r="H1625" t="s">
        <v>8246</v>
      </c>
      <c r="I1625" s="17">
        <v>1377621089</v>
      </c>
      <c r="J1625" s="17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8324</v>
      </c>
      <c r="R1625" t="s">
        <v>8325</v>
      </c>
      <c r="S1625" s="16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2" hidden="1" x14ac:dyDescent="0.3">
      <c r="A1626">
        <v>1624</v>
      </c>
      <c r="B1626" s="3" t="s">
        <v>1625</v>
      </c>
      <c r="C1626" s="3" t="s">
        <v>5734</v>
      </c>
      <c r="D1626" s="10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 s="17">
        <v>1357721335</v>
      </c>
      <c r="J1626" s="17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8324</v>
      </c>
      <c r="R1626" t="s">
        <v>8325</v>
      </c>
      <c r="S1626" s="16">
        <f t="shared" si="127"/>
        <v>41243.367303240739</v>
      </c>
      <c r="T1626" s="15">
        <f t="shared" si="128"/>
        <v>41283.367303240739</v>
      </c>
      <c r="U1626">
        <f t="shared" si="129"/>
        <v>2013</v>
      </c>
    </row>
    <row r="1627" spans="1:21" ht="57.6" hidden="1" x14ac:dyDescent="0.3">
      <c r="A1627">
        <v>1625</v>
      </c>
      <c r="B1627" s="3" t="s">
        <v>1626</v>
      </c>
      <c r="C1627" s="3" t="s">
        <v>5735</v>
      </c>
      <c r="D1627" s="10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 s="17">
        <v>1347382053</v>
      </c>
      <c r="J1627" s="1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8324</v>
      </c>
      <c r="R1627" t="s">
        <v>8325</v>
      </c>
      <c r="S1627" s="16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 hidden="1" x14ac:dyDescent="0.3">
      <c r="A1628">
        <v>1626</v>
      </c>
      <c r="B1628" s="3" t="s">
        <v>1627</v>
      </c>
      <c r="C1628" s="3" t="s">
        <v>5736</v>
      </c>
      <c r="D1628" s="10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 s="17">
        <v>1385932867</v>
      </c>
      <c r="J1628" s="17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8324</v>
      </c>
      <c r="R1628" t="s">
        <v>8325</v>
      </c>
      <c r="S1628" s="16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 hidden="1" x14ac:dyDescent="0.3">
      <c r="A1629">
        <v>1627</v>
      </c>
      <c r="B1629" s="3" t="s">
        <v>1628</v>
      </c>
      <c r="C1629" s="3" t="s">
        <v>5737</v>
      </c>
      <c r="D1629" s="10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 s="17">
        <v>1353905940</v>
      </c>
      <c r="J1629" s="17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8324</v>
      </c>
      <c r="R1629" t="s">
        <v>8325</v>
      </c>
      <c r="S1629" s="16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 hidden="1" x14ac:dyDescent="0.3">
      <c r="A1630">
        <v>1628</v>
      </c>
      <c r="B1630" s="3" t="s">
        <v>1629</v>
      </c>
      <c r="C1630" s="3" t="s">
        <v>5738</v>
      </c>
      <c r="D1630" s="10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 s="17">
        <v>1403026882</v>
      </c>
      <c r="J1630" s="17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8324</v>
      </c>
      <c r="R1630" t="s">
        <v>8325</v>
      </c>
      <c r="S1630" s="16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hidden="1" x14ac:dyDescent="0.3">
      <c r="A1631">
        <v>1629</v>
      </c>
      <c r="B1631" s="3" t="s">
        <v>1630</v>
      </c>
      <c r="C1631" s="3" t="s">
        <v>5739</v>
      </c>
      <c r="D1631" s="10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 s="17">
        <v>1392929333</v>
      </c>
      <c r="J1631" s="17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8324</v>
      </c>
      <c r="R1631" t="s">
        <v>8325</v>
      </c>
      <c r="S1631" s="16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 hidden="1" x14ac:dyDescent="0.3">
      <c r="A1632">
        <v>1630</v>
      </c>
      <c r="B1632" s="3" t="s">
        <v>1631</v>
      </c>
      <c r="C1632" s="3" t="s">
        <v>5740</v>
      </c>
      <c r="D1632" s="10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 s="17">
        <v>1330671540</v>
      </c>
      <c r="J1632" s="17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8324</v>
      </c>
      <c r="R1632" t="s">
        <v>8325</v>
      </c>
      <c r="S1632" s="16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 hidden="1" x14ac:dyDescent="0.3">
      <c r="A1633">
        <v>1631</v>
      </c>
      <c r="B1633" s="3" t="s">
        <v>1632</v>
      </c>
      <c r="C1633" s="3" t="s">
        <v>5741</v>
      </c>
      <c r="D1633" s="10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 s="17">
        <v>1350074261</v>
      </c>
      <c r="J1633" s="17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8324</v>
      </c>
      <c r="R1633" t="s">
        <v>8325</v>
      </c>
      <c r="S1633" s="16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 hidden="1" x14ac:dyDescent="0.3">
      <c r="A1634">
        <v>1632</v>
      </c>
      <c r="B1634" s="3" t="s">
        <v>1633</v>
      </c>
      <c r="C1634" s="3" t="s">
        <v>5742</v>
      </c>
      <c r="D1634" s="10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 s="17">
        <v>1316851854</v>
      </c>
      <c r="J1634" s="17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8324</v>
      </c>
      <c r="R1634" t="s">
        <v>8325</v>
      </c>
      <c r="S1634" s="16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 hidden="1" x14ac:dyDescent="0.3">
      <c r="A1635">
        <v>1633</v>
      </c>
      <c r="B1635" s="3" t="s">
        <v>1634</v>
      </c>
      <c r="C1635" s="3" t="s">
        <v>5743</v>
      </c>
      <c r="D1635" s="10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 s="17">
        <v>1326690000</v>
      </c>
      <c r="J1635" s="17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8324</v>
      </c>
      <c r="R1635" t="s">
        <v>8325</v>
      </c>
      <c r="S1635" s="16">
        <f t="shared" si="127"/>
        <v>40896.883750000001</v>
      </c>
      <c r="T1635" s="15">
        <f t="shared" si="128"/>
        <v>40924.208333333336</v>
      </c>
      <c r="U1635">
        <f t="shared" si="129"/>
        <v>2012</v>
      </c>
    </row>
    <row r="1636" spans="1:21" ht="43.2" hidden="1" x14ac:dyDescent="0.3">
      <c r="A1636">
        <v>1634</v>
      </c>
      <c r="B1636" s="3" t="s">
        <v>1635</v>
      </c>
      <c r="C1636" s="3" t="s">
        <v>5744</v>
      </c>
      <c r="D1636" s="10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 s="17">
        <v>1306994340</v>
      </c>
      <c r="J1636" s="17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8324</v>
      </c>
      <c r="R1636" t="s">
        <v>8325</v>
      </c>
      <c r="S1636" s="16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7.6" hidden="1" x14ac:dyDescent="0.3">
      <c r="A1637">
        <v>1635</v>
      </c>
      <c r="B1637" s="3" t="s">
        <v>1636</v>
      </c>
      <c r="C1637" s="3" t="s">
        <v>5745</v>
      </c>
      <c r="D1637" s="10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 s="17">
        <v>1468270261</v>
      </c>
      <c r="J1637" s="1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8324</v>
      </c>
      <c r="R1637" t="s">
        <v>8325</v>
      </c>
      <c r="S1637" s="16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 hidden="1" x14ac:dyDescent="0.3">
      <c r="A1638">
        <v>1636</v>
      </c>
      <c r="B1638" s="3" t="s">
        <v>1637</v>
      </c>
      <c r="C1638" s="3" t="s">
        <v>5746</v>
      </c>
      <c r="D1638" s="10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 s="17">
        <v>1307851200</v>
      </c>
      <c r="J1638" s="17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8324</v>
      </c>
      <c r="R1638" t="s">
        <v>8325</v>
      </c>
      <c r="S1638" s="16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 hidden="1" x14ac:dyDescent="0.3">
      <c r="A1639">
        <v>1637</v>
      </c>
      <c r="B1639" s="3" t="s">
        <v>1638</v>
      </c>
      <c r="C1639" s="3" t="s">
        <v>5747</v>
      </c>
      <c r="D1639" s="10">
        <v>500</v>
      </c>
      <c r="E1639" s="6">
        <v>519</v>
      </c>
      <c r="F1639" t="s">
        <v>8218</v>
      </c>
      <c r="G1639" t="s">
        <v>8223</v>
      </c>
      <c r="H1639" t="s">
        <v>8245</v>
      </c>
      <c r="I1639" s="17">
        <v>1262302740</v>
      </c>
      <c r="J1639" s="17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8324</v>
      </c>
      <c r="R1639" t="s">
        <v>8325</v>
      </c>
      <c r="S1639" s="16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 hidden="1" x14ac:dyDescent="0.3">
      <c r="A1640">
        <v>1638</v>
      </c>
      <c r="B1640" s="3" t="s">
        <v>1639</v>
      </c>
      <c r="C1640" s="3" t="s">
        <v>5748</v>
      </c>
      <c r="D1640" s="10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 s="17">
        <v>1362086700</v>
      </c>
      <c r="J1640" s="17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8324</v>
      </c>
      <c r="R1640" t="s">
        <v>8325</v>
      </c>
      <c r="S1640" s="16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 hidden="1" x14ac:dyDescent="0.3">
      <c r="A1641">
        <v>1639</v>
      </c>
      <c r="B1641" s="3" t="s">
        <v>1640</v>
      </c>
      <c r="C1641" s="3" t="s">
        <v>5749</v>
      </c>
      <c r="D1641" s="10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 s="17">
        <v>1330789165</v>
      </c>
      <c r="J1641" s="17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8324</v>
      </c>
      <c r="R1641" t="s">
        <v>8325</v>
      </c>
      <c r="S1641" s="16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 hidden="1" x14ac:dyDescent="0.3">
      <c r="A1642">
        <v>1640</v>
      </c>
      <c r="B1642" s="3" t="s">
        <v>1641</v>
      </c>
      <c r="C1642" s="3" t="s">
        <v>5750</v>
      </c>
      <c r="D1642" s="10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 s="17">
        <v>1280800740</v>
      </c>
      <c r="J1642" s="17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8324</v>
      </c>
      <c r="R1642" t="s">
        <v>8325</v>
      </c>
      <c r="S1642" s="16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 hidden="1" x14ac:dyDescent="0.3">
      <c r="A1643">
        <v>1641</v>
      </c>
      <c r="B1643" s="3" t="s">
        <v>1642</v>
      </c>
      <c r="C1643" s="3" t="s">
        <v>5751</v>
      </c>
      <c r="D1643" s="10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 s="17">
        <v>1418998744</v>
      </c>
      <c r="J1643" s="17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8324</v>
      </c>
      <c r="R1643" t="s">
        <v>8345</v>
      </c>
      <c r="S1643" s="16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 hidden="1" x14ac:dyDescent="0.3">
      <c r="A1644">
        <v>1642</v>
      </c>
      <c r="B1644" s="3" t="s">
        <v>1643</v>
      </c>
      <c r="C1644" s="3" t="s">
        <v>5752</v>
      </c>
      <c r="D1644" s="10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 s="17">
        <v>1308011727</v>
      </c>
      <c r="J1644" s="17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8324</v>
      </c>
      <c r="R1644" t="s">
        <v>8345</v>
      </c>
      <c r="S1644" s="16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 hidden="1" x14ac:dyDescent="0.3">
      <c r="A1645">
        <v>1643</v>
      </c>
      <c r="B1645" s="3" t="s">
        <v>1644</v>
      </c>
      <c r="C1645" s="3" t="s">
        <v>5753</v>
      </c>
      <c r="D1645" s="10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 s="17">
        <v>1348516012</v>
      </c>
      <c r="J1645" s="17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8324</v>
      </c>
      <c r="R1645" t="s">
        <v>8345</v>
      </c>
      <c r="S1645" s="16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 hidden="1" x14ac:dyDescent="0.3">
      <c r="A1646">
        <v>1644</v>
      </c>
      <c r="B1646" s="3" t="s">
        <v>1645</v>
      </c>
      <c r="C1646" s="3" t="s">
        <v>5754</v>
      </c>
      <c r="D1646" s="10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 s="17">
        <v>1353551160</v>
      </c>
      <c r="J1646" s="17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8324</v>
      </c>
      <c r="R1646" t="s">
        <v>8345</v>
      </c>
      <c r="S1646" s="16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 hidden="1" x14ac:dyDescent="0.3">
      <c r="A1647">
        <v>1645</v>
      </c>
      <c r="B1647" s="3" t="s">
        <v>1646</v>
      </c>
      <c r="C1647" s="3" t="s">
        <v>5755</v>
      </c>
      <c r="D1647" s="10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 s="17">
        <v>1379515740</v>
      </c>
      <c r="J1647" s="1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8324</v>
      </c>
      <c r="R1647" t="s">
        <v>8345</v>
      </c>
      <c r="S1647" s="16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7.6" hidden="1" x14ac:dyDescent="0.3">
      <c r="A1648">
        <v>1646</v>
      </c>
      <c r="B1648" s="3" t="s">
        <v>1647</v>
      </c>
      <c r="C1648" s="3" t="s">
        <v>5756</v>
      </c>
      <c r="D1648" s="10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 s="17">
        <v>1408039860</v>
      </c>
      <c r="J1648" s="17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8324</v>
      </c>
      <c r="R1648" t="s">
        <v>8345</v>
      </c>
      <c r="S1648" s="16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 hidden="1" x14ac:dyDescent="0.3">
      <c r="A1649">
        <v>1647</v>
      </c>
      <c r="B1649" s="3" t="s">
        <v>1648</v>
      </c>
      <c r="C1649" s="3" t="s">
        <v>5757</v>
      </c>
      <c r="D1649" s="10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 s="17">
        <v>1339235377</v>
      </c>
      <c r="J1649" s="17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8324</v>
      </c>
      <c r="R1649" t="s">
        <v>8345</v>
      </c>
      <c r="S1649" s="16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 hidden="1" x14ac:dyDescent="0.3">
      <c r="A1650">
        <v>1648</v>
      </c>
      <c r="B1650" s="3" t="s">
        <v>1649</v>
      </c>
      <c r="C1650" s="3" t="s">
        <v>5758</v>
      </c>
      <c r="D1650" s="10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 s="17">
        <v>1300636482</v>
      </c>
      <c r="J1650" s="17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8324</v>
      </c>
      <c r="R1650" t="s">
        <v>8345</v>
      </c>
      <c r="S1650" s="16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 hidden="1" x14ac:dyDescent="0.3">
      <c r="A1651">
        <v>1649</v>
      </c>
      <c r="B1651" s="3" t="s">
        <v>1650</v>
      </c>
      <c r="C1651" s="3" t="s">
        <v>5759</v>
      </c>
      <c r="D1651" s="10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 s="17">
        <v>1400862355</v>
      </c>
      <c r="J1651" s="17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8324</v>
      </c>
      <c r="R1651" t="s">
        <v>8345</v>
      </c>
      <c r="S1651" s="16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2" hidden="1" x14ac:dyDescent="0.3">
      <c r="A1652">
        <v>1650</v>
      </c>
      <c r="B1652" s="3" t="s">
        <v>1651</v>
      </c>
      <c r="C1652" s="3" t="s">
        <v>5760</v>
      </c>
      <c r="D1652" s="10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 s="17">
        <v>1381314437</v>
      </c>
      <c r="J1652" s="17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8324</v>
      </c>
      <c r="R1652" t="s">
        <v>8345</v>
      </c>
      <c r="S1652" s="16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 hidden="1" x14ac:dyDescent="0.3">
      <c r="A1653">
        <v>1651</v>
      </c>
      <c r="B1653" s="3" t="s">
        <v>1652</v>
      </c>
      <c r="C1653" s="3" t="s">
        <v>5761</v>
      </c>
      <c r="D1653" s="10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 s="17">
        <v>1303801140</v>
      </c>
      <c r="J1653" s="17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8324</v>
      </c>
      <c r="R1653" t="s">
        <v>8345</v>
      </c>
      <c r="S1653" s="16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 hidden="1" x14ac:dyDescent="0.3">
      <c r="A1654">
        <v>1652</v>
      </c>
      <c r="B1654" s="3" t="s">
        <v>1653</v>
      </c>
      <c r="C1654" s="3" t="s">
        <v>5762</v>
      </c>
      <c r="D1654" s="10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 s="17">
        <v>1385297393</v>
      </c>
      <c r="J1654" s="17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8324</v>
      </c>
      <c r="R1654" t="s">
        <v>8345</v>
      </c>
      <c r="S1654" s="16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 hidden="1" x14ac:dyDescent="0.3">
      <c r="A1655">
        <v>1653</v>
      </c>
      <c r="B1655" s="3" t="s">
        <v>1654</v>
      </c>
      <c r="C1655" s="3" t="s">
        <v>5763</v>
      </c>
      <c r="D1655" s="10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 s="17">
        <v>1303675296</v>
      </c>
      <c r="J1655" s="17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8324</v>
      </c>
      <c r="R1655" t="s">
        <v>8345</v>
      </c>
      <c r="S1655" s="16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 hidden="1" x14ac:dyDescent="0.3">
      <c r="A1656">
        <v>1654</v>
      </c>
      <c r="B1656" s="3" t="s">
        <v>1655</v>
      </c>
      <c r="C1656" s="3" t="s">
        <v>5764</v>
      </c>
      <c r="D1656" s="10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 s="17">
        <v>1334784160</v>
      </c>
      <c r="J1656" s="17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8324</v>
      </c>
      <c r="R1656" t="s">
        <v>8345</v>
      </c>
      <c r="S1656" s="16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 hidden="1" x14ac:dyDescent="0.3">
      <c r="A1657">
        <v>1655</v>
      </c>
      <c r="B1657" s="3" t="s">
        <v>1656</v>
      </c>
      <c r="C1657" s="3" t="s">
        <v>5765</v>
      </c>
      <c r="D1657" s="10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 s="17">
        <v>1333648820</v>
      </c>
      <c r="J1657" s="1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8324</v>
      </c>
      <c r="R1657" t="s">
        <v>8345</v>
      </c>
      <c r="S1657" s="16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6" hidden="1" x14ac:dyDescent="0.3">
      <c r="A1658">
        <v>1656</v>
      </c>
      <c r="B1658" s="3" t="s">
        <v>1657</v>
      </c>
      <c r="C1658" s="3" t="s">
        <v>5766</v>
      </c>
      <c r="D1658" s="10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 s="17">
        <v>1355437052</v>
      </c>
      <c r="J1658" s="17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8324</v>
      </c>
      <c r="R1658" t="s">
        <v>8345</v>
      </c>
      <c r="S1658" s="16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2" hidden="1" x14ac:dyDescent="0.3">
      <c r="A1659">
        <v>1657</v>
      </c>
      <c r="B1659" s="3" t="s">
        <v>1658</v>
      </c>
      <c r="C1659" s="3" t="s">
        <v>5767</v>
      </c>
      <c r="D1659" s="10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 s="17">
        <v>1337885168</v>
      </c>
      <c r="J1659" s="17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8324</v>
      </c>
      <c r="R1659" t="s">
        <v>8345</v>
      </c>
      <c r="S1659" s="16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2" hidden="1" x14ac:dyDescent="0.3">
      <c r="A1660">
        <v>1658</v>
      </c>
      <c r="B1660" s="3" t="s">
        <v>1659</v>
      </c>
      <c r="C1660" s="3" t="s">
        <v>5768</v>
      </c>
      <c r="D1660" s="10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 s="17">
        <v>1355840400</v>
      </c>
      <c r="J1660" s="17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8324</v>
      </c>
      <c r="R1660" t="s">
        <v>8345</v>
      </c>
      <c r="S1660" s="16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2" hidden="1" x14ac:dyDescent="0.3">
      <c r="A1661">
        <v>1659</v>
      </c>
      <c r="B1661" s="3" t="s">
        <v>1660</v>
      </c>
      <c r="C1661" s="3" t="s">
        <v>5769</v>
      </c>
      <c r="D1661" s="10">
        <v>500</v>
      </c>
      <c r="E1661" s="6">
        <v>564</v>
      </c>
      <c r="F1661" t="s">
        <v>8218</v>
      </c>
      <c r="G1661" t="s">
        <v>8224</v>
      </c>
      <c r="H1661" t="s">
        <v>8246</v>
      </c>
      <c r="I1661" s="17">
        <v>1387281600</v>
      </c>
      <c r="J1661" s="17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8324</v>
      </c>
      <c r="R1661" t="s">
        <v>8345</v>
      </c>
      <c r="S1661" s="16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7.6" hidden="1" x14ac:dyDescent="0.3">
      <c r="A1662">
        <v>1660</v>
      </c>
      <c r="B1662" s="3" t="s">
        <v>1661</v>
      </c>
      <c r="C1662" s="3" t="s">
        <v>5770</v>
      </c>
      <c r="D1662" s="10">
        <v>80</v>
      </c>
      <c r="E1662" s="6">
        <v>1003</v>
      </c>
      <c r="F1662" t="s">
        <v>8218</v>
      </c>
      <c r="G1662" t="s">
        <v>8236</v>
      </c>
      <c r="H1662" t="s">
        <v>8248</v>
      </c>
      <c r="I1662" s="17">
        <v>1462053540</v>
      </c>
      <c r="J1662" s="17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8324</v>
      </c>
      <c r="R1662" t="s">
        <v>8345</v>
      </c>
      <c r="S1662" s="16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6" hidden="1" x14ac:dyDescent="0.3">
      <c r="A1663">
        <v>1661</v>
      </c>
      <c r="B1663" s="3" t="s">
        <v>1662</v>
      </c>
      <c r="C1663" s="3" t="s">
        <v>5771</v>
      </c>
      <c r="D1663" s="10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 s="17">
        <v>1453064400</v>
      </c>
      <c r="J1663" s="17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8324</v>
      </c>
      <c r="R1663" t="s">
        <v>8345</v>
      </c>
      <c r="S1663" s="16">
        <f t="shared" si="127"/>
        <v>42343.998043981483</v>
      </c>
      <c r="T1663" s="15">
        <f t="shared" si="128"/>
        <v>42386.875</v>
      </c>
      <c r="U1663">
        <f t="shared" si="129"/>
        <v>2016</v>
      </c>
    </row>
    <row r="1664" spans="1:21" ht="43.2" hidden="1" x14ac:dyDescent="0.3">
      <c r="A1664">
        <v>1662</v>
      </c>
      <c r="B1664" s="3" t="s">
        <v>1663</v>
      </c>
      <c r="C1664" s="3" t="s">
        <v>5772</v>
      </c>
      <c r="D1664" s="10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 s="17">
        <v>1325310336</v>
      </c>
      <c r="J1664" s="17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8324</v>
      </c>
      <c r="R1664" t="s">
        <v>8345</v>
      </c>
      <c r="S1664" s="16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2" hidden="1" x14ac:dyDescent="0.3">
      <c r="A1665">
        <v>1663</v>
      </c>
      <c r="B1665" s="3" t="s">
        <v>1664</v>
      </c>
      <c r="C1665" s="3" t="s">
        <v>5773</v>
      </c>
      <c r="D1665" s="10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 s="17">
        <v>1422750707</v>
      </c>
      <c r="J1665" s="17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8324</v>
      </c>
      <c r="R1665" t="s">
        <v>8345</v>
      </c>
      <c r="S1665" s="16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2" hidden="1" x14ac:dyDescent="0.3">
      <c r="A1666">
        <v>1664</v>
      </c>
      <c r="B1666" s="3" t="s">
        <v>1665</v>
      </c>
      <c r="C1666" s="3" t="s">
        <v>5774</v>
      </c>
      <c r="D1666" s="10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 s="17">
        <v>1331870340</v>
      </c>
      <c r="J1666" s="17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t="s">
        <v>8324</v>
      </c>
      <c r="R1666" t="s">
        <v>8345</v>
      </c>
      <c r="S1666" s="16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2" hidden="1" x14ac:dyDescent="0.3">
      <c r="A1667">
        <v>1665</v>
      </c>
      <c r="B1667" s="3" t="s">
        <v>1666</v>
      </c>
      <c r="C1667" s="3" t="s">
        <v>5775</v>
      </c>
      <c r="D1667" s="10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 s="17">
        <v>1298343600</v>
      </c>
      <c r="J1667" s="1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t="s">
        <v>8324</v>
      </c>
      <c r="R1667" t="s">
        <v>8345</v>
      </c>
      <c r="S1667" s="16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YEAR(T1667)</f>
        <v>2011</v>
      </c>
    </row>
    <row r="1668" spans="1:21" ht="43.2" hidden="1" x14ac:dyDescent="0.3">
      <c r="A1668">
        <v>1666</v>
      </c>
      <c r="B1668" s="3" t="s">
        <v>1667</v>
      </c>
      <c r="C1668" s="3" t="s">
        <v>5776</v>
      </c>
      <c r="D1668" s="10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 s="17">
        <v>1364447073</v>
      </c>
      <c r="J1668" s="17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8324</v>
      </c>
      <c r="R1668" t="s">
        <v>8345</v>
      </c>
      <c r="S1668" s="16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hidden="1" x14ac:dyDescent="0.3">
      <c r="A1669">
        <v>1667</v>
      </c>
      <c r="B1669" s="3" t="s">
        <v>1668</v>
      </c>
      <c r="C1669" s="3" t="s">
        <v>5777</v>
      </c>
      <c r="D1669" s="10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 s="17">
        <v>1394521140</v>
      </c>
      <c r="J1669" s="17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8324</v>
      </c>
      <c r="R1669" t="s">
        <v>8345</v>
      </c>
      <c r="S1669" s="16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hidden="1" x14ac:dyDescent="0.3">
      <c r="A1670">
        <v>1668</v>
      </c>
      <c r="B1670" s="3" t="s">
        <v>1669</v>
      </c>
      <c r="C1670" s="3" t="s">
        <v>5778</v>
      </c>
      <c r="D1670" s="10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 s="17">
        <v>1322454939</v>
      </c>
      <c r="J1670" s="17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8324</v>
      </c>
      <c r="R1670" t="s">
        <v>8345</v>
      </c>
      <c r="S1670" s="16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7.6" hidden="1" x14ac:dyDescent="0.3">
      <c r="A1671">
        <v>1669</v>
      </c>
      <c r="B1671" s="3" t="s">
        <v>1670</v>
      </c>
      <c r="C1671" s="3" t="s">
        <v>5779</v>
      </c>
      <c r="D1671" s="10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 s="17">
        <v>1464729276</v>
      </c>
      <c r="J1671" s="17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8324</v>
      </c>
      <c r="R1671" t="s">
        <v>8345</v>
      </c>
      <c r="S1671" s="16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 hidden="1" x14ac:dyDescent="0.3">
      <c r="A1672">
        <v>1670</v>
      </c>
      <c r="B1672" s="3" t="s">
        <v>1671</v>
      </c>
      <c r="C1672" s="3" t="s">
        <v>5780</v>
      </c>
      <c r="D1672" s="10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 s="17">
        <v>1278302400</v>
      </c>
      <c r="J1672" s="17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8324</v>
      </c>
      <c r="R1672" t="s">
        <v>8345</v>
      </c>
      <c r="S1672" s="16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hidden="1" x14ac:dyDescent="0.3">
      <c r="A1673">
        <v>1671</v>
      </c>
      <c r="B1673" s="3" t="s">
        <v>1672</v>
      </c>
      <c r="C1673" s="3" t="s">
        <v>5781</v>
      </c>
      <c r="D1673" s="10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 s="17">
        <v>1470056614</v>
      </c>
      <c r="J1673" s="17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8324</v>
      </c>
      <c r="R1673" t="s">
        <v>8345</v>
      </c>
      <c r="S1673" s="16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2" hidden="1" x14ac:dyDescent="0.3">
      <c r="A1674">
        <v>1672</v>
      </c>
      <c r="B1674" s="3" t="s">
        <v>1673</v>
      </c>
      <c r="C1674" s="3" t="s">
        <v>5782</v>
      </c>
      <c r="D1674" s="10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 s="17">
        <v>1338824730</v>
      </c>
      <c r="J1674" s="17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8324</v>
      </c>
      <c r="R1674" t="s">
        <v>8345</v>
      </c>
      <c r="S1674" s="16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 hidden="1" x14ac:dyDescent="0.3">
      <c r="A1675">
        <v>1673</v>
      </c>
      <c r="B1675" s="3" t="s">
        <v>1674</v>
      </c>
      <c r="C1675" s="3" t="s">
        <v>5783</v>
      </c>
      <c r="D1675" s="10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 s="17">
        <v>1425675892</v>
      </c>
      <c r="J1675" s="17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8324</v>
      </c>
      <c r="R1675" t="s">
        <v>8345</v>
      </c>
      <c r="S1675" s="16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 hidden="1" x14ac:dyDescent="0.3">
      <c r="A1676">
        <v>1674</v>
      </c>
      <c r="B1676" s="3" t="s">
        <v>1675</v>
      </c>
      <c r="C1676" s="3" t="s">
        <v>5784</v>
      </c>
      <c r="D1676" s="10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 s="17">
        <v>1471503540</v>
      </c>
      <c r="J1676" s="17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8324</v>
      </c>
      <c r="R1676" t="s">
        <v>8345</v>
      </c>
      <c r="S1676" s="16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 hidden="1" x14ac:dyDescent="0.3">
      <c r="A1677">
        <v>1675</v>
      </c>
      <c r="B1677" s="3" t="s">
        <v>1676</v>
      </c>
      <c r="C1677" s="3" t="s">
        <v>5785</v>
      </c>
      <c r="D1677" s="10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 s="17">
        <v>1318802580</v>
      </c>
      <c r="J1677" s="1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8324</v>
      </c>
      <c r="R1677" t="s">
        <v>8345</v>
      </c>
      <c r="S1677" s="16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 hidden="1" x14ac:dyDescent="0.3">
      <c r="A1678">
        <v>1676</v>
      </c>
      <c r="B1678" s="3" t="s">
        <v>1677</v>
      </c>
      <c r="C1678" s="3" t="s">
        <v>5786</v>
      </c>
      <c r="D1678" s="10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 s="17">
        <v>1334980740</v>
      </c>
      <c r="J1678" s="17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8324</v>
      </c>
      <c r="R1678" t="s">
        <v>8345</v>
      </c>
      <c r="S1678" s="16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 hidden="1" x14ac:dyDescent="0.3">
      <c r="A1679">
        <v>1677</v>
      </c>
      <c r="B1679" s="3" t="s">
        <v>1678</v>
      </c>
      <c r="C1679" s="3" t="s">
        <v>5787</v>
      </c>
      <c r="D1679" s="10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 s="17">
        <v>1460786340</v>
      </c>
      <c r="J1679" s="17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8324</v>
      </c>
      <c r="R1679" t="s">
        <v>8345</v>
      </c>
      <c r="S1679" s="16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2" hidden="1" x14ac:dyDescent="0.3">
      <c r="A1680">
        <v>1678</v>
      </c>
      <c r="B1680" s="3" t="s">
        <v>1679</v>
      </c>
      <c r="C1680" s="3" t="s">
        <v>5788</v>
      </c>
      <c r="D1680" s="10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 s="17">
        <v>1391718671</v>
      </c>
      <c r="J1680" s="17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8324</v>
      </c>
      <c r="R1680" t="s">
        <v>8345</v>
      </c>
      <c r="S1680" s="16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 hidden="1" x14ac:dyDescent="0.3">
      <c r="A1681">
        <v>1679</v>
      </c>
      <c r="B1681" s="3" t="s">
        <v>1680</v>
      </c>
      <c r="C1681" s="3" t="s">
        <v>5789</v>
      </c>
      <c r="D1681" s="10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 s="17">
        <v>1311298745</v>
      </c>
      <c r="J1681" s="17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8324</v>
      </c>
      <c r="R1681" t="s">
        <v>8345</v>
      </c>
      <c r="S1681" s="16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 hidden="1" x14ac:dyDescent="0.3">
      <c r="A1682">
        <v>1680</v>
      </c>
      <c r="B1682" s="3" t="s">
        <v>1681</v>
      </c>
      <c r="C1682" s="3" t="s">
        <v>5790</v>
      </c>
      <c r="D1682" s="10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 s="17">
        <v>1405188667</v>
      </c>
      <c r="J1682" s="17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8324</v>
      </c>
      <c r="R1682" t="s">
        <v>8345</v>
      </c>
      <c r="S1682" s="16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 hidden="1" x14ac:dyDescent="0.3">
      <c r="A1683">
        <v>1681</v>
      </c>
      <c r="B1683" s="3" t="s">
        <v>1682</v>
      </c>
      <c r="C1683" s="3" t="s">
        <v>5791</v>
      </c>
      <c r="D1683" s="10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 s="17">
        <v>1490752800</v>
      </c>
      <c r="J1683" s="17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8324</v>
      </c>
      <c r="R1683" t="s">
        <v>8346</v>
      </c>
      <c r="S1683" s="16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2" hidden="1" x14ac:dyDescent="0.3">
      <c r="A1684">
        <v>1682</v>
      </c>
      <c r="B1684" s="3" t="s">
        <v>1683</v>
      </c>
      <c r="C1684" s="3" t="s">
        <v>5792</v>
      </c>
      <c r="D1684" s="10">
        <v>6000</v>
      </c>
      <c r="E1684" s="6">
        <v>0</v>
      </c>
      <c r="F1684" t="s">
        <v>8221</v>
      </c>
      <c r="G1684" t="s">
        <v>8223</v>
      </c>
      <c r="H1684" t="s">
        <v>8245</v>
      </c>
      <c r="I1684" s="17">
        <v>1492142860</v>
      </c>
      <c r="J1684" s="17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8324</v>
      </c>
      <c r="R1684" t="s">
        <v>8346</v>
      </c>
      <c r="S1684" s="16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2" hidden="1" x14ac:dyDescent="0.3">
      <c r="A1685">
        <v>1683</v>
      </c>
      <c r="B1685" s="3" t="s">
        <v>1684</v>
      </c>
      <c r="C1685" s="3" t="s">
        <v>5793</v>
      </c>
      <c r="D1685" s="10">
        <v>3500</v>
      </c>
      <c r="E1685" s="6">
        <v>760</v>
      </c>
      <c r="F1685" t="s">
        <v>8221</v>
      </c>
      <c r="G1685" t="s">
        <v>8229</v>
      </c>
      <c r="H1685" t="s">
        <v>8248</v>
      </c>
      <c r="I1685" s="17">
        <v>1491590738</v>
      </c>
      <c r="J1685" s="17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8324</v>
      </c>
      <c r="R1685" t="s">
        <v>8346</v>
      </c>
      <c r="S1685" s="16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 hidden="1" x14ac:dyDescent="0.3">
      <c r="A1686">
        <v>1684</v>
      </c>
      <c r="B1686" s="3" t="s">
        <v>1685</v>
      </c>
      <c r="C1686" s="3" t="s">
        <v>5794</v>
      </c>
      <c r="D1686" s="10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 s="17">
        <v>1489775641</v>
      </c>
      <c r="J1686" s="17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8324</v>
      </c>
      <c r="R1686" t="s">
        <v>8346</v>
      </c>
      <c r="S1686" s="16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 hidden="1" x14ac:dyDescent="0.3">
      <c r="A1687">
        <v>1685</v>
      </c>
      <c r="B1687" s="3" t="s">
        <v>1686</v>
      </c>
      <c r="C1687" s="3" t="s">
        <v>5795</v>
      </c>
      <c r="D1687" s="10">
        <v>350</v>
      </c>
      <c r="E1687" s="6">
        <v>360</v>
      </c>
      <c r="F1687" t="s">
        <v>8221</v>
      </c>
      <c r="G1687" t="s">
        <v>8223</v>
      </c>
      <c r="H1687" t="s">
        <v>8245</v>
      </c>
      <c r="I1687" s="17">
        <v>1490331623</v>
      </c>
      <c r="J1687" s="1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8324</v>
      </c>
      <c r="R1687" t="s">
        <v>8346</v>
      </c>
      <c r="S1687" s="16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 hidden="1" x14ac:dyDescent="0.3">
      <c r="A1688">
        <v>1686</v>
      </c>
      <c r="B1688" s="3" t="s">
        <v>1687</v>
      </c>
      <c r="C1688" s="3" t="s">
        <v>5796</v>
      </c>
      <c r="D1688" s="10">
        <v>5000</v>
      </c>
      <c r="E1688" s="6">
        <v>18</v>
      </c>
      <c r="F1688" t="s">
        <v>8221</v>
      </c>
      <c r="G1688" t="s">
        <v>8228</v>
      </c>
      <c r="H1688" t="s">
        <v>8250</v>
      </c>
      <c r="I1688" s="17">
        <v>1493320519</v>
      </c>
      <c r="J1688" s="17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8324</v>
      </c>
      <c r="R1688" t="s">
        <v>8346</v>
      </c>
      <c r="S1688" s="16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 hidden="1" x14ac:dyDescent="0.3">
      <c r="A1689">
        <v>1687</v>
      </c>
      <c r="B1689" s="3" t="s">
        <v>1688</v>
      </c>
      <c r="C1689" s="3" t="s">
        <v>5797</v>
      </c>
      <c r="D1689" s="10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 s="17">
        <v>1491855300</v>
      </c>
      <c r="J1689" s="17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8324</v>
      </c>
      <c r="R1689" t="s">
        <v>8346</v>
      </c>
      <c r="S1689" s="16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6" hidden="1" x14ac:dyDescent="0.3">
      <c r="A1690">
        <v>1688</v>
      </c>
      <c r="B1690" s="3" t="s">
        <v>1689</v>
      </c>
      <c r="C1690" s="3" t="s">
        <v>5798</v>
      </c>
      <c r="D1690" s="10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 s="17">
        <v>1491738594</v>
      </c>
      <c r="J1690" s="17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8324</v>
      </c>
      <c r="R1690" t="s">
        <v>8346</v>
      </c>
      <c r="S1690" s="16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8.8" hidden="1" x14ac:dyDescent="0.3">
      <c r="A1691">
        <v>1689</v>
      </c>
      <c r="B1691" s="3" t="s">
        <v>1690</v>
      </c>
      <c r="C1691" s="3" t="s">
        <v>5799</v>
      </c>
      <c r="D1691" s="10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 s="17">
        <v>1489700230</v>
      </c>
      <c r="J1691" s="17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8324</v>
      </c>
      <c r="R1691" t="s">
        <v>8346</v>
      </c>
      <c r="S1691" s="16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 hidden="1" x14ac:dyDescent="0.3">
      <c r="A1692">
        <v>1690</v>
      </c>
      <c r="B1692" s="3" t="s">
        <v>1691</v>
      </c>
      <c r="C1692" s="3" t="s">
        <v>5800</v>
      </c>
      <c r="D1692" s="10">
        <v>2500</v>
      </c>
      <c r="E1692" s="6">
        <v>635</v>
      </c>
      <c r="F1692" t="s">
        <v>8221</v>
      </c>
      <c r="G1692" t="s">
        <v>8223</v>
      </c>
      <c r="H1692" t="s">
        <v>8245</v>
      </c>
      <c r="I1692" s="17">
        <v>1491470442</v>
      </c>
      <c r="J1692" s="17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8324</v>
      </c>
      <c r="R1692" t="s">
        <v>8346</v>
      </c>
      <c r="S1692" s="16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 hidden="1" x14ac:dyDescent="0.3">
      <c r="A1693">
        <v>1691</v>
      </c>
      <c r="B1693" s="3" t="s">
        <v>1692</v>
      </c>
      <c r="C1693" s="3" t="s">
        <v>5801</v>
      </c>
      <c r="D1693" s="10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 s="17">
        <v>1491181200</v>
      </c>
      <c r="J1693" s="17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8324</v>
      </c>
      <c r="R1693" t="s">
        <v>8346</v>
      </c>
      <c r="S1693" s="16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2" hidden="1" x14ac:dyDescent="0.3">
      <c r="A1694">
        <v>1692</v>
      </c>
      <c r="B1694" s="3" t="s">
        <v>1693</v>
      </c>
      <c r="C1694" s="3" t="s">
        <v>5802</v>
      </c>
      <c r="D1694" s="10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 s="17">
        <v>1490572740</v>
      </c>
      <c r="J1694" s="17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8324</v>
      </c>
      <c r="R1694" t="s">
        <v>8346</v>
      </c>
      <c r="S1694" s="16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 hidden="1" x14ac:dyDescent="0.3">
      <c r="A1695">
        <v>1693</v>
      </c>
      <c r="B1695" s="3" t="s">
        <v>1694</v>
      </c>
      <c r="C1695" s="3" t="s">
        <v>5803</v>
      </c>
      <c r="D1695" s="10">
        <v>3000</v>
      </c>
      <c r="E1695" s="6">
        <v>280</v>
      </c>
      <c r="F1695" t="s">
        <v>8221</v>
      </c>
      <c r="G1695" t="s">
        <v>8224</v>
      </c>
      <c r="H1695" t="s">
        <v>8246</v>
      </c>
      <c r="I1695" s="17">
        <v>1491768000</v>
      </c>
      <c r="J1695" s="17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8324</v>
      </c>
      <c r="R1695" t="s">
        <v>8346</v>
      </c>
      <c r="S1695" s="16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 hidden="1" x14ac:dyDescent="0.3">
      <c r="A1696">
        <v>1694</v>
      </c>
      <c r="B1696" s="3" t="s">
        <v>1695</v>
      </c>
      <c r="C1696" s="3" t="s">
        <v>5804</v>
      </c>
      <c r="D1696" s="10">
        <v>10000</v>
      </c>
      <c r="E1696" s="6">
        <v>5</v>
      </c>
      <c r="F1696" t="s">
        <v>8221</v>
      </c>
      <c r="G1696" t="s">
        <v>8223</v>
      </c>
      <c r="H1696" t="s">
        <v>8245</v>
      </c>
      <c r="I1696" s="17">
        <v>1490589360</v>
      </c>
      <c r="J1696" s="17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8324</v>
      </c>
      <c r="R1696" t="s">
        <v>8346</v>
      </c>
      <c r="S1696" s="16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7.6" hidden="1" x14ac:dyDescent="0.3">
      <c r="A1697">
        <v>1695</v>
      </c>
      <c r="B1697" s="3" t="s">
        <v>1696</v>
      </c>
      <c r="C1697" s="3" t="s">
        <v>5805</v>
      </c>
      <c r="D1697" s="10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 s="17">
        <v>1491786000</v>
      </c>
      <c r="J1697" s="1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8324</v>
      </c>
      <c r="R1697" t="s">
        <v>8346</v>
      </c>
      <c r="S1697" s="16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 hidden="1" x14ac:dyDescent="0.3">
      <c r="A1698">
        <v>1696</v>
      </c>
      <c r="B1698" s="3" t="s">
        <v>1697</v>
      </c>
      <c r="C1698" s="3" t="s">
        <v>5806</v>
      </c>
      <c r="D1698" s="10">
        <v>300000</v>
      </c>
      <c r="E1698" s="6">
        <v>0</v>
      </c>
      <c r="F1698" t="s">
        <v>8221</v>
      </c>
      <c r="G1698" t="s">
        <v>8223</v>
      </c>
      <c r="H1698" t="s">
        <v>8245</v>
      </c>
      <c r="I1698" s="17">
        <v>1491007211</v>
      </c>
      <c r="J1698" s="17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8324</v>
      </c>
      <c r="R1698" t="s">
        <v>8346</v>
      </c>
      <c r="S1698" s="16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 hidden="1" x14ac:dyDescent="0.3">
      <c r="A1699">
        <v>1697</v>
      </c>
      <c r="B1699" s="3" t="s">
        <v>1698</v>
      </c>
      <c r="C1699" s="3" t="s">
        <v>5807</v>
      </c>
      <c r="D1699" s="10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 s="17">
        <v>1491781648</v>
      </c>
      <c r="J1699" s="17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8324</v>
      </c>
      <c r="R1699" t="s">
        <v>8346</v>
      </c>
      <c r="S1699" s="16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" hidden="1" x14ac:dyDescent="0.3">
      <c r="A1700">
        <v>1698</v>
      </c>
      <c r="B1700" s="3" t="s">
        <v>1699</v>
      </c>
      <c r="C1700" s="3" t="s">
        <v>5808</v>
      </c>
      <c r="D1700" s="10">
        <v>125000</v>
      </c>
      <c r="E1700" s="6">
        <v>0</v>
      </c>
      <c r="F1700" t="s">
        <v>8221</v>
      </c>
      <c r="G1700" t="s">
        <v>8223</v>
      </c>
      <c r="H1700" t="s">
        <v>8245</v>
      </c>
      <c r="I1700" s="17">
        <v>1490499180</v>
      </c>
      <c r="J1700" s="17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8324</v>
      </c>
      <c r="R1700" t="s">
        <v>8346</v>
      </c>
      <c r="S1700" s="16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 hidden="1" x14ac:dyDescent="0.3">
      <c r="A1701">
        <v>1699</v>
      </c>
      <c r="B1701" s="3" t="s">
        <v>1700</v>
      </c>
      <c r="C1701" s="3" t="s">
        <v>5809</v>
      </c>
      <c r="D1701" s="10">
        <v>5105</v>
      </c>
      <c r="E1701" s="6">
        <v>216</v>
      </c>
      <c r="F1701" t="s">
        <v>8221</v>
      </c>
      <c r="G1701" t="s">
        <v>8223</v>
      </c>
      <c r="H1701" t="s">
        <v>8245</v>
      </c>
      <c r="I1701" s="17">
        <v>1491943445</v>
      </c>
      <c r="J1701" s="17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8324</v>
      </c>
      <c r="R1701" t="s">
        <v>8346</v>
      </c>
      <c r="S1701" s="16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 hidden="1" x14ac:dyDescent="0.3">
      <c r="A1702">
        <v>1700</v>
      </c>
      <c r="B1702" s="3" t="s">
        <v>1701</v>
      </c>
      <c r="C1702" s="3" t="s">
        <v>5810</v>
      </c>
      <c r="D1702" s="10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 s="17">
        <v>1491019200</v>
      </c>
      <c r="J1702" s="17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8324</v>
      </c>
      <c r="R1702" t="s">
        <v>8346</v>
      </c>
      <c r="S1702" s="16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 hidden="1" x14ac:dyDescent="0.3">
      <c r="A1703">
        <v>1701</v>
      </c>
      <c r="B1703" s="3" t="s">
        <v>1702</v>
      </c>
      <c r="C1703" s="3" t="s">
        <v>5811</v>
      </c>
      <c r="D1703" s="10">
        <v>5050</v>
      </c>
      <c r="E1703" s="6">
        <v>10</v>
      </c>
      <c r="F1703" t="s">
        <v>8220</v>
      </c>
      <c r="G1703" t="s">
        <v>8223</v>
      </c>
      <c r="H1703" t="s">
        <v>8245</v>
      </c>
      <c r="I1703" s="17">
        <v>1421337405</v>
      </c>
      <c r="J1703" s="17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8324</v>
      </c>
      <c r="R1703" t="s">
        <v>8346</v>
      </c>
      <c r="S1703" s="16">
        <f t="shared" si="132"/>
        <v>41989.664409722223</v>
      </c>
      <c r="T1703" s="15">
        <f t="shared" si="133"/>
        <v>42019.664409722223</v>
      </c>
      <c r="U1703">
        <f t="shared" si="134"/>
        <v>2015</v>
      </c>
    </row>
    <row r="1704" spans="1:21" ht="28.8" hidden="1" x14ac:dyDescent="0.3">
      <c r="A1704">
        <v>1702</v>
      </c>
      <c r="B1704" s="3" t="s">
        <v>1703</v>
      </c>
      <c r="C1704" s="3" t="s">
        <v>5812</v>
      </c>
      <c r="D1704" s="10">
        <v>16500</v>
      </c>
      <c r="E1704" s="6">
        <v>1</v>
      </c>
      <c r="F1704" t="s">
        <v>8220</v>
      </c>
      <c r="G1704" t="s">
        <v>8223</v>
      </c>
      <c r="H1704" t="s">
        <v>8245</v>
      </c>
      <c r="I1704" s="17">
        <v>1427745150</v>
      </c>
      <c r="J1704" s="17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8324</v>
      </c>
      <c r="R1704" t="s">
        <v>8346</v>
      </c>
      <c r="S1704" s="16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 hidden="1" x14ac:dyDescent="0.3">
      <c r="A1705">
        <v>1703</v>
      </c>
      <c r="B1705" s="3" t="s">
        <v>1704</v>
      </c>
      <c r="C1705" s="3" t="s">
        <v>5813</v>
      </c>
      <c r="D1705" s="10">
        <v>5000</v>
      </c>
      <c r="E1705" s="6">
        <v>51</v>
      </c>
      <c r="F1705" t="s">
        <v>8220</v>
      </c>
      <c r="G1705" t="s">
        <v>8223</v>
      </c>
      <c r="H1705" t="s">
        <v>8245</v>
      </c>
      <c r="I1705" s="17">
        <v>1441003537</v>
      </c>
      <c r="J1705" s="17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8324</v>
      </c>
      <c r="R1705" t="s">
        <v>8346</v>
      </c>
      <c r="S1705" s="16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2" hidden="1" x14ac:dyDescent="0.3">
      <c r="A1706">
        <v>1704</v>
      </c>
      <c r="B1706" s="3" t="s">
        <v>1705</v>
      </c>
      <c r="C1706" s="3" t="s">
        <v>5814</v>
      </c>
      <c r="D1706" s="10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 s="17">
        <v>1424056873</v>
      </c>
      <c r="J1706" s="17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8324</v>
      </c>
      <c r="R1706" t="s">
        <v>8346</v>
      </c>
      <c r="S1706" s="16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2" hidden="1" x14ac:dyDescent="0.3">
      <c r="A1707">
        <v>1705</v>
      </c>
      <c r="B1707" s="3" t="s">
        <v>1706</v>
      </c>
      <c r="C1707" s="3" t="s">
        <v>5815</v>
      </c>
      <c r="D1707" s="10">
        <v>2000</v>
      </c>
      <c r="E1707" s="6">
        <v>0</v>
      </c>
      <c r="F1707" t="s">
        <v>8220</v>
      </c>
      <c r="G1707" t="s">
        <v>8223</v>
      </c>
      <c r="H1707" t="s">
        <v>8245</v>
      </c>
      <c r="I1707" s="17">
        <v>1441814400</v>
      </c>
      <c r="J1707" s="1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8324</v>
      </c>
      <c r="R1707" t="s">
        <v>8346</v>
      </c>
      <c r="S1707" s="16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 hidden="1" x14ac:dyDescent="0.3">
      <c r="A1708">
        <v>1706</v>
      </c>
      <c r="B1708" s="3" t="s">
        <v>1707</v>
      </c>
      <c r="C1708" s="3" t="s">
        <v>5816</v>
      </c>
      <c r="D1708" s="10">
        <v>5500</v>
      </c>
      <c r="E1708" s="6">
        <v>0</v>
      </c>
      <c r="F1708" t="s">
        <v>8220</v>
      </c>
      <c r="G1708" t="s">
        <v>8235</v>
      </c>
      <c r="H1708" t="s">
        <v>8248</v>
      </c>
      <c r="I1708" s="17">
        <v>1440314472</v>
      </c>
      <c r="J1708" s="17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8324</v>
      </c>
      <c r="R1708" t="s">
        <v>8346</v>
      </c>
      <c r="S1708" s="16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 hidden="1" x14ac:dyDescent="0.3">
      <c r="A1709">
        <v>1707</v>
      </c>
      <c r="B1709" s="3" t="s">
        <v>1708</v>
      </c>
      <c r="C1709" s="3" t="s">
        <v>5817</v>
      </c>
      <c r="D1709" s="10">
        <v>5000</v>
      </c>
      <c r="E1709" s="6">
        <v>487</v>
      </c>
      <c r="F1709" t="s">
        <v>8220</v>
      </c>
      <c r="G1709" t="s">
        <v>8223</v>
      </c>
      <c r="H1709" t="s">
        <v>8245</v>
      </c>
      <c r="I1709" s="17">
        <v>1459181895</v>
      </c>
      <c r="J1709" s="17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8324</v>
      </c>
      <c r="R1709" t="s">
        <v>8346</v>
      </c>
      <c r="S1709" s="16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7.6" hidden="1" x14ac:dyDescent="0.3">
      <c r="A1710">
        <v>1708</v>
      </c>
      <c r="B1710" s="3" t="s">
        <v>1709</v>
      </c>
      <c r="C1710" s="3" t="s">
        <v>5818</v>
      </c>
      <c r="D1710" s="10">
        <v>7000</v>
      </c>
      <c r="E1710" s="6">
        <v>0</v>
      </c>
      <c r="F1710" t="s">
        <v>8220</v>
      </c>
      <c r="G1710" t="s">
        <v>8223</v>
      </c>
      <c r="H1710" t="s">
        <v>8245</v>
      </c>
      <c r="I1710" s="17">
        <v>1462135706</v>
      </c>
      <c r="J1710" s="17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8324</v>
      </c>
      <c r="R1710" t="s">
        <v>8346</v>
      </c>
      <c r="S1710" s="16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2" hidden="1" x14ac:dyDescent="0.3">
      <c r="A1711">
        <v>1709</v>
      </c>
      <c r="B1711" s="3" t="s">
        <v>1710</v>
      </c>
      <c r="C1711" s="3" t="s">
        <v>5819</v>
      </c>
      <c r="D1711" s="10">
        <v>1750</v>
      </c>
      <c r="E1711" s="6">
        <v>85</v>
      </c>
      <c r="F1711" t="s">
        <v>8220</v>
      </c>
      <c r="G1711" t="s">
        <v>8223</v>
      </c>
      <c r="H1711" t="s">
        <v>8245</v>
      </c>
      <c r="I1711" s="17">
        <v>1409513940</v>
      </c>
      <c r="J1711" s="17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8324</v>
      </c>
      <c r="R1711" t="s">
        <v>8346</v>
      </c>
      <c r="S1711" s="16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hidden="1" x14ac:dyDescent="0.3">
      <c r="A1712">
        <v>1710</v>
      </c>
      <c r="B1712" s="3" t="s">
        <v>1711</v>
      </c>
      <c r="C1712" s="3" t="s">
        <v>5820</v>
      </c>
      <c r="D1712" s="10">
        <v>5000</v>
      </c>
      <c r="E1712" s="6">
        <v>34</v>
      </c>
      <c r="F1712" t="s">
        <v>8220</v>
      </c>
      <c r="G1712" t="s">
        <v>8235</v>
      </c>
      <c r="H1712" t="s">
        <v>8248</v>
      </c>
      <c r="I1712" s="17">
        <v>1453122000</v>
      </c>
      <c r="J1712" s="17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8324</v>
      </c>
      <c r="R1712" t="s">
        <v>8346</v>
      </c>
      <c r="S1712" s="16">
        <f t="shared" si="132"/>
        <v>42341.59129629629</v>
      </c>
      <c r="T1712" s="15">
        <f t="shared" si="133"/>
        <v>42387.541666666672</v>
      </c>
      <c r="U1712">
        <f t="shared" si="134"/>
        <v>2016</v>
      </c>
    </row>
    <row r="1713" spans="1:21" ht="43.2" hidden="1" x14ac:dyDescent="0.3">
      <c r="A1713">
        <v>1711</v>
      </c>
      <c r="B1713" s="3" t="s">
        <v>1712</v>
      </c>
      <c r="C1713" s="3" t="s">
        <v>5821</v>
      </c>
      <c r="D1713" s="10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 s="17">
        <v>1409585434</v>
      </c>
      <c r="J1713" s="17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8324</v>
      </c>
      <c r="R1713" t="s">
        <v>8346</v>
      </c>
      <c r="S1713" s="16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7.6" hidden="1" x14ac:dyDescent="0.3">
      <c r="A1714">
        <v>1712</v>
      </c>
      <c r="B1714" s="3" t="s">
        <v>1713</v>
      </c>
      <c r="C1714" s="3" t="s">
        <v>5822</v>
      </c>
      <c r="D1714" s="10">
        <v>5000</v>
      </c>
      <c r="E1714" s="6">
        <v>0</v>
      </c>
      <c r="F1714" t="s">
        <v>8220</v>
      </c>
      <c r="G1714" t="s">
        <v>8223</v>
      </c>
      <c r="H1714" t="s">
        <v>8245</v>
      </c>
      <c r="I1714" s="17">
        <v>1435701353</v>
      </c>
      <c r="J1714" s="17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8324</v>
      </c>
      <c r="R1714" t="s">
        <v>8346</v>
      </c>
      <c r="S1714" s="16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6" hidden="1" x14ac:dyDescent="0.3">
      <c r="A1715">
        <v>1713</v>
      </c>
      <c r="B1715" s="3" t="s">
        <v>1714</v>
      </c>
      <c r="C1715" s="3" t="s">
        <v>5823</v>
      </c>
      <c r="D1715" s="10">
        <v>3000</v>
      </c>
      <c r="E1715" s="6">
        <v>50</v>
      </c>
      <c r="F1715" t="s">
        <v>8220</v>
      </c>
      <c r="G1715" t="s">
        <v>8223</v>
      </c>
      <c r="H1715" t="s">
        <v>8245</v>
      </c>
      <c r="I1715" s="17">
        <v>1412536412</v>
      </c>
      <c r="J1715" s="17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8324</v>
      </c>
      <c r="R1715" t="s">
        <v>8346</v>
      </c>
      <c r="S1715" s="16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 hidden="1" x14ac:dyDescent="0.3">
      <c r="A1716">
        <v>1714</v>
      </c>
      <c r="B1716" s="3" t="s">
        <v>1715</v>
      </c>
      <c r="C1716" s="3" t="s">
        <v>5824</v>
      </c>
      <c r="D1716" s="10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 s="17">
        <v>1430517761</v>
      </c>
      <c r="J1716" s="17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8324</v>
      </c>
      <c r="R1716" t="s">
        <v>8346</v>
      </c>
      <c r="S1716" s="16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 hidden="1" x14ac:dyDescent="0.3">
      <c r="A1717">
        <v>1715</v>
      </c>
      <c r="B1717" s="3" t="s">
        <v>1716</v>
      </c>
      <c r="C1717" s="3" t="s">
        <v>5825</v>
      </c>
      <c r="D1717" s="10">
        <v>5000</v>
      </c>
      <c r="E1717" s="6">
        <v>11</v>
      </c>
      <c r="F1717" t="s">
        <v>8220</v>
      </c>
      <c r="G1717" t="s">
        <v>8223</v>
      </c>
      <c r="H1717" t="s">
        <v>8245</v>
      </c>
      <c r="I1717" s="17">
        <v>1427772120</v>
      </c>
      <c r="J1717" s="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8324</v>
      </c>
      <c r="R1717" t="s">
        <v>8346</v>
      </c>
      <c r="S1717" s="16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 hidden="1" x14ac:dyDescent="0.3">
      <c r="A1718">
        <v>1716</v>
      </c>
      <c r="B1718" s="3" t="s">
        <v>1717</v>
      </c>
      <c r="C1718" s="3" t="s">
        <v>5826</v>
      </c>
      <c r="D1718" s="10">
        <v>2000</v>
      </c>
      <c r="E1718" s="6">
        <v>150</v>
      </c>
      <c r="F1718" t="s">
        <v>8220</v>
      </c>
      <c r="G1718" t="s">
        <v>8223</v>
      </c>
      <c r="H1718" t="s">
        <v>8245</v>
      </c>
      <c r="I1718" s="17">
        <v>1481295099</v>
      </c>
      <c r="J1718" s="17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8324</v>
      </c>
      <c r="R1718" t="s">
        <v>8346</v>
      </c>
      <c r="S1718" s="16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2" hidden="1" x14ac:dyDescent="0.3">
      <c r="A1719">
        <v>1717</v>
      </c>
      <c r="B1719" s="3" t="s">
        <v>1718</v>
      </c>
      <c r="C1719" s="3" t="s">
        <v>5827</v>
      </c>
      <c r="D1719" s="10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 s="17">
        <v>1461211200</v>
      </c>
      <c r="J1719" s="17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8324</v>
      </c>
      <c r="R1719" t="s">
        <v>8346</v>
      </c>
      <c r="S1719" s="16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idden="1" x14ac:dyDescent="0.3">
      <c r="A1720">
        <v>1718</v>
      </c>
      <c r="B1720" s="3" t="s">
        <v>1719</v>
      </c>
      <c r="C1720" s="3" t="s">
        <v>5828</v>
      </c>
      <c r="D1720" s="10">
        <v>35000</v>
      </c>
      <c r="E1720" s="6">
        <v>75</v>
      </c>
      <c r="F1720" t="s">
        <v>8220</v>
      </c>
      <c r="G1720" t="s">
        <v>8223</v>
      </c>
      <c r="H1720" t="s">
        <v>8245</v>
      </c>
      <c r="I1720" s="17">
        <v>1463201940</v>
      </c>
      <c r="J1720" s="17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8324</v>
      </c>
      <c r="R1720" t="s">
        <v>8346</v>
      </c>
      <c r="S1720" s="16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 hidden="1" x14ac:dyDescent="0.3">
      <c r="A1721">
        <v>1719</v>
      </c>
      <c r="B1721" s="3" t="s">
        <v>1720</v>
      </c>
      <c r="C1721" s="3" t="s">
        <v>5829</v>
      </c>
      <c r="D1721" s="10">
        <v>4000</v>
      </c>
      <c r="E1721" s="6">
        <v>35</v>
      </c>
      <c r="F1721" t="s">
        <v>8220</v>
      </c>
      <c r="G1721" t="s">
        <v>8223</v>
      </c>
      <c r="H1721" t="s">
        <v>8245</v>
      </c>
      <c r="I1721" s="17">
        <v>1410958191</v>
      </c>
      <c r="J1721" s="17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8324</v>
      </c>
      <c r="R1721" t="s">
        <v>8346</v>
      </c>
      <c r="S1721" s="16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 hidden="1" x14ac:dyDescent="0.3">
      <c r="A1722">
        <v>1720</v>
      </c>
      <c r="B1722" s="3" t="s">
        <v>1721</v>
      </c>
      <c r="C1722" s="3" t="s">
        <v>5830</v>
      </c>
      <c r="D1722" s="10">
        <v>4000</v>
      </c>
      <c r="E1722" s="6">
        <v>225</v>
      </c>
      <c r="F1722" t="s">
        <v>8220</v>
      </c>
      <c r="G1722" t="s">
        <v>8223</v>
      </c>
      <c r="H1722" t="s">
        <v>8245</v>
      </c>
      <c r="I1722" s="17">
        <v>1415562471</v>
      </c>
      <c r="J1722" s="17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8324</v>
      </c>
      <c r="R1722" t="s">
        <v>8346</v>
      </c>
      <c r="S1722" s="16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2" hidden="1" x14ac:dyDescent="0.3">
      <c r="A1723">
        <v>1721</v>
      </c>
      <c r="B1723" s="3" t="s">
        <v>1722</v>
      </c>
      <c r="C1723" s="3" t="s">
        <v>5831</v>
      </c>
      <c r="D1723" s="10">
        <v>5000</v>
      </c>
      <c r="E1723" s="6">
        <v>0</v>
      </c>
      <c r="F1723" t="s">
        <v>8220</v>
      </c>
      <c r="G1723" t="s">
        <v>8223</v>
      </c>
      <c r="H1723" t="s">
        <v>8245</v>
      </c>
      <c r="I1723" s="17">
        <v>1449831863</v>
      </c>
      <c r="J1723" s="17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8324</v>
      </c>
      <c r="R1723" t="s">
        <v>8346</v>
      </c>
      <c r="S1723" s="16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2" hidden="1" x14ac:dyDescent="0.3">
      <c r="A1724">
        <v>1722</v>
      </c>
      <c r="B1724" s="3" t="s">
        <v>1723</v>
      </c>
      <c r="C1724" s="3" t="s">
        <v>5832</v>
      </c>
      <c r="D1724" s="10">
        <v>2880</v>
      </c>
      <c r="E1724" s="6">
        <v>1</v>
      </c>
      <c r="F1724" t="s">
        <v>8220</v>
      </c>
      <c r="G1724" t="s">
        <v>8223</v>
      </c>
      <c r="H1724" t="s">
        <v>8245</v>
      </c>
      <c r="I1724" s="17">
        <v>1459642200</v>
      </c>
      <c r="J1724" s="17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8324</v>
      </c>
      <c r="R1724" t="s">
        <v>8346</v>
      </c>
      <c r="S1724" s="16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7.6" hidden="1" x14ac:dyDescent="0.3">
      <c r="A1725">
        <v>1723</v>
      </c>
      <c r="B1725" s="3" t="s">
        <v>1724</v>
      </c>
      <c r="C1725" s="3" t="s">
        <v>5833</v>
      </c>
      <c r="D1725" s="10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 s="17">
        <v>1435730400</v>
      </c>
      <c r="J1725" s="17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8324</v>
      </c>
      <c r="R1725" t="s">
        <v>8346</v>
      </c>
      <c r="S1725" s="16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2" hidden="1" x14ac:dyDescent="0.3">
      <c r="A1726">
        <v>1724</v>
      </c>
      <c r="B1726" s="3" t="s">
        <v>1725</v>
      </c>
      <c r="C1726" s="3" t="s">
        <v>5834</v>
      </c>
      <c r="D1726" s="10">
        <v>6000</v>
      </c>
      <c r="E1726" s="6">
        <v>35</v>
      </c>
      <c r="F1726" t="s">
        <v>8220</v>
      </c>
      <c r="G1726" t="s">
        <v>8223</v>
      </c>
      <c r="H1726" t="s">
        <v>8245</v>
      </c>
      <c r="I1726" s="17">
        <v>1414707762</v>
      </c>
      <c r="J1726" s="17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8324</v>
      </c>
      <c r="R1726" t="s">
        <v>8346</v>
      </c>
      <c r="S1726" s="16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2" hidden="1" x14ac:dyDescent="0.3">
      <c r="A1727">
        <v>1725</v>
      </c>
      <c r="B1727" s="3" t="s">
        <v>1726</v>
      </c>
      <c r="C1727" s="3" t="s">
        <v>5835</v>
      </c>
      <c r="D1727" s="10">
        <v>5500</v>
      </c>
      <c r="E1727" s="6">
        <v>560</v>
      </c>
      <c r="F1727" t="s">
        <v>8220</v>
      </c>
      <c r="G1727" t="s">
        <v>8223</v>
      </c>
      <c r="H1727" t="s">
        <v>8245</v>
      </c>
      <c r="I1727" s="17">
        <v>1408922049</v>
      </c>
      <c r="J1727" s="1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8324</v>
      </c>
      <c r="R1727" t="s">
        <v>8346</v>
      </c>
      <c r="S1727" s="16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8" hidden="1" x14ac:dyDescent="0.3">
      <c r="A1728">
        <v>1726</v>
      </c>
      <c r="B1728" s="3" t="s">
        <v>1727</v>
      </c>
      <c r="C1728" s="3" t="s">
        <v>5836</v>
      </c>
      <c r="D1728" s="10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 s="17">
        <v>1403906664</v>
      </c>
      <c r="J1728" s="17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8324</v>
      </c>
      <c r="R1728" t="s">
        <v>8346</v>
      </c>
      <c r="S1728" s="16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2" hidden="1" x14ac:dyDescent="0.3">
      <c r="A1729">
        <v>1727</v>
      </c>
      <c r="B1729" s="3" t="s">
        <v>1728</v>
      </c>
      <c r="C1729" s="3" t="s">
        <v>5837</v>
      </c>
      <c r="D1729" s="10">
        <v>3000</v>
      </c>
      <c r="E1729" s="6">
        <v>1</v>
      </c>
      <c r="F1729" t="s">
        <v>8220</v>
      </c>
      <c r="G1729" t="s">
        <v>8224</v>
      </c>
      <c r="H1729" t="s">
        <v>8246</v>
      </c>
      <c r="I1729" s="17">
        <v>1428231600</v>
      </c>
      <c r="J1729" s="17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8324</v>
      </c>
      <c r="R1729" t="s">
        <v>8346</v>
      </c>
      <c r="S1729" s="16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2" hidden="1" x14ac:dyDescent="0.3">
      <c r="A1730">
        <v>1728</v>
      </c>
      <c r="B1730" s="3" t="s">
        <v>1729</v>
      </c>
      <c r="C1730" s="3" t="s">
        <v>5838</v>
      </c>
      <c r="D1730" s="10">
        <v>1250</v>
      </c>
      <c r="E1730" s="6">
        <v>855</v>
      </c>
      <c r="F1730" t="s">
        <v>8220</v>
      </c>
      <c r="G1730" t="s">
        <v>8223</v>
      </c>
      <c r="H1730" t="s">
        <v>8245</v>
      </c>
      <c r="I1730" s="17">
        <v>1445439674</v>
      </c>
      <c r="J1730" s="17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t="s">
        <v>8324</v>
      </c>
      <c r="R1730" t="s">
        <v>8346</v>
      </c>
      <c r="S1730" s="16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2" hidden="1" x14ac:dyDescent="0.3">
      <c r="A1731">
        <v>1729</v>
      </c>
      <c r="B1731" s="3" t="s">
        <v>1730</v>
      </c>
      <c r="C1731" s="3" t="s">
        <v>5839</v>
      </c>
      <c r="D1731" s="10">
        <v>10000</v>
      </c>
      <c r="E1731" s="6">
        <v>0</v>
      </c>
      <c r="F1731" t="s">
        <v>8220</v>
      </c>
      <c r="G1731" t="s">
        <v>8223</v>
      </c>
      <c r="H1731" t="s">
        <v>8245</v>
      </c>
      <c r="I1731" s="17">
        <v>1465521306</v>
      </c>
      <c r="J1731" s="17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t="s">
        <v>8324</v>
      </c>
      <c r="R1731" t="s">
        <v>8346</v>
      </c>
      <c r="S1731" s="16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YEAR(T1731)</f>
        <v>2016</v>
      </c>
    </row>
    <row r="1732" spans="1:21" ht="43.2" hidden="1" x14ac:dyDescent="0.3">
      <c r="A1732">
        <v>1730</v>
      </c>
      <c r="B1732" s="3" t="s">
        <v>1731</v>
      </c>
      <c r="C1732" s="3" t="s">
        <v>5840</v>
      </c>
      <c r="D1732" s="10">
        <v>3000</v>
      </c>
      <c r="E1732" s="6">
        <v>0</v>
      </c>
      <c r="F1732" t="s">
        <v>8220</v>
      </c>
      <c r="G1732" t="s">
        <v>8223</v>
      </c>
      <c r="H1732" t="s">
        <v>8245</v>
      </c>
      <c r="I1732" s="17">
        <v>1445738783</v>
      </c>
      <c r="J1732" s="17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8324</v>
      </c>
      <c r="R1732" t="s">
        <v>8346</v>
      </c>
      <c r="S1732" s="16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hidden="1" x14ac:dyDescent="0.3">
      <c r="A1733">
        <v>1731</v>
      </c>
      <c r="B1733" s="3" t="s">
        <v>1732</v>
      </c>
      <c r="C1733" s="3" t="s">
        <v>5841</v>
      </c>
      <c r="D1733" s="10">
        <v>1000</v>
      </c>
      <c r="E1733" s="6">
        <v>0</v>
      </c>
      <c r="F1733" t="s">
        <v>8220</v>
      </c>
      <c r="G1733" t="s">
        <v>8223</v>
      </c>
      <c r="H1733" t="s">
        <v>8245</v>
      </c>
      <c r="I1733" s="17">
        <v>1434034800</v>
      </c>
      <c r="J1733" s="17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8324</v>
      </c>
      <c r="R1733" t="s">
        <v>8346</v>
      </c>
      <c r="S1733" s="16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hidden="1" x14ac:dyDescent="0.3">
      <c r="A1734">
        <v>1732</v>
      </c>
      <c r="B1734" s="3" t="s">
        <v>1733</v>
      </c>
      <c r="C1734" s="3" t="s">
        <v>5842</v>
      </c>
      <c r="D1734" s="10">
        <v>4000</v>
      </c>
      <c r="E1734" s="6">
        <v>0</v>
      </c>
      <c r="F1734" t="s">
        <v>8220</v>
      </c>
      <c r="G1734" t="s">
        <v>8223</v>
      </c>
      <c r="H1734" t="s">
        <v>8245</v>
      </c>
      <c r="I1734" s="17">
        <v>1452920400</v>
      </c>
      <c r="J1734" s="17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8324</v>
      </c>
      <c r="R1734" t="s">
        <v>8346</v>
      </c>
      <c r="S1734" s="16">
        <f t="shared" si="137"/>
        <v>42325.683807870373</v>
      </c>
      <c r="T1734" s="15">
        <f t="shared" si="138"/>
        <v>42385.208333333328</v>
      </c>
      <c r="U1734">
        <f t="shared" si="139"/>
        <v>2016</v>
      </c>
    </row>
    <row r="1735" spans="1:21" ht="43.2" hidden="1" x14ac:dyDescent="0.3">
      <c r="A1735">
        <v>1733</v>
      </c>
      <c r="B1735" s="3" t="s">
        <v>1734</v>
      </c>
      <c r="C1735" s="3" t="s">
        <v>5843</v>
      </c>
      <c r="D1735" s="10">
        <v>10000</v>
      </c>
      <c r="E1735" s="6">
        <v>0</v>
      </c>
      <c r="F1735" t="s">
        <v>8220</v>
      </c>
      <c r="G1735" t="s">
        <v>8223</v>
      </c>
      <c r="H1735" t="s">
        <v>8245</v>
      </c>
      <c r="I1735" s="17">
        <v>1473802200</v>
      </c>
      <c r="J1735" s="17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8324</v>
      </c>
      <c r="R1735" t="s">
        <v>8346</v>
      </c>
      <c r="S1735" s="16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hidden="1" x14ac:dyDescent="0.3">
      <c r="A1736">
        <v>1734</v>
      </c>
      <c r="B1736" s="3" t="s">
        <v>1735</v>
      </c>
      <c r="C1736" s="3" t="s">
        <v>5844</v>
      </c>
      <c r="D1736" s="10">
        <v>4500</v>
      </c>
      <c r="E1736" s="6">
        <v>1</v>
      </c>
      <c r="F1736" t="s">
        <v>8220</v>
      </c>
      <c r="G1736" t="s">
        <v>8223</v>
      </c>
      <c r="H1736" t="s">
        <v>8245</v>
      </c>
      <c r="I1736" s="17">
        <v>1431046356</v>
      </c>
      <c r="J1736" s="17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8324</v>
      </c>
      <c r="R1736" t="s">
        <v>8346</v>
      </c>
      <c r="S1736" s="16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hidden="1" x14ac:dyDescent="0.3">
      <c r="A1737">
        <v>1735</v>
      </c>
      <c r="B1737" s="3" t="s">
        <v>1736</v>
      </c>
      <c r="C1737" s="3" t="s">
        <v>5845</v>
      </c>
      <c r="D1737" s="10">
        <v>1000</v>
      </c>
      <c r="E1737" s="6">
        <v>110</v>
      </c>
      <c r="F1737" t="s">
        <v>8220</v>
      </c>
      <c r="G1737" t="s">
        <v>8223</v>
      </c>
      <c r="H1737" t="s">
        <v>8245</v>
      </c>
      <c r="I1737" s="17">
        <v>1470598345</v>
      </c>
      <c r="J1737" s="1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8324</v>
      </c>
      <c r="R1737" t="s">
        <v>8346</v>
      </c>
      <c r="S1737" s="16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hidden="1" x14ac:dyDescent="0.3">
      <c r="A1738">
        <v>1736</v>
      </c>
      <c r="B1738" s="3" t="s">
        <v>1737</v>
      </c>
      <c r="C1738" s="3" t="s">
        <v>5846</v>
      </c>
      <c r="D1738" s="10">
        <v>3000</v>
      </c>
      <c r="E1738" s="6">
        <v>22</v>
      </c>
      <c r="F1738" t="s">
        <v>8220</v>
      </c>
      <c r="G1738" t="s">
        <v>8223</v>
      </c>
      <c r="H1738" t="s">
        <v>8245</v>
      </c>
      <c r="I1738" s="17">
        <v>1447018833</v>
      </c>
      <c r="J1738" s="17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8324</v>
      </c>
      <c r="R1738" t="s">
        <v>8346</v>
      </c>
      <c r="S1738" s="16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 hidden="1" x14ac:dyDescent="0.3">
      <c r="A1739">
        <v>1737</v>
      </c>
      <c r="B1739" s="3" t="s">
        <v>1738</v>
      </c>
      <c r="C1739" s="3" t="s">
        <v>5847</v>
      </c>
      <c r="D1739" s="10">
        <v>4000</v>
      </c>
      <c r="E1739" s="6">
        <v>850</v>
      </c>
      <c r="F1739" t="s">
        <v>8220</v>
      </c>
      <c r="G1739" t="s">
        <v>8223</v>
      </c>
      <c r="H1739" t="s">
        <v>8245</v>
      </c>
      <c r="I1739" s="17">
        <v>1437432392</v>
      </c>
      <c r="J1739" s="17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8324</v>
      </c>
      <c r="R1739" t="s">
        <v>8346</v>
      </c>
      <c r="S1739" s="16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 hidden="1" x14ac:dyDescent="0.3">
      <c r="A1740">
        <v>1738</v>
      </c>
      <c r="B1740" s="3" t="s">
        <v>1739</v>
      </c>
      <c r="C1740" s="3" t="s">
        <v>5848</v>
      </c>
      <c r="D1740" s="10">
        <v>5000</v>
      </c>
      <c r="E1740" s="6">
        <v>20</v>
      </c>
      <c r="F1740" t="s">
        <v>8220</v>
      </c>
      <c r="G1740" t="s">
        <v>8223</v>
      </c>
      <c r="H1740" t="s">
        <v>8245</v>
      </c>
      <c r="I1740" s="17">
        <v>1412283542</v>
      </c>
      <c r="J1740" s="17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8324</v>
      </c>
      <c r="R1740" t="s">
        <v>8346</v>
      </c>
      <c r="S1740" s="16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 hidden="1" x14ac:dyDescent="0.3">
      <c r="A1741">
        <v>1739</v>
      </c>
      <c r="B1741" s="3" t="s">
        <v>1740</v>
      </c>
      <c r="C1741" s="3" t="s">
        <v>5849</v>
      </c>
      <c r="D1741" s="10">
        <v>1000</v>
      </c>
      <c r="E1741" s="6">
        <v>1</v>
      </c>
      <c r="F1741" t="s">
        <v>8220</v>
      </c>
      <c r="G1741" t="s">
        <v>8223</v>
      </c>
      <c r="H1741" t="s">
        <v>8245</v>
      </c>
      <c r="I1741" s="17">
        <v>1462391932</v>
      </c>
      <c r="J1741" s="17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8324</v>
      </c>
      <c r="R1741" t="s">
        <v>8346</v>
      </c>
      <c r="S1741" s="16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 hidden="1" x14ac:dyDescent="0.3">
      <c r="A1742">
        <v>1740</v>
      </c>
      <c r="B1742" s="3" t="s">
        <v>1741</v>
      </c>
      <c r="C1742" s="3" t="s">
        <v>5850</v>
      </c>
      <c r="D1742" s="10">
        <v>3000</v>
      </c>
      <c r="E1742" s="6">
        <v>0</v>
      </c>
      <c r="F1742" t="s">
        <v>8220</v>
      </c>
      <c r="G1742" t="s">
        <v>8223</v>
      </c>
      <c r="H1742" t="s">
        <v>8245</v>
      </c>
      <c r="I1742" s="17">
        <v>1437075422</v>
      </c>
      <c r="J1742" s="17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8324</v>
      </c>
      <c r="R1742" t="s">
        <v>8346</v>
      </c>
      <c r="S1742" s="16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 hidden="1" x14ac:dyDescent="0.3">
      <c r="A1743">
        <v>1741</v>
      </c>
      <c r="B1743" s="3" t="s">
        <v>1742</v>
      </c>
      <c r="C1743" s="3" t="s">
        <v>5851</v>
      </c>
      <c r="D1743" s="10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 s="17">
        <v>1433948671</v>
      </c>
      <c r="J1743" s="17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8337</v>
      </c>
      <c r="R1743" t="s">
        <v>8338</v>
      </c>
      <c r="S1743" s="16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 hidden="1" x14ac:dyDescent="0.3">
      <c r="A1744">
        <v>1742</v>
      </c>
      <c r="B1744" s="3" t="s">
        <v>1743</v>
      </c>
      <c r="C1744" s="3" t="s">
        <v>5852</v>
      </c>
      <c r="D1744" s="10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 s="17">
        <v>1483822800</v>
      </c>
      <c r="J1744" s="17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8337</v>
      </c>
      <c r="R1744" t="s">
        <v>8338</v>
      </c>
      <c r="S1744" s="16">
        <f t="shared" si="137"/>
        <v>42710.876967592587</v>
      </c>
      <c r="T1744" s="15">
        <f t="shared" si="138"/>
        <v>42742.875</v>
      </c>
      <c r="U1744">
        <f t="shared" si="139"/>
        <v>2017</v>
      </c>
    </row>
    <row r="1745" spans="1:21" ht="43.2" hidden="1" x14ac:dyDescent="0.3">
      <c r="A1745">
        <v>1743</v>
      </c>
      <c r="B1745" s="3" t="s">
        <v>1744</v>
      </c>
      <c r="C1745" s="3" t="s">
        <v>5853</v>
      </c>
      <c r="D1745" s="10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 s="17">
        <v>1472270340</v>
      </c>
      <c r="J1745" s="17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8337</v>
      </c>
      <c r="R1745" t="s">
        <v>8338</v>
      </c>
      <c r="S1745" s="16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 hidden="1" x14ac:dyDescent="0.3">
      <c r="A1746">
        <v>1744</v>
      </c>
      <c r="B1746" s="3" t="s">
        <v>1745</v>
      </c>
      <c r="C1746" s="3" t="s">
        <v>5854</v>
      </c>
      <c r="D1746" s="10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 s="17">
        <v>1425821477</v>
      </c>
      <c r="J1746" s="17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8337</v>
      </c>
      <c r="R1746" t="s">
        <v>8338</v>
      </c>
      <c r="S1746" s="16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 hidden="1" x14ac:dyDescent="0.3">
      <c r="A1747">
        <v>1745</v>
      </c>
      <c r="B1747" s="3" t="s">
        <v>1746</v>
      </c>
      <c r="C1747" s="3" t="s">
        <v>5855</v>
      </c>
      <c r="D1747" s="10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 s="17">
        <v>1482372000</v>
      </c>
      <c r="J1747" s="1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8337</v>
      </c>
      <c r="R1747" t="s">
        <v>8338</v>
      </c>
      <c r="S1747" s="16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7.6" hidden="1" x14ac:dyDescent="0.3">
      <c r="A1748">
        <v>1746</v>
      </c>
      <c r="B1748" s="3" t="s">
        <v>1747</v>
      </c>
      <c r="C1748" s="3" t="s">
        <v>5856</v>
      </c>
      <c r="D1748" s="10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 s="17">
        <v>1479952800</v>
      </c>
      <c r="J1748" s="17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8337</v>
      </c>
      <c r="R1748" t="s">
        <v>8338</v>
      </c>
      <c r="S1748" s="16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 hidden="1" x14ac:dyDescent="0.3">
      <c r="A1749">
        <v>1747</v>
      </c>
      <c r="B1749" s="3" t="s">
        <v>1748</v>
      </c>
      <c r="C1749" s="3" t="s">
        <v>5857</v>
      </c>
      <c r="D1749" s="10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 s="17">
        <v>1447426800</v>
      </c>
      <c r="J1749" s="17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8337</v>
      </c>
      <c r="R1749" t="s">
        <v>8338</v>
      </c>
      <c r="S1749" s="16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 hidden="1" x14ac:dyDescent="0.3">
      <c r="A1750">
        <v>1748</v>
      </c>
      <c r="B1750" s="3" t="s">
        <v>1749</v>
      </c>
      <c r="C1750" s="3" t="s">
        <v>5858</v>
      </c>
      <c r="D1750" s="10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 s="17">
        <v>1441234143</v>
      </c>
      <c r="J1750" s="17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8337</v>
      </c>
      <c r="R1750" t="s">
        <v>8338</v>
      </c>
      <c r="S1750" s="16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hidden="1" x14ac:dyDescent="0.3">
      <c r="A1751">
        <v>1749</v>
      </c>
      <c r="B1751" s="3" t="s">
        <v>1750</v>
      </c>
      <c r="C1751" s="3" t="s">
        <v>5859</v>
      </c>
      <c r="D1751" s="10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 s="17">
        <v>1488394800</v>
      </c>
      <c r="J1751" s="17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8337</v>
      </c>
      <c r="R1751" t="s">
        <v>8338</v>
      </c>
      <c r="S1751" s="16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 hidden="1" x14ac:dyDescent="0.3">
      <c r="A1752">
        <v>1750</v>
      </c>
      <c r="B1752" s="3" t="s">
        <v>1751</v>
      </c>
      <c r="C1752" s="3" t="s">
        <v>5860</v>
      </c>
      <c r="D1752" s="10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 s="17">
        <v>1461096304</v>
      </c>
      <c r="J1752" s="17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8337</v>
      </c>
      <c r="R1752" t="s">
        <v>8338</v>
      </c>
      <c r="S1752" s="16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 hidden="1" x14ac:dyDescent="0.3">
      <c r="A1753">
        <v>1751</v>
      </c>
      <c r="B1753" s="3" t="s">
        <v>1752</v>
      </c>
      <c r="C1753" s="3" t="s">
        <v>5861</v>
      </c>
      <c r="D1753" s="10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 s="17">
        <v>1426787123</v>
      </c>
      <c r="J1753" s="17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8337</v>
      </c>
      <c r="R1753" t="s">
        <v>8338</v>
      </c>
      <c r="S1753" s="16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 hidden="1" x14ac:dyDescent="0.3">
      <c r="A1754">
        <v>1752</v>
      </c>
      <c r="B1754" s="3" t="s">
        <v>1753</v>
      </c>
      <c r="C1754" s="3" t="s">
        <v>5862</v>
      </c>
      <c r="D1754" s="10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 s="17">
        <v>1476425082</v>
      </c>
      <c r="J1754" s="17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8337</v>
      </c>
      <c r="R1754" t="s">
        <v>8338</v>
      </c>
      <c r="S1754" s="16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 hidden="1" x14ac:dyDescent="0.3">
      <c r="A1755">
        <v>1753</v>
      </c>
      <c r="B1755" s="3" t="s">
        <v>1754</v>
      </c>
      <c r="C1755" s="3" t="s">
        <v>5863</v>
      </c>
      <c r="D1755" s="10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 s="17">
        <v>1458579568</v>
      </c>
      <c r="J1755" s="17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8337</v>
      </c>
      <c r="R1755" t="s">
        <v>8338</v>
      </c>
      <c r="S1755" s="16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 hidden="1" x14ac:dyDescent="0.3">
      <c r="A1756">
        <v>1754</v>
      </c>
      <c r="B1756" s="3" t="s">
        <v>1755</v>
      </c>
      <c r="C1756" s="3" t="s">
        <v>5864</v>
      </c>
      <c r="D1756" s="10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 s="17">
        <v>1428091353</v>
      </c>
      <c r="J1756" s="17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8337</v>
      </c>
      <c r="R1756" t="s">
        <v>8338</v>
      </c>
      <c r="S1756" s="16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 hidden="1" x14ac:dyDescent="0.3">
      <c r="A1757">
        <v>1755</v>
      </c>
      <c r="B1757" s="3" t="s">
        <v>1756</v>
      </c>
      <c r="C1757" s="3" t="s">
        <v>5865</v>
      </c>
      <c r="D1757" s="10">
        <v>25</v>
      </c>
      <c r="E1757" s="6">
        <v>30</v>
      </c>
      <c r="F1757" t="s">
        <v>8218</v>
      </c>
      <c r="G1757" t="s">
        <v>8223</v>
      </c>
      <c r="H1757" t="s">
        <v>8245</v>
      </c>
      <c r="I1757" s="17">
        <v>1444071361</v>
      </c>
      <c r="J1757" s="1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8337</v>
      </c>
      <c r="R1757" t="s">
        <v>8338</v>
      </c>
      <c r="S1757" s="16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 hidden="1" x14ac:dyDescent="0.3">
      <c r="A1758">
        <v>1756</v>
      </c>
      <c r="B1758" s="3" t="s">
        <v>1757</v>
      </c>
      <c r="C1758" s="3" t="s">
        <v>5866</v>
      </c>
      <c r="D1758" s="10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 s="17">
        <v>1472443269</v>
      </c>
      <c r="J1758" s="17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8337</v>
      </c>
      <c r="R1758" t="s">
        <v>8338</v>
      </c>
      <c r="S1758" s="16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 hidden="1" x14ac:dyDescent="0.3">
      <c r="A1759">
        <v>1757</v>
      </c>
      <c r="B1759" s="3" t="s">
        <v>1758</v>
      </c>
      <c r="C1759" s="3" t="s">
        <v>5867</v>
      </c>
      <c r="D1759" s="10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 s="17">
        <v>1485631740</v>
      </c>
      <c r="J1759" s="17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8337</v>
      </c>
      <c r="R1759" t="s">
        <v>8338</v>
      </c>
      <c r="S1759" s="16">
        <f t="shared" si="137"/>
        <v>42733.827349537038</v>
      </c>
      <c r="T1759" s="15">
        <f t="shared" si="138"/>
        <v>42763.811805555553</v>
      </c>
      <c r="U1759">
        <f t="shared" si="139"/>
        <v>2017</v>
      </c>
    </row>
    <row r="1760" spans="1:21" ht="57.6" hidden="1" x14ac:dyDescent="0.3">
      <c r="A1760">
        <v>1758</v>
      </c>
      <c r="B1760" s="3" t="s">
        <v>1759</v>
      </c>
      <c r="C1760" s="3" t="s">
        <v>5868</v>
      </c>
      <c r="D1760" s="10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 s="17">
        <v>1468536992</v>
      </c>
      <c r="J1760" s="17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8337</v>
      </c>
      <c r="R1760" t="s">
        <v>8338</v>
      </c>
      <c r="S1760" s="16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8" hidden="1" x14ac:dyDescent="0.3">
      <c r="A1761">
        <v>1759</v>
      </c>
      <c r="B1761" s="3" t="s">
        <v>1760</v>
      </c>
      <c r="C1761" s="3" t="s">
        <v>5869</v>
      </c>
      <c r="D1761" s="10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 s="17">
        <v>1427309629</v>
      </c>
      <c r="J1761" s="17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8337</v>
      </c>
      <c r="R1761" t="s">
        <v>8338</v>
      </c>
      <c r="S1761" s="16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 hidden="1" x14ac:dyDescent="0.3">
      <c r="A1762">
        <v>1760</v>
      </c>
      <c r="B1762" s="3" t="s">
        <v>1761</v>
      </c>
      <c r="C1762" s="3" t="s">
        <v>5870</v>
      </c>
      <c r="D1762" s="10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 s="17">
        <v>1456416513</v>
      </c>
      <c r="J1762" s="17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8337</v>
      </c>
      <c r="R1762" t="s">
        <v>8338</v>
      </c>
      <c r="S1762" s="16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 hidden="1" x14ac:dyDescent="0.3">
      <c r="A1763">
        <v>1761</v>
      </c>
      <c r="B1763" s="3" t="s">
        <v>1762</v>
      </c>
      <c r="C1763" s="3" t="s">
        <v>5871</v>
      </c>
      <c r="D1763" s="10">
        <v>100</v>
      </c>
      <c r="E1763" s="6">
        <v>155</v>
      </c>
      <c r="F1763" t="s">
        <v>8218</v>
      </c>
      <c r="G1763" t="s">
        <v>8224</v>
      </c>
      <c r="H1763" t="s">
        <v>8246</v>
      </c>
      <c r="I1763" s="17">
        <v>1442065060</v>
      </c>
      <c r="J1763" s="17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8337</v>
      </c>
      <c r="R1763" t="s">
        <v>8338</v>
      </c>
      <c r="S1763" s="16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8.8" hidden="1" x14ac:dyDescent="0.3">
      <c r="A1764">
        <v>1762</v>
      </c>
      <c r="B1764" s="3" t="s">
        <v>1763</v>
      </c>
      <c r="C1764" s="3" t="s">
        <v>5872</v>
      </c>
      <c r="D1764" s="10">
        <v>100</v>
      </c>
      <c r="E1764" s="6">
        <v>885</v>
      </c>
      <c r="F1764" t="s">
        <v>8218</v>
      </c>
      <c r="G1764" t="s">
        <v>8223</v>
      </c>
      <c r="H1764" t="s">
        <v>8245</v>
      </c>
      <c r="I1764" s="17">
        <v>1457739245</v>
      </c>
      <c r="J1764" s="17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8337</v>
      </c>
      <c r="R1764" t="s">
        <v>8338</v>
      </c>
      <c r="S1764" s="16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7.6" hidden="1" x14ac:dyDescent="0.3">
      <c r="A1765">
        <v>1763</v>
      </c>
      <c r="B1765" s="3" t="s">
        <v>1764</v>
      </c>
      <c r="C1765" s="3" t="s">
        <v>5873</v>
      </c>
      <c r="D1765" s="10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 s="17">
        <v>1477255840</v>
      </c>
      <c r="J1765" s="17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8337</v>
      </c>
      <c r="R1765" t="s">
        <v>8338</v>
      </c>
      <c r="S1765" s="16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 hidden="1" x14ac:dyDescent="0.3">
      <c r="A1766">
        <v>1764</v>
      </c>
      <c r="B1766" s="3" t="s">
        <v>1765</v>
      </c>
      <c r="C1766" s="3" t="s">
        <v>5874</v>
      </c>
      <c r="D1766" s="10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 s="17">
        <v>1407065979</v>
      </c>
      <c r="J1766" s="17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8337</v>
      </c>
      <c r="R1766" t="s">
        <v>8338</v>
      </c>
      <c r="S1766" s="16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 hidden="1" x14ac:dyDescent="0.3">
      <c r="A1767">
        <v>1765</v>
      </c>
      <c r="B1767" s="3" t="s">
        <v>1766</v>
      </c>
      <c r="C1767" s="3" t="s">
        <v>5875</v>
      </c>
      <c r="D1767" s="10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 s="17">
        <v>1407972712</v>
      </c>
      <c r="J1767" s="1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8337</v>
      </c>
      <c r="R1767" t="s">
        <v>8338</v>
      </c>
      <c r="S1767" s="16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hidden="1" x14ac:dyDescent="0.3">
      <c r="A1768">
        <v>1766</v>
      </c>
      <c r="B1768" s="3" t="s">
        <v>1767</v>
      </c>
      <c r="C1768" s="3" t="s">
        <v>5876</v>
      </c>
      <c r="D1768" s="10">
        <v>1500</v>
      </c>
      <c r="E1768" s="6">
        <v>0</v>
      </c>
      <c r="F1768" t="s">
        <v>8220</v>
      </c>
      <c r="G1768" t="s">
        <v>8225</v>
      </c>
      <c r="H1768" t="s">
        <v>8247</v>
      </c>
      <c r="I1768" s="17">
        <v>1408999088</v>
      </c>
      <c r="J1768" s="17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8337</v>
      </c>
      <c r="R1768" t="s">
        <v>8338</v>
      </c>
      <c r="S1768" s="16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hidden="1" x14ac:dyDescent="0.3">
      <c r="A1769">
        <v>1767</v>
      </c>
      <c r="B1769" s="3" t="s">
        <v>1768</v>
      </c>
      <c r="C1769" s="3" t="s">
        <v>5877</v>
      </c>
      <c r="D1769" s="10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 s="17">
        <v>1407080884</v>
      </c>
      <c r="J1769" s="17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8337</v>
      </c>
      <c r="R1769" t="s">
        <v>8338</v>
      </c>
      <c r="S1769" s="16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 hidden="1" x14ac:dyDescent="0.3">
      <c r="A1770">
        <v>1768</v>
      </c>
      <c r="B1770" s="3" t="s">
        <v>1769</v>
      </c>
      <c r="C1770" s="3" t="s">
        <v>5878</v>
      </c>
      <c r="D1770" s="10">
        <v>5000</v>
      </c>
      <c r="E1770" s="6">
        <v>187</v>
      </c>
      <c r="F1770" t="s">
        <v>8220</v>
      </c>
      <c r="G1770" t="s">
        <v>8223</v>
      </c>
      <c r="H1770" t="s">
        <v>8245</v>
      </c>
      <c r="I1770" s="17">
        <v>1411824444</v>
      </c>
      <c r="J1770" s="17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8337</v>
      </c>
      <c r="R1770" t="s">
        <v>8338</v>
      </c>
      <c r="S1770" s="16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 hidden="1" x14ac:dyDescent="0.3">
      <c r="A1771">
        <v>1769</v>
      </c>
      <c r="B1771" s="3" t="s">
        <v>1770</v>
      </c>
      <c r="C1771" s="3" t="s">
        <v>5879</v>
      </c>
      <c r="D1771" s="10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 s="17">
        <v>1421177959</v>
      </c>
      <c r="J1771" s="17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8337</v>
      </c>
      <c r="R1771" t="s">
        <v>8338</v>
      </c>
      <c r="S1771" s="16">
        <f t="shared" si="137"/>
        <v>41987.818969907406</v>
      </c>
      <c r="T1771" s="15">
        <f t="shared" si="138"/>
        <v>42017.818969907406</v>
      </c>
      <c r="U1771">
        <f t="shared" si="139"/>
        <v>2015</v>
      </c>
    </row>
    <row r="1772" spans="1:21" ht="43.2" hidden="1" x14ac:dyDescent="0.3">
      <c r="A1772">
        <v>1770</v>
      </c>
      <c r="B1772" s="3" t="s">
        <v>1771</v>
      </c>
      <c r="C1772" s="3" t="s">
        <v>5880</v>
      </c>
      <c r="D1772" s="10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 s="17">
        <v>1413312194</v>
      </c>
      <c r="J1772" s="17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8337</v>
      </c>
      <c r="R1772" t="s">
        <v>8338</v>
      </c>
      <c r="S1772" s="16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 hidden="1" x14ac:dyDescent="0.3">
      <c r="A1773">
        <v>1771</v>
      </c>
      <c r="B1773" s="3" t="s">
        <v>1772</v>
      </c>
      <c r="C1773" s="3" t="s">
        <v>5881</v>
      </c>
      <c r="D1773" s="10">
        <v>4200</v>
      </c>
      <c r="E1773" s="6">
        <v>895</v>
      </c>
      <c r="F1773" t="s">
        <v>8220</v>
      </c>
      <c r="G1773" t="s">
        <v>8224</v>
      </c>
      <c r="H1773" t="s">
        <v>8246</v>
      </c>
      <c r="I1773" s="17">
        <v>1414107040</v>
      </c>
      <c r="J1773" s="17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8337</v>
      </c>
      <c r="R1773" t="s">
        <v>8338</v>
      </c>
      <c r="S1773" s="16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2" hidden="1" x14ac:dyDescent="0.3">
      <c r="A1774">
        <v>1772</v>
      </c>
      <c r="B1774" s="3" t="s">
        <v>1773</v>
      </c>
      <c r="C1774" s="3" t="s">
        <v>5882</v>
      </c>
      <c r="D1774" s="10">
        <v>5500</v>
      </c>
      <c r="E1774" s="6">
        <v>858</v>
      </c>
      <c r="F1774" t="s">
        <v>8220</v>
      </c>
      <c r="G1774" t="s">
        <v>8224</v>
      </c>
      <c r="H1774" t="s">
        <v>8246</v>
      </c>
      <c r="I1774" s="17">
        <v>1404666836</v>
      </c>
      <c r="J1774" s="17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8337</v>
      </c>
      <c r="R1774" t="s">
        <v>8338</v>
      </c>
      <c r="S1774" s="16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 hidden="1" x14ac:dyDescent="0.3">
      <c r="A1775">
        <v>1773</v>
      </c>
      <c r="B1775" s="3" t="s">
        <v>1774</v>
      </c>
      <c r="C1775" s="3" t="s">
        <v>5883</v>
      </c>
      <c r="D1775" s="10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 s="17">
        <v>1421691298</v>
      </c>
      <c r="J1775" s="17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8337</v>
      </c>
      <c r="R1775" t="s">
        <v>8338</v>
      </c>
      <c r="S1775" s="16">
        <f t="shared" si="137"/>
        <v>41978.760393518518</v>
      </c>
      <c r="T1775" s="15">
        <f t="shared" si="138"/>
        <v>42023.760393518518</v>
      </c>
      <c r="U1775">
        <f t="shared" si="139"/>
        <v>2015</v>
      </c>
    </row>
    <row r="1776" spans="1:21" ht="43.2" hidden="1" x14ac:dyDescent="0.3">
      <c r="A1776">
        <v>1774</v>
      </c>
      <c r="B1776" s="3" t="s">
        <v>1775</v>
      </c>
      <c r="C1776" s="3" t="s">
        <v>5884</v>
      </c>
      <c r="D1776" s="10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 s="17">
        <v>1417273140</v>
      </c>
      <c r="J1776" s="17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8337</v>
      </c>
      <c r="R1776" t="s">
        <v>8338</v>
      </c>
      <c r="S1776" s="16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 hidden="1" x14ac:dyDescent="0.3">
      <c r="A1777">
        <v>1775</v>
      </c>
      <c r="B1777" s="3" t="s">
        <v>1776</v>
      </c>
      <c r="C1777" s="3" t="s">
        <v>5885</v>
      </c>
      <c r="D1777" s="10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 s="17">
        <v>1414193160</v>
      </c>
      <c r="J1777" s="1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8337</v>
      </c>
      <c r="R1777" t="s">
        <v>8338</v>
      </c>
      <c r="S1777" s="16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 hidden="1" x14ac:dyDescent="0.3">
      <c r="A1778">
        <v>1776</v>
      </c>
      <c r="B1778" s="3" t="s">
        <v>1777</v>
      </c>
      <c r="C1778" s="3" t="s">
        <v>5886</v>
      </c>
      <c r="D1778" s="10">
        <v>5000</v>
      </c>
      <c r="E1778" s="6">
        <v>335</v>
      </c>
      <c r="F1778" t="s">
        <v>8220</v>
      </c>
      <c r="G1778" t="s">
        <v>8224</v>
      </c>
      <c r="H1778" t="s">
        <v>8246</v>
      </c>
      <c r="I1778" s="17">
        <v>1414623471</v>
      </c>
      <c r="J1778" s="17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8337</v>
      </c>
      <c r="R1778" t="s">
        <v>8338</v>
      </c>
      <c r="S1778" s="16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 hidden="1" x14ac:dyDescent="0.3">
      <c r="A1779">
        <v>1777</v>
      </c>
      <c r="B1779" s="3" t="s">
        <v>1778</v>
      </c>
      <c r="C1779" s="3" t="s">
        <v>5887</v>
      </c>
      <c r="D1779" s="10">
        <v>4800</v>
      </c>
      <c r="E1779" s="6">
        <v>651</v>
      </c>
      <c r="F1779" t="s">
        <v>8220</v>
      </c>
      <c r="G1779" t="s">
        <v>8232</v>
      </c>
      <c r="H1779" t="s">
        <v>8248</v>
      </c>
      <c r="I1779" s="17">
        <v>1424421253</v>
      </c>
      <c r="J1779" s="17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8337</v>
      </c>
      <c r="R1779" t="s">
        <v>8338</v>
      </c>
      <c r="S1779" s="16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 hidden="1" x14ac:dyDescent="0.3">
      <c r="A1780">
        <v>1778</v>
      </c>
      <c r="B1780" s="3" t="s">
        <v>1779</v>
      </c>
      <c r="C1780" s="3" t="s">
        <v>5888</v>
      </c>
      <c r="D1780" s="10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 s="17">
        <v>1427485395</v>
      </c>
      <c r="J1780" s="17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8337</v>
      </c>
      <c r="R1780" t="s">
        <v>8338</v>
      </c>
      <c r="S1780" s="16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 hidden="1" x14ac:dyDescent="0.3">
      <c r="A1781">
        <v>1779</v>
      </c>
      <c r="B1781" s="3" t="s">
        <v>1780</v>
      </c>
      <c r="C1781" s="3" t="s">
        <v>5889</v>
      </c>
      <c r="D1781" s="10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 s="17">
        <v>1472834180</v>
      </c>
      <c r="J1781" s="17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8337</v>
      </c>
      <c r="R1781" t="s">
        <v>8338</v>
      </c>
      <c r="S1781" s="16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 hidden="1" x14ac:dyDescent="0.3">
      <c r="A1782">
        <v>1780</v>
      </c>
      <c r="B1782" s="3" t="s">
        <v>1781</v>
      </c>
      <c r="C1782" s="3" t="s">
        <v>5890</v>
      </c>
      <c r="D1782" s="10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 s="17">
        <v>1467469510</v>
      </c>
      <c r="J1782" s="17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8337</v>
      </c>
      <c r="R1782" t="s">
        <v>8338</v>
      </c>
      <c r="S1782" s="16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 hidden="1" x14ac:dyDescent="0.3">
      <c r="A1783">
        <v>1781</v>
      </c>
      <c r="B1783" s="3" t="s">
        <v>1782</v>
      </c>
      <c r="C1783" s="3" t="s">
        <v>5891</v>
      </c>
      <c r="D1783" s="10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 s="17">
        <v>1473950945</v>
      </c>
      <c r="J1783" s="17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8337</v>
      </c>
      <c r="R1783" t="s">
        <v>8338</v>
      </c>
      <c r="S1783" s="16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7.6" hidden="1" x14ac:dyDescent="0.3">
      <c r="A1784">
        <v>1782</v>
      </c>
      <c r="B1784" s="3" t="s">
        <v>1783</v>
      </c>
      <c r="C1784" s="3" t="s">
        <v>5892</v>
      </c>
      <c r="D1784" s="10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 s="17">
        <v>1456062489</v>
      </c>
      <c r="J1784" s="17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8337</v>
      </c>
      <c r="R1784" t="s">
        <v>8338</v>
      </c>
      <c r="S1784" s="16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 hidden="1" x14ac:dyDescent="0.3">
      <c r="A1785">
        <v>1783</v>
      </c>
      <c r="B1785" s="3" t="s">
        <v>1784</v>
      </c>
      <c r="C1785" s="3" t="s">
        <v>5893</v>
      </c>
      <c r="D1785" s="10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 s="17">
        <v>1432248478</v>
      </c>
      <c r="J1785" s="17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8337</v>
      </c>
      <c r="R1785" t="s">
        <v>8338</v>
      </c>
      <c r="S1785" s="16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 hidden="1" x14ac:dyDescent="0.3">
      <c r="A1786">
        <v>1784</v>
      </c>
      <c r="B1786" s="3" t="s">
        <v>1785</v>
      </c>
      <c r="C1786" s="3" t="s">
        <v>5894</v>
      </c>
      <c r="D1786" s="10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 s="17">
        <v>1422674700</v>
      </c>
      <c r="J1786" s="17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8337</v>
      </c>
      <c r="R1786" t="s">
        <v>8338</v>
      </c>
      <c r="S1786" s="16">
        <f t="shared" si="137"/>
        <v>42003.655555555553</v>
      </c>
      <c r="T1786" s="15">
        <f t="shared" si="138"/>
        <v>42035.142361111109</v>
      </c>
      <c r="U1786">
        <f t="shared" si="139"/>
        <v>2015</v>
      </c>
    </row>
    <row r="1787" spans="1:21" ht="43.2" hidden="1" x14ac:dyDescent="0.3">
      <c r="A1787">
        <v>1785</v>
      </c>
      <c r="B1787" s="3" t="s">
        <v>1786</v>
      </c>
      <c r="C1787" s="3" t="s">
        <v>5895</v>
      </c>
      <c r="D1787" s="10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 s="17">
        <v>1413417600</v>
      </c>
      <c r="J1787" s="1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8337</v>
      </c>
      <c r="R1787" t="s">
        <v>8338</v>
      </c>
      <c r="S1787" s="16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2" hidden="1" x14ac:dyDescent="0.3">
      <c r="A1788">
        <v>1786</v>
      </c>
      <c r="B1788" s="3" t="s">
        <v>1787</v>
      </c>
      <c r="C1788" s="3" t="s">
        <v>5896</v>
      </c>
      <c r="D1788" s="10">
        <v>1900</v>
      </c>
      <c r="E1788" s="6">
        <v>905</v>
      </c>
      <c r="F1788" t="s">
        <v>8220</v>
      </c>
      <c r="G1788" t="s">
        <v>8232</v>
      </c>
      <c r="H1788" t="s">
        <v>8248</v>
      </c>
      <c r="I1788" s="17">
        <v>1418649177</v>
      </c>
      <c r="J1788" s="17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8337</v>
      </c>
      <c r="R1788" t="s">
        <v>8338</v>
      </c>
      <c r="S1788" s="16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2" hidden="1" x14ac:dyDescent="0.3">
      <c r="A1789">
        <v>1787</v>
      </c>
      <c r="B1789" s="3" t="s">
        <v>1788</v>
      </c>
      <c r="C1789" s="3" t="s">
        <v>5897</v>
      </c>
      <c r="D1789" s="10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 s="17">
        <v>1428158637</v>
      </c>
      <c r="J1789" s="17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8337</v>
      </c>
      <c r="R1789" t="s">
        <v>8338</v>
      </c>
      <c r="S1789" s="16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2" hidden="1" x14ac:dyDescent="0.3">
      <c r="A1790">
        <v>1788</v>
      </c>
      <c r="B1790" s="3" t="s">
        <v>1789</v>
      </c>
      <c r="C1790" s="3" t="s">
        <v>5898</v>
      </c>
      <c r="D1790" s="10">
        <v>5500</v>
      </c>
      <c r="E1790" s="6">
        <v>76</v>
      </c>
      <c r="F1790" t="s">
        <v>8220</v>
      </c>
      <c r="G1790" t="s">
        <v>8224</v>
      </c>
      <c r="H1790" t="s">
        <v>8246</v>
      </c>
      <c r="I1790" s="17">
        <v>1414795542</v>
      </c>
      <c r="J1790" s="17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8337</v>
      </c>
      <c r="R1790" t="s">
        <v>8338</v>
      </c>
      <c r="S1790" s="16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2" hidden="1" x14ac:dyDescent="0.3">
      <c r="A1791">
        <v>1789</v>
      </c>
      <c r="B1791" s="3" t="s">
        <v>1790</v>
      </c>
      <c r="C1791" s="3" t="s">
        <v>5899</v>
      </c>
      <c r="D1791" s="10">
        <v>8000</v>
      </c>
      <c r="E1791" s="6">
        <v>40</v>
      </c>
      <c r="F1791" t="s">
        <v>8220</v>
      </c>
      <c r="G1791" t="s">
        <v>8223</v>
      </c>
      <c r="H1791" t="s">
        <v>8245</v>
      </c>
      <c r="I1791" s="17">
        <v>1421042403</v>
      </c>
      <c r="J1791" s="17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8337</v>
      </c>
      <c r="R1791" t="s">
        <v>8338</v>
      </c>
      <c r="S1791" s="16">
        <f t="shared" si="137"/>
        <v>41956.250034722223</v>
      </c>
      <c r="T1791" s="15">
        <f t="shared" si="138"/>
        <v>42016.250034722223</v>
      </c>
      <c r="U1791">
        <f t="shared" si="139"/>
        <v>2015</v>
      </c>
    </row>
    <row r="1792" spans="1:21" ht="43.2" hidden="1" x14ac:dyDescent="0.3">
      <c r="A1792">
        <v>1790</v>
      </c>
      <c r="B1792" s="3" t="s">
        <v>1791</v>
      </c>
      <c r="C1792" s="3" t="s">
        <v>5900</v>
      </c>
      <c r="D1792" s="10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 s="17">
        <v>1423152678</v>
      </c>
      <c r="J1792" s="17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8337</v>
      </c>
      <c r="R1792" t="s">
        <v>8338</v>
      </c>
      <c r="S1792" s="16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8" hidden="1" x14ac:dyDescent="0.3">
      <c r="A1793">
        <v>1791</v>
      </c>
      <c r="B1793" s="3" t="s">
        <v>1792</v>
      </c>
      <c r="C1793" s="3" t="s">
        <v>5901</v>
      </c>
      <c r="D1793" s="10">
        <v>3000</v>
      </c>
      <c r="E1793" s="6">
        <v>107</v>
      </c>
      <c r="F1793" t="s">
        <v>8220</v>
      </c>
      <c r="G1793" t="s">
        <v>8224</v>
      </c>
      <c r="H1793" t="s">
        <v>8246</v>
      </c>
      <c r="I1793" s="17">
        <v>1422553565</v>
      </c>
      <c r="J1793" s="17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8337</v>
      </c>
      <c r="R1793" t="s">
        <v>8338</v>
      </c>
      <c r="S1793" s="16">
        <f t="shared" si="137"/>
        <v>41973.740335648152</v>
      </c>
      <c r="T1793" s="15">
        <f t="shared" si="138"/>
        <v>42033.740335648152</v>
      </c>
      <c r="U1793">
        <f t="shared" si="139"/>
        <v>2015</v>
      </c>
    </row>
    <row r="1794" spans="1:21" ht="28.8" hidden="1" x14ac:dyDescent="0.3">
      <c r="A1794">
        <v>1792</v>
      </c>
      <c r="B1794" s="3" t="s">
        <v>1793</v>
      </c>
      <c r="C1794" s="3" t="s">
        <v>5902</v>
      </c>
      <c r="D1794" s="10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 s="17">
        <v>1439189940</v>
      </c>
      <c r="J1794" s="17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t="s">
        <v>8337</v>
      </c>
      <c r="R1794" t="s">
        <v>8338</v>
      </c>
      <c r="S1794" s="16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2" hidden="1" x14ac:dyDescent="0.3">
      <c r="A1795">
        <v>1793</v>
      </c>
      <c r="B1795" s="3" t="s">
        <v>1794</v>
      </c>
      <c r="C1795" s="3" t="s">
        <v>5903</v>
      </c>
      <c r="D1795" s="10">
        <v>3000</v>
      </c>
      <c r="E1795" s="6">
        <v>40</v>
      </c>
      <c r="F1795" t="s">
        <v>8220</v>
      </c>
      <c r="G1795" t="s">
        <v>8225</v>
      </c>
      <c r="H1795" t="s">
        <v>8247</v>
      </c>
      <c r="I1795" s="17">
        <v>1417127040</v>
      </c>
      <c r="J1795" s="17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t="s">
        <v>8337</v>
      </c>
      <c r="R1795" t="s">
        <v>8338</v>
      </c>
      <c r="S1795" s="16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YEAR(T1795)</f>
        <v>2014</v>
      </c>
    </row>
    <row r="1796" spans="1:21" ht="43.2" hidden="1" x14ac:dyDescent="0.3">
      <c r="A1796">
        <v>1794</v>
      </c>
      <c r="B1796" s="3" t="s">
        <v>1795</v>
      </c>
      <c r="C1796" s="3" t="s">
        <v>5904</v>
      </c>
      <c r="D1796" s="10">
        <v>9000</v>
      </c>
      <c r="E1796" s="6">
        <v>997</v>
      </c>
      <c r="F1796" t="s">
        <v>8220</v>
      </c>
      <c r="G1796" t="s">
        <v>8223</v>
      </c>
      <c r="H1796" t="s">
        <v>8245</v>
      </c>
      <c r="I1796" s="17">
        <v>1423660422</v>
      </c>
      <c r="J1796" s="17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8337</v>
      </c>
      <c r="R1796" t="s">
        <v>8338</v>
      </c>
      <c r="S1796" s="16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 hidden="1" x14ac:dyDescent="0.3">
      <c r="A1797">
        <v>1795</v>
      </c>
      <c r="B1797" s="3" t="s">
        <v>1796</v>
      </c>
      <c r="C1797" s="3" t="s">
        <v>5905</v>
      </c>
      <c r="D1797" s="10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 s="17">
        <v>1476460800</v>
      </c>
      <c r="J1797" s="1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8337</v>
      </c>
      <c r="R1797" t="s">
        <v>8338</v>
      </c>
      <c r="S1797" s="16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7.6" hidden="1" x14ac:dyDescent="0.3">
      <c r="A1798">
        <v>1796</v>
      </c>
      <c r="B1798" s="3" t="s">
        <v>1797</v>
      </c>
      <c r="C1798" s="3" t="s">
        <v>5906</v>
      </c>
      <c r="D1798" s="10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 s="17">
        <v>1469356366</v>
      </c>
      <c r="J1798" s="17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8337</v>
      </c>
      <c r="R1798" t="s">
        <v>8338</v>
      </c>
      <c r="S1798" s="16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hidden="1" x14ac:dyDescent="0.3">
      <c r="A1799">
        <v>1797</v>
      </c>
      <c r="B1799" s="3" t="s">
        <v>1798</v>
      </c>
      <c r="C1799" s="3" t="s">
        <v>5907</v>
      </c>
      <c r="D1799" s="10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 s="17">
        <v>1481809189</v>
      </c>
      <c r="J1799" s="17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8337</v>
      </c>
      <c r="R1799" t="s">
        <v>8338</v>
      </c>
      <c r="S1799" s="16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hidden="1" x14ac:dyDescent="0.3">
      <c r="A1800">
        <v>1798</v>
      </c>
      <c r="B1800" s="3" t="s">
        <v>1799</v>
      </c>
      <c r="C1800" s="3" t="s">
        <v>5908</v>
      </c>
      <c r="D1800" s="10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 s="17">
        <v>1454572233</v>
      </c>
      <c r="J1800" s="17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8337</v>
      </c>
      <c r="R1800" t="s">
        <v>8338</v>
      </c>
      <c r="S1800" s="16">
        <f t="shared" si="142"/>
        <v>42344.32677083333</v>
      </c>
      <c r="T1800" s="15">
        <f t="shared" si="143"/>
        <v>42404.32677083333</v>
      </c>
      <c r="U1800">
        <f t="shared" si="144"/>
        <v>2016</v>
      </c>
    </row>
    <row r="1801" spans="1:21" ht="28.8" hidden="1" x14ac:dyDescent="0.3">
      <c r="A1801">
        <v>1799</v>
      </c>
      <c r="B1801" s="3" t="s">
        <v>1800</v>
      </c>
      <c r="C1801" s="3" t="s">
        <v>5909</v>
      </c>
      <c r="D1801" s="10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 s="17">
        <v>1415740408</v>
      </c>
      <c r="J1801" s="17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8337</v>
      </c>
      <c r="R1801" t="s">
        <v>8338</v>
      </c>
      <c r="S1801" s="16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hidden="1" x14ac:dyDescent="0.3">
      <c r="A1802">
        <v>1800</v>
      </c>
      <c r="B1802" s="3" t="s">
        <v>1801</v>
      </c>
      <c r="C1802" s="3" t="s">
        <v>5910</v>
      </c>
      <c r="D1802" s="10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 s="17">
        <v>1476109970</v>
      </c>
      <c r="J1802" s="17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8337</v>
      </c>
      <c r="R1802" t="s">
        <v>8338</v>
      </c>
      <c r="S1802" s="16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 hidden="1" x14ac:dyDescent="0.3">
      <c r="A1803">
        <v>1801</v>
      </c>
      <c r="B1803" s="3" t="s">
        <v>1802</v>
      </c>
      <c r="C1803" s="3" t="s">
        <v>5911</v>
      </c>
      <c r="D1803" s="10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 s="17">
        <v>1450181400</v>
      </c>
      <c r="J1803" s="17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8337</v>
      </c>
      <c r="R1803" t="s">
        <v>8338</v>
      </c>
      <c r="S1803" s="16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2" hidden="1" x14ac:dyDescent="0.3">
      <c r="A1804">
        <v>1802</v>
      </c>
      <c r="B1804" s="3" t="s">
        <v>1803</v>
      </c>
      <c r="C1804" s="3" t="s">
        <v>5912</v>
      </c>
      <c r="D1804" s="10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 s="17">
        <v>1435442340</v>
      </c>
      <c r="J1804" s="17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8337</v>
      </c>
      <c r="R1804" t="s">
        <v>8338</v>
      </c>
      <c r="S1804" s="16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 hidden="1" x14ac:dyDescent="0.3">
      <c r="A1805">
        <v>1803</v>
      </c>
      <c r="B1805" s="3" t="s">
        <v>1804</v>
      </c>
      <c r="C1805" s="3" t="s">
        <v>5913</v>
      </c>
      <c r="D1805" s="10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 s="17">
        <v>1423878182</v>
      </c>
      <c r="J1805" s="17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8337</v>
      </c>
      <c r="R1805" t="s">
        <v>8338</v>
      </c>
      <c r="S1805" s="16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 hidden="1" x14ac:dyDescent="0.3">
      <c r="A1806">
        <v>1804</v>
      </c>
      <c r="B1806" s="3" t="s">
        <v>1805</v>
      </c>
      <c r="C1806" s="3" t="s">
        <v>5914</v>
      </c>
      <c r="D1806" s="10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 s="17">
        <v>1447521404</v>
      </c>
      <c r="J1806" s="17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8337</v>
      </c>
      <c r="R1806" t="s">
        <v>8338</v>
      </c>
      <c r="S1806" s="16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 hidden="1" x14ac:dyDescent="0.3">
      <c r="A1807">
        <v>1805</v>
      </c>
      <c r="B1807" s="3" t="s">
        <v>1806</v>
      </c>
      <c r="C1807" s="3" t="s">
        <v>5915</v>
      </c>
      <c r="D1807" s="10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 s="17">
        <v>1443808800</v>
      </c>
      <c r="J1807" s="1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8337</v>
      </c>
      <c r="R1807" t="s">
        <v>8338</v>
      </c>
      <c r="S1807" s="16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 hidden="1" x14ac:dyDescent="0.3">
      <c r="A1808">
        <v>1806</v>
      </c>
      <c r="B1808" s="3" t="s">
        <v>1807</v>
      </c>
      <c r="C1808" s="3" t="s">
        <v>5916</v>
      </c>
      <c r="D1808" s="10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 s="17">
        <v>1412090349</v>
      </c>
      <c r="J1808" s="17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8337</v>
      </c>
      <c r="R1808" t="s">
        <v>8338</v>
      </c>
      <c r="S1808" s="16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 hidden="1" x14ac:dyDescent="0.3">
      <c r="A1809">
        <v>1807</v>
      </c>
      <c r="B1809" s="3" t="s">
        <v>1808</v>
      </c>
      <c r="C1809" s="3" t="s">
        <v>5917</v>
      </c>
      <c r="D1809" s="10">
        <v>5000</v>
      </c>
      <c r="E1809" s="6">
        <v>553</v>
      </c>
      <c r="F1809" t="s">
        <v>8220</v>
      </c>
      <c r="G1809" t="s">
        <v>8223</v>
      </c>
      <c r="H1809" t="s">
        <v>8245</v>
      </c>
      <c r="I1809" s="17">
        <v>1411868313</v>
      </c>
      <c r="J1809" s="17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8337</v>
      </c>
      <c r="R1809" t="s">
        <v>8338</v>
      </c>
      <c r="S1809" s="16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 hidden="1" x14ac:dyDescent="0.3">
      <c r="A1810">
        <v>1808</v>
      </c>
      <c r="B1810" s="3" t="s">
        <v>1809</v>
      </c>
      <c r="C1810" s="3" t="s">
        <v>5918</v>
      </c>
      <c r="D1810" s="10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 s="17">
        <v>1486830030</v>
      </c>
      <c r="J1810" s="17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8337</v>
      </c>
      <c r="R1810" t="s">
        <v>8338</v>
      </c>
      <c r="S1810" s="16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2" hidden="1" x14ac:dyDescent="0.3">
      <c r="A1811">
        <v>1809</v>
      </c>
      <c r="B1811" s="3" t="s">
        <v>1810</v>
      </c>
      <c r="C1811" s="3" t="s">
        <v>5919</v>
      </c>
      <c r="D1811" s="10">
        <v>3500</v>
      </c>
      <c r="E1811" s="6">
        <v>380</v>
      </c>
      <c r="F1811" t="s">
        <v>8220</v>
      </c>
      <c r="G1811" t="s">
        <v>8228</v>
      </c>
      <c r="H1811" t="s">
        <v>8250</v>
      </c>
      <c r="I1811" s="17">
        <v>1425246439</v>
      </c>
      <c r="J1811" s="17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8337</v>
      </c>
      <c r="R1811" t="s">
        <v>8338</v>
      </c>
      <c r="S1811" s="16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2" hidden="1" x14ac:dyDescent="0.3">
      <c r="A1812">
        <v>1810</v>
      </c>
      <c r="B1812" s="3" t="s">
        <v>1811</v>
      </c>
      <c r="C1812" s="3" t="s">
        <v>5920</v>
      </c>
      <c r="D1812" s="10">
        <v>450</v>
      </c>
      <c r="E1812" s="6">
        <v>15</v>
      </c>
      <c r="F1812" t="s">
        <v>8220</v>
      </c>
      <c r="G1812" t="s">
        <v>8223</v>
      </c>
      <c r="H1812" t="s">
        <v>8245</v>
      </c>
      <c r="I1812" s="17">
        <v>1408657826</v>
      </c>
      <c r="J1812" s="17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8337</v>
      </c>
      <c r="R1812" t="s">
        <v>8338</v>
      </c>
      <c r="S1812" s="16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2" hidden="1" x14ac:dyDescent="0.3">
      <c r="A1813">
        <v>1811</v>
      </c>
      <c r="B1813" s="3" t="s">
        <v>1812</v>
      </c>
      <c r="C1813" s="3" t="s">
        <v>5921</v>
      </c>
      <c r="D1813" s="10">
        <v>54000</v>
      </c>
      <c r="E1813" s="6">
        <v>40</v>
      </c>
      <c r="F1813" t="s">
        <v>8220</v>
      </c>
      <c r="G1813" t="s">
        <v>8223</v>
      </c>
      <c r="H1813" t="s">
        <v>8245</v>
      </c>
      <c r="I1813" s="17">
        <v>1414123200</v>
      </c>
      <c r="J1813" s="17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8337</v>
      </c>
      <c r="R1813" t="s">
        <v>8338</v>
      </c>
      <c r="S1813" s="16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 hidden="1" x14ac:dyDescent="0.3">
      <c r="A1814">
        <v>1812</v>
      </c>
      <c r="B1814" s="3" t="s">
        <v>1813</v>
      </c>
      <c r="C1814" s="3" t="s">
        <v>5922</v>
      </c>
      <c r="D1814" s="10">
        <v>6500</v>
      </c>
      <c r="E1814" s="6">
        <v>865</v>
      </c>
      <c r="F1814" t="s">
        <v>8220</v>
      </c>
      <c r="G1814" t="s">
        <v>8224</v>
      </c>
      <c r="H1814" t="s">
        <v>8246</v>
      </c>
      <c r="I1814" s="17">
        <v>1467531536</v>
      </c>
      <c r="J1814" s="17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8337</v>
      </c>
      <c r="R1814" t="s">
        <v>8338</v>
      </c>
      <c r="S1814" s="16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2" hidden="1" x14ac:dyDescent="0.3">
      <c r="A1815">
        <v>1813</v>
      </c>
      <c r="B1815" s="3" t="s">
        <v>1814</v>
      </c>
      <c r="C1815" s="3" t="s">
        <v>5923</v>
      </c>
      <c r="D1815" s="10">
        <v>8750</v>
      </c>
      <c r="E1815" s="6">
        <v>0</v>
      </c>
      <c r="F1815" t="s">
        <v>8220</v>
      </c>
      <c r="G1815" t="s">
        <v>8224</v>
      </c>
      <c r="H1815" t="s">
        <v>8246</v>
      </c>
      <c r="I1815" s="17">
        <v>1407532812</v>
      </c>
      <c r="J1815" s="17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8337</v>
      </c>
      <c r="R1815" t="s">
        <v>8338</v>
      </c>
      <c r="S1815" s="16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 hidden="1" x14ac:dyDescent="0.3">
      <c r="A1816">
        <v>1814</v>
      </c>
      <c r="B1816" s="3" t="s">
        <v>1815</v>
      </c>
      <c r="C1816" s="3" t="s">
        <v>5924</v>
      </c>
      <c r="D1816" s="10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 s="17">
        <v>1425108736</v>
      </c>
      <c r="J1816" s="17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8337</v>
      </c>
      <c r="R1816" t="s">
        <v>8338</v>
      </c>
      <c r="S1816" s="16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7.6" hidden="1" x14ac:dyDescent="0.3">
      <c r="A1817">
        <v>1815</v>
      </c>
      <c r="B1817" s="3" t="s">
        <v>1816</v>
      </c>
      <c r="C1817" s="3" t="s">
        <v>5925</v>
      </c>
      <c r="D1817" s="10">
        <v>3000</v>
      </c>
      <c r="E1817" s="6">
        <v>0</v>
      </c>
      <c r="F1817" t="s">
        <v>8220</v>
      </c>
      <c r="G1817" t="s">
        <v>8223</v>
      </c>
      <c r="H1817" t="s">
        <v>8245</v>
      </c>
      <c r="I1817" s="17">
        <v>1435787137</v>
      </c>
      <c r="J1817" s="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8337</v>
      </c>
      <c r="R1817" t="s">
        <v>8338</v>
      </c>
      <c r="S1817" s="16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 hidden="1" x14ac:dyDescent="0.3">
      <c r="A1818">
        <v>1816</v>
      </c>
      <c r="B1818" s="3" t="s">
        <v>1817</v>
      </c>
      <c r="C1818" s="3" t="s">
        <v>5926</v>
      </c>
      <c r="D1818" s="10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 s="17">
        <v>1469473200</v>
      </c>
      <c r="J1818" s="17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8337</v>
      </c>
      <c r="R1818" t="s">
        <v>8338</v>
      </c>
      <c r="S1818" s="16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 hidden="1" x14ac:dyDescent="0.3">
      <c r="A1819">
        <v>1817</v>
      </c>
      <c r="B1819" s="3" t="s">
        <v>1818</v>
      </c>
      <c r="C1819" s="3" t="s">
        <v>5927</v>
      </c>
      <c r="D1819" s="10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 s="17">
        <v>1485759540</v>
      </c>
      <c r="J1819" s="17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8337</v>
      </c>
      <c r="R1819" t="s">
        <v>8338</v>
      </c>
      <c r="S1819" s="16">
        <f t="shared" si="142"/>
        <v>42705.662118055552</v>
      </c>
      <c r="T1819" s="15">
        <f t="shared" si="143"/>
        <v>42765.290972222225</v>
      </c>
      <c r="U1819">
        <f t="shared" si="144"/>
        <v>2017</v>
      </c>
    </row>
    <row r="1820" spans="1:21" ht="28.8" hidden="1" x14ac:dyDescent="0.3">
      <c r="A1820">
        <v>1818</v>
      </c>
      <c r="B1820" s="3" t="s">
        <v>1819</v>
      </c>
      <c r="C1820" s="3" t="s">
        <v>5928</v>
      </c>
      <c r="D1820" s="10">
        <v>15000</v>
      </c>
      <c r="E1820" s="6">
        <v>0</v>
      </c>
      <c r="F1820" t="s">
        <v>8220</v>
      </c>
      <c r="G1820" t="s">
        <v>8223</v>
      </c>
      <c r="H1820" t="s">
        <v>8245</v>
      </c>
      <c r="I1820" s="17">
        <v>1428035850</v>
      </c>
      <c r="J1820" s="17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8337</v>
      </c>
      <c r="R1820" t="s">
        <v>8338</v>
      </c>
      <c r="S1820" s="16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 hidden="1" x14ac:dyDescent="0.3">
      <c r="A1821">
        <v>1819</v>
      </c>
      <c r="B1821" s="3" t="s">
        <v>1820</v>
      </c>
      <c r="C1821" s="3" t="s">
        <v>5929</v>
      </c>
      <c r="D1821" s="10">
        <v>1200</v>
      </c>
      <c r="E1821" s="6">
        <v>25</v>
      </c>
      <c r="F1821" t="s">
        <v>8220</v>
      </c>
      <c r="G1821" t="s">
        <v>8223</v>
      </c>
      <c r="H1821" t="s">
        <v>8245</v>
      </c>
      <c r="I1821" s="17">
        <v>1406743396</v>
      </c>
      <c r="J1821" s="17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8337</v>
      </c>
      <c r="R1821" t="s">
        <v>8338</v>
      </c>
      <c r="S1821" s="16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7.6" hidden="1" x14ac:dyDescent="0.3">
      <c r="A1822">
        <v>1820</v>
      </c>
      <c r="B1822" s="3" t="s">
        <v>1821</v>
      </c>
      <c r="C1822" s="3" t="s">
        <v>5930</v>
      </c>
      <c r="D1822" s="10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 s="17">
        <v>1427850090</v>
      </c>
      <c r="J1822" s="17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8337</v>
      </c>
      <c r="R1822" t="s">
        <v>8338</v>
      </c>
      <c r="S1822" s="16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 hidden="1" x14ac:dyDescent="0.3">
      <c r="A1823">
        <v>1821</v>
      </c>
      <c r="B1823" s="3" t="s">
        <v>1822</v>
      </c>
      <c r="C1823" s="3" t="s">
        <v>5931</v>
      </c>
      <c r="D1823" s="10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 s="17">
        <v>1330760367</v>
      </c>
      <c r="J1823" s="17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8324</v>
      </c>
      <c r="R1823" t="s">
        <v>8325</v>
      </c>
      <c r="S1823" s="16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hidden="1" x14ac:dyDescent="0.3">
      <c r="A1824">
        <v>1822</v>
      </c>
      <c r="B1824" s="3" t="s">
        <v>1823</v>
      </c>
      <c r="C1824" s="3" t="s">
        <v>5932</v>
      </c>
      <c r="D1824" s="10">
        <v>300</v>
      </c>
      <c r="E1824" s="6">
        <v>300</v>
      </c>
      <c r="F1824" t="s">
        <v>8218</v>
      </c>
      <c r="G1824" t="s">
        <v>8228</v>
      </c>
      <c r="H1824" t="s">
        <v>8250</v>
      </c>
      <c r="I1824" s="17">
        <v>1391194860</v>
      </c>
      <c r="J1824" s="17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8324</v>
      </c>
      <c r="R1824" t="s">
        <v>8325</v>
      </c>
      <c r="S1824" s="16">
        <f t="shared" si="142"/>
        <v>41634.797013888885</v>
      </c>
      <c r="T1824" s="15">
        <f t="shared" si="143"/>
        <v>41670.792361111111</v>
      </c>
      <c r="U1824">
        <f t="shared" si="144"/>
        <v>2014</v>
      </c>
    </row>
    <row r="1825" spans="1:21" ht="43.2" hidden="1" x14ac:dyDescent="0.3">
      <c r="A1825">
        <v>1823</v>
      </c>
      <c r="B1825" s="3" t="s">
        <v>1824</v>
      </c>
      <c r="C1825" s="3" t="s">
        <v>5933</v>
      </c>
      <c r="D1825" s="10">
        <v>700</v>
      </c>
      <c r="E1825" s="6">
        <v>811</v>
      </c>
      <c r="F1825" t="s">
        <v>8218</v>
      </c>
      <c r="G1825" t="s">
        <v>8223</v>
      </c>
      <c r="H1825" t="s">
        <v>8245</v>
      </c>
      <c r="I1825" s="17">
        <v>1351095976</v>
      </c>
      <c r="J1825" s="17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8324</v>
      </c>
      <c r="R1825" t="s">
        <v>8325</v>
      </c>
      <c r="S1825" s="16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idden="1" x14ac:dyDescent="0.3">
      <c r="A1826">
        <v>1824</v>
      </c>
      <c r="B1826" s="3" t="s">
        <v>1825</v>
      </c>
      <c r="C1826" s="3" t="s">
        <v>5934</v>
      </c>
      <c r="D1826" s="10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 s="17">
        <v>1389146880</v>
      </c>
      <c r="J1826" s="17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8324</v>
      </c>
      <c r="R1826" t="s">
        <v>8325</v>
      </c>
      <c r="S1826" s="16">
        <f t="shared" si="142"/>
        <v>41626.916284722225</v>
      </c>
      <c r="T1826" s="15">
        <f t="shared" si="143"/>
        <v>41647.088888888888</v>
      </c>
      <c r="U1826">
        <f t="shared" si="144"/>
        <v>2014</v>
      </c>
    </row>
    <row r="1827" spans="1:21" ht="43.2" hidden="1" x14ac:dyDescent="0.3">
      <c r="A1827">
        <v>1825</v>
      </c>
      <c r="B1827" s="3" t="s">
        <v>1826</v>
      </c>
      <c r="C1827" s="3" t="s">
        <v>5935</v>
      </c>
      <c r="D1827" s="10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 s="17">
        <v>1373572903</v>
      </c>
      <c r="J1827" s="1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8324</v>
      </c>
      <c r="R1827" t="s">
        <v>8325</v>
      </c>
      <c r="S1827" s="16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8" hidden="1" x14ac:dyDescent="0.3">
      <c r="A1828">
        <v>1826</v>
      </c>
      <c r="B1828" s="3" t="s">
        <v>1827</v>
      </c>
      <c r="C1828" s="3" t="s">
        <v>5936</v>
      </c>
      <c r="D1828" s="10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 s="17">
        <v>1392675017</v>
      </c>
      <c r="J1828" s="17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8324</v>
      </c>
      <c r="R1828" t="s">
        <v>8325</v>
      </c>
      <c r="S1828" s="16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 hidden="1" x14ac:dyDescent="0.3">
      <c r="A1829">
        <v>1827</v>
      </c>
      <c r="B1829" s="3" t="s">
        <v>1828</v>
      </c>
      <c r="C1829" s="3" t="s">
        <v>5937</v>
      </c>
      <c r="D1829" s="10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 s="17">
        <v>1299138561</v>
      </c>
      <c r="J1829" s="17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8324</v>
      </c>
      <c r="R1829" t="s">
        <v>8325</v>
      </c>
      <c r="S1829" s="16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7.6" hidden="1" x14ac:dyDescent="0.3">
      <c r="A1830">
        <v>1828</v>
      </c>
      <c r="B1830" s="3" t="s">
        <v>1829</v>
      </c>
      <c r="C1830" s="3" t="s">
        <v>5938</v>
      </c>
      <c r="D1830" s="10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 s="17">
        <v>1399672800</v>
      </c>
      <c r="J1830" s="17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8324</v>
      </c>
      <c r="R1830" t="s">
        <v>8325</v>
      </c>
      <c r="S1830" s="16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 hidden="1" x14ac:dyDescent="0.3">
      <c r="A1831">
        <v>1829</v>
      </c>
      <c r="B1831" s="3" t="s">
        <v>1830</v>
      </c>
      <c r="C1831" s="3" t="s">
        <v>5939</v>
      </c>
      <c r="D1831" s="10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 s="17">
        <v>1295647200</v>
      </c>
      <c r="J1831" s="17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8324</v>
      </c>
      <c r="R1831" t="s">
        <v>8325</v>
      </c>
      <c r="S1831" s="16">
        <f t="shared" si="142"/>
        <v>40516.087627314817</v>
      </c>
      <c r="T1831" s="15">
        <f t="shared" si="143"/>
        <v>40564.916666666664</v>
      </c>
      <c r="U1831">
        <f t="shared" si="144"/>
        <v>2011</v>
      </c>
    </row>
    <row r="1832" spans="1:21" ht="43.2" hidden="1" x14ac:dyDescent="0.3">
      <c r="A1832">
        <v>1830</v>
      </c>
      <c r="B1832" s="3" t="s">
        <v>1831</v>
      </c>
      <c r="C1832" s="3" t="s">
        <v>5940</v>
      </c>
      <c r="D1832" s="10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 s="17">
        <v>1393259107</v>
      </c>
      <c r="J1832" s="17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8324</v>
      </c>
      <c r="R1832" t="s">
        <v>8325</v>
      </c>
      <c r="S1832" s="16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2" hidden="1" x14ac:dyDescent="0.3">
      <c r="A1833">
        <v>1831</v>
      </c>
      <c r="B1833" s="3" t="s">
        <v>1832</v>
      </c>
      <c r="C1833" s="3" t="s">
        <v>5941</v>
      </c>
      <c r="D1833" s="10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 s="17">
        <v>1336866863</v>
      </c>
      <c r="J1833" s="17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8324</v>
      </c>
      <c r="R1833" t="s">
        <v>8325</v>
      </c>
      <c r="S1833" s="16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 hidden="1" x14ac:dyDescent="0.3">
      <c r="A1834">
        <v>1832</v>
      </c>
      <c r="B1834" s="3" t="s">
        <v>1833</v>
      </c>
      <c r="C1834" s="3" t="s">
        <v>5942</v>
      </c>
      <c r="D1834" s="10">
        <v>350</v>
      </c>
      <c r="E1834" s="6">
        <v>500</v>
      </c>
      <c r="F1834" t="s">
        <v>8218</v>
      </c>
      <c r="G1834" t="s">
        <v>8223</v>
      </c>
      <c r="H1834" t="s">
        <v>8245</v>
      </c>
      <c r="I1834" s="17">
        <v>1299243427</v>
      </c>
      <c r="J1834" s="17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8324</v>
      </c>
      <c r="R1834" t="s">
        <v>8325</v>
      </c>
      <c r="S1834" s="16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 hidden="1" x14ac:dyDescent="0.3">
      <c r="A1835">
        <v>1833</v>
      </c>
      <c r="B1835" s="3" t="s">
        <v>1834</v>
      </c>
      <c r="C1835" s="3" t="s">
        <v>5943</v>
      </c>
      <c r="D1835" s="10">
        <v>400</v>
      </c>
      <c r="E1835" s="6">
        <v>1050</v>
      </c>
      <c r="F1835" t="s">
        <v>8218</v>
      </c>
      <c r="G1835" t="s">
        <v>8223</v>
      </c>
      <c r="H1835" t="s">
        <v>8245</v>
      </c>
      <c r="I1835" s="17">
        <v>1362211140</v>
      </c>
      <c r="J1835" s="17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8324</v>
      </c>
      <c r="R1835" t="s">
        <v>8325</v>
      </c>
      <c r="S1835" s="16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8" hidden="1" x14ac:dyDescent="0.3">
      <c r="A1836">
        <v>1834</v>
      </c>
      <c r="B1836" s="3" t="s">
        <v>1835</v>
      </c>
      <c r="C1836" s="3" t="s">
        <v>5944</v>
      </c>
      <c r="D1836" s="10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 s="17">
        <v>1422140895</v>
      </c>
      <c r="J1836" s="17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8324</v>
      </c>
      <c r="R1836" t="s">
        <v>8325</v>
      </c>
      <c r="S1836" s="16">
        <f t="shared" si="142"/>
        <v>41988.964062500003</v>
      </c>
      <c r="T1836" s="15">
        <f t="shared" si="143"/>
        <v>42028.964062500003</v>
      </c>
      <c r="U1836">
        <f t="shared" si="144"/>
        <v>2015</v>
      </c>
    </row>
    <row r="1837" spans="1:21" ht="57.6" hidden="1" x14ac:dyDescent="0.3">
      <c r="A1837">
        <v>1835</v>
      </c>
      <c r="B1837" s="3" t="s">
        <v>1836</v>
      </c>
      <c r="C1837" s="3" t="s">
        <v>5945</v>
      </c>
      <c r="D1837" s="10">
        <v>500</v>
      </c>
      <c r="E1837" s="6">
        <v>520</v>
      </c>
      <c r="F1837" t="s">
        <v>8218</v>
      </c>
      <c r="G1837" t="s">
        <v>8224</v>
      </c>
      <c r="H1837" t="s">
        <v>8246</v>
      </c>
      <c r="I1837" s="17">
        <v>1459439471</v>
      </c>
      <c r="J1837" s="1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8324</v>
      </c>
      <c r="R1837" t="s">
        <v>8325</v>
      </c>
      <c r="S1837" s="16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8.8" hidden="1" x14ac:dyDescent="0.3">
      <c r="A1838">
        <v>1836</v>
      </c>
      <c r="B1838" s="3" t="s">
        <v>1837</v>
      </c>
      <c r="C1838" s="3" t="s">
        <v>5946</v>
      </c>
      <c r="D1838" s="10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 s="17">
        <v>1361129129</v>
      </c>
      <c r="J1838" s="17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8324</v>
      </c>
      <c r="R1838" t="s">
        <v>8325</v>
      </c>
      <c r="S1838" s="16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7.6" hidden="1" x14ac:dyDescent="0.3">
      <c r="A1839">
        <v>1837</v>
      </c>
      <c r="B1839" s="3" t="s">
        <v>1838</v>
      </c>
      <c r="C1839" s="3" t="s">
        <v>5947</v>
      </c>
      <c r="D1839" s="10">
        <v>600</v>
      </c>
      <c r="E1839" s="6">
        <v>1841</v>
      </c>
      <c r="F1839" t="s">
        <v>8218</v>
      </c>
      <c r="G1839" t="s">
        <v>8223</v>
      </c>
      <c r="H1839" t="s">
        <v>8245</v>
      </c>
      <c r="I1839" s="17">
        <v>1332029335</v>
      </c>
      <c r="J1839" s="17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8324</v>
      </c>
      <c r="R1839" t="s">
        <v>8325</v>
      </c>
      <c r="S1839" s="16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 hidden="1" x14ac:dyDescent="0.3">
      <c r="A1840">
        <v>1838</v>
      </c>
      <c r="B1840" s="3" t="s">
        <v>1839</v>
      </c>
      <c r="C1840" s="3" t="s">
        <v>5948</v>
      </c>
      <c r="D1840" s="10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 s="17">
        <v>1317438000</v>
      </c>
      <c r="J1840" s="17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8324</v>
      </c>
      <c r="R1840" t="s">
        <v>8325</v>
      </c>
      <c r="S1840" s="16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 hidden="1" x14ac:dyDescent="0.3">
      <c r="A1841">
        <v>1839</v>
      </c>
      <c r="B1841" s="3" t="s">
        <v>1840</v>
      </c>
      <c r="C1841" s="3" t="s">
        <v>5949</v>
      </c>
      <c r="D1841" s="10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 s="17">
        <v>1475342382</v>
      </c>
      <c r="J1841" s="17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8324</v>
      </c>
      <c r="R1841" t="s">
        <v>8325</v>
      </c>
      <c r="S1841" s="16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 hidden="1" x14ac:dyDescent="0.3">
      <c r="A1842">
        <v>1840</v>
      </c>
      <c r="B1842" s="3" t="s">
        <v>1841</v>
      </c>
      <c r="C1842" s="3" t="s">
        <v>5950</v>
      </c>
      <c r="D1842" s="10">
        <v>900</v>
      </c>
      <c r="E1842" s="6">
        <v>980</v>
      </c>
      <c r="F1842" t="s">
        <v>8218</v>
      </c>
      <c r="G1842" t="s">
        <v>8223</v>
      </c>
      <c r="H1842" t="s">
        <v>8245</v>
      </c>
      <c r="I1842" s="17">
        <v>1367902740</v>
      </c>
      <c r="J1842" s="17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8324</v>
      </c>
      <c r="R1842" t="s">
        <v>8325</v>
      </c>
      <c r="S1842" s="16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 hidden="1" x14ac:dyDescent="0.3">
      <c r="A1843">
        <v>1841</v>
      </c>
      <c r="B1843" s="3" t="s">
        <v>1842</v>
      </c>
      <c r="C1843" s="3" t="s">
        <v>5951</v>
      </c>
      <c r="D1843" s="10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 s="17">
        <v>1400561940</v>
      </c>
      <c r="J1843" s="17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8324</v>
      </c>
      <c r="R1843" t="s">
        <v>8325</v>
      </c>
      <c r="S1843" s="16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 hidden="1" x14ac:dyDescent="0.3">
      <c r="A1844">
        <v>1842</v>
      </c>
      <c r="B1844" s="3" t="s">
        <v>1843</v>
      </c>
      <c r="C1844" s="3" t="s">
        <v>5952</v>
      </c>
      <c r="D1844" s="10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 s="17">
        <v>1425275940</v>
      </c>
      <c r="J1844" s="17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8324</v>
      </c>
      <c r="R1844" t="s">
        <v>8325</v>
      </c>
      <c r="S1844" s="16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7.6" hidden="1" x14ac:dyDescent="0.3">
      <c r="A1845">
        <v>1843</v>
      </c>
      <c r="B1845" s="3" t="s">
        <v>1844</v>
      </c>
      <c r="C1845" s="3" t="s">
        <v>5953</v>
      </c>
      <c r="D1845" s="10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 s="17">
        <v>1298245954</v>
      </c>
      <c r="J1845" s="17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8324</v>
      </c>
      <c r="R1845" t="s">
        <v>8325</v>
      </c>
      <c r="S1845" s="16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 hidden="1" x14ac:dyDescent="0.3">
      <c r="A1846">
        <v>1844</v>
      </c>
      <c r="B1846" s="3" t="s">
        <v>1845</v>
      </c>
      <c r="C1846" s="3" t="s">
        <v>5954</v>
      </c>
      <c r="D1846" s="10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 s="17">
        <v>1307761200</v>
      </c>
      <c r="J1846" s="17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8324</v>
      </c>
      <c r="R1846" t="s">
        <v>8325</v>
      </c>
      <c r="S1846" s="16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 hidden="1" x14ac:dyDescent="0.3">
      <c r="A1847">
        <v>1845</v>
      </c>
      <c r="B1847" s="3" t="s">
        <v>1846</v>
      </c>
      <c r="C1847" s="3" t="s">
        <v>5955</v>
      </c>
      <c r="D1847" s="10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 s="17">
        <v>1466139300</v>
      </c>
      <c r="J1847" s="1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8324</v>
      </c>
      <c r="R1847" t="s">
        <v>8325</v>
      </c>
      <c r="S1847" s="16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 hidden="1" x14ac:dyDescent="0.3">
      <c r="A1848">
        <v>1846</v>
      </c>
      <c r="B1848" s="3" t="s">
        <v>1847</v>
      </c>
      <c r="C1848" s="3" t="s">
        <v>5956</v>
      </c>
      <c r="D1848" s="10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 s="17">
        <v>1355585777</v>
      </c>
      <c r="J1848" s="17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8324</v>
      </c>
      <c r="R1848" t="s">
        <v>8325</v>
      </c>
      <c r="S1848" s="16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7.6" hidden="1" x14ac:dyDescent="0.3">
      <c r="A1849">
        <v>1847</v>
      </c>
      <c r="B1849" s="3" t="s">
        <v>1848</v>
      </c>
      <c r="C1849" s="3" t="s">
        <v>5957</v>
      </c>
      <c r="D1849" s="10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 s="17">
        <v>1429594832</v>
      </c>
      <c r="J1849" s="17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8324</v>
      </c>
      <c r="R1849" t="s">
        <v>8325</v>
      </c>
      <c r="S1849" s="16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 hidden="1" x14ac:dyDescent="0.3">
      <c r="A1850">
        <v>1848</v>
      </c>
      <c r="B1850" s="3" t="s">
        <v>1849</v>
      </c>
      <c r="C1850" s="3" t="s">
        <v>5958</v>
      </c>
      <c r="D1850" s="10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 s="17">
        <v>1312095540</v>
      </c>
      <c r="J1850" s="17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8324</v>
      </c>
      <c r="R1850" t="s">
        <v>8325</v>
      </c>
      <c r="S1850" s="16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8" hidden="1" x14ac:dyDescent="0.3">
      <c r="A1851">
        <v>1849</v>
      </c>
      <c r="B1851" s="3" t="s">
        <v>1850</v>
      </c>
      <c r="C1851" s="3" t="s">
        <v>5959</v>
      </c>
      <c r="D1851" s="10">
        <v>300</v>
      </c>
      <c r="E1851" s="6">
        <v>301</v>
      </c>
      <c r="F1851" t="s">
        <v>8218</v>
      </c>
      <c r="G1851" t="s">
        <v>8223</v>
      </c>
      <c r="H1851" t="s">
        <v>8245</v>
      </c>
      <c r="I1851" s="17">
        <v>1350505059</v>
      </c>
      <c r="J1851" s="17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8324</v>
      </c>
      <c r="R1851" t="s">
        <v>8325</v>
      </c>
      <c r="S1851" s="16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2" hidden="1" x14ac:dyDescent="0.3">
      <c r="A1852">
        <v>1850</v>
      </c>
      <c r="B1852" s="3" t="s">
        <v>1851</v>
      </c>
      <c r="C1852" s="3" t="s">
        <v>5960</v>
      </c>
      <c r="D1852" s="10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 s="17">
        <v>1405033300</v>
      </c>
      <c r="J1852" s="17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8324</v>
      </c>
      <c r="R1852" t="s">
        <v>8325</v>
      </c>
      <c r="S1852" s="16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2" hidden="1" x14ac:dyDescent="0.3">
      <c r="A1853">
        <v>1851</v>
      </c>
      <c r="B1853" s="3" t="s">
        <v>1852</v>
      </c>
      <c r="C1853" s="3" t="s">
        <v>5961</v>
      </c>
      <c r="D1853" s="10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 s="17">
        <v>1406509200</v>
      </c>
      <c r="J1853" s="17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8324</v>
      </c>
      <c r="R1853" t="s">
        <v>8325</v>
      </c>
      <c r="S1853" s="16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2" hidden="1" x14ac:dyDescent="0.3">
      <c r="A1854">
        <v>1852</v>
      </c>
      <c r="B1854" s="3" t="s">
        <v>1853</v>
      </c>
      <c r="C1854" s="3" t="s">
        <v>5962</v>
      </c>
      <c r="D1854" s="10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 s="17">
        <v>1429920000</v>
      </c>
      <c r="J1854" s="17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8324</v>
      </c>
      <c r="R1854" t="s">
        <v>8325</v>
      </c>
      <c r="S1854" s="16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2" hidden="1" x14ac:dyDescent="0.3">
      <c r="A1855">
        <v>1853</v>
      </c>
      <c r="B1855" s="3" t="s">
        <v>1854</v>
      </c>
      <c r="C1855" s="3" t="s">
        <v>5963</v>
      </c>
      <c r="D1855" s="10">
        <v>800</v>
      </c>
      <c r="E1855" s="6">
        <v>815</v>
      </c>
      <c r="F1855" t="s">
        <v>8218</v>
      </c>
      <c r="G1855" t="s">
        <v>8223</v>
      </c>
      <c r="H1855" t="s">
        <v>8245</v>
      </c>
      <c r="I1855" s="17">
        <v>1352860017</v>
      </c>
      <c r="J1855" s="17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8324</v>
      </c>
      <c r="R1855" t="s">
        <v>8325</v>
      </c>
      <c r="S1855" s="16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2" hidden="1" x14ac:dyDescent="0.3">
      <c r="A1856">
        <v>1854</v>
      </c>
      <c r="B1856" s="3" t="s">
        <v>1855</v>
      </c>
      <c r="C1856" s="3" t="s">
        <v>5964</v>
      </c>
      <c r="D1856" s="10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 s="17">
        <v>1369355437</v>
      </c>
      <c r="J1856" s="17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8324</v>
      </c>
      <c r="R1856" t="s">
        <v>8325</v>
      </c>
      <c r="S1856" s="16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2" hidden="1" x14ac:dyDescent="0.3">
      <c r="A1857">
        <v>1855</v>
      </c>
      <c r="B1857" s="3" t="s">
        <v>1856</v>
      </c>
      <c r="C1857" s="3" t="s">
        <v>5965</v>
      </c>
      <c r="D1857" s="10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 s="17">
        <v>1389012940</v>
      </c>
      <c r="J1857" s="1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8324</v>
      </c>
      <c r="R1857" t="s">
        <v>8325</v>
      </c>
      <c r="S1857" s="16">
        <f t="shared" si="142"/>
        <v>41600.538657407407</v>
      </c>
      <c r="T1857" s="15">
        <f t="shared" si="143"/>
        <v>41645.538657407407</v>
      </c>
      <c r="U1857">
        <f t="shared" si="144"/>
        <v>2014</v>
      </c>
    </row>
    <row r="1858" spans="1:21" ht="57.6" hidden="1" x14ac:dyDescent="0.3">
      <c r="A1858">
        <v>1856</v>
      </c>
      <c r="B1858" s="3" t="s">
        <v>1857</v>
      </c>
      <c r="C1858" s="3" t="s">
        <v>5966</v>
      </c>
      <c r="D1858" s="10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 s="17">
        <v>1405715472</v>
      </c>
      <c r="J1858" s="17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t="s">
        <v>8324</v>
      </c>
      <c r="R1858" t="s">
        <v>8325</v>
      </c>
      <c r="S1858" s="16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2" hidden="1" x14ac:dyDescent="0.3">
      <c r="A1859">
        <v>1857</v>
      </c>
      <c r="B1859" s="3" t="s">
        <v>1858</v>
      </c>
      <c r="C1859" s="3" t="s">
        <v>5967</v>
      </c>
      <c r="D1859" s="10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 s="17">
        <v>1410546413</v>
      </c>
      <c r="J1859" s="17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t="s">
        <v>8324</v>
      </c>
      <c r="R1859" t="s">
        <v>8325</v>
      </c>
      <c r="S1859" s="16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YEAR(T1859)</f>
        <v>2014</v>
      </c>
    </row>
    <row r="1860" spans="1:21" ht="57.6" hidden="1" x14ac:dyDescent="0.3">
      <c r="A1860">
        <v>1858</v>
      </c>
      <c r="B1860" s="3" t="s">
        <v>1859</v>
      </c>
      <c r="C1860" s="3" t="s">
        <v>5968</v>
      </c>
      <c r="D1860" s="10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 s="17">
        <v>1324014521</v>
      </c>
      <c r="J1860" s="17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8324</v>
      </c>
      <c r="R1860" t="s">
        <v>8325</v>
      </c>
      <c r="S1860" s="16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 hidden="1" x14ac:dyDescent="0.3">
      <c r="A1861">
        <v>1859</v>
      </c>
      <c r="B1861" s="3" t="s">
        <v>1860</v>
      </c>
      <c r="C1861" s="3" t="s">
        <v>5969</v>
      </c>
      <c r="D1861" s="10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 s="17">
        <v>1316716129</v>
      </c>
      <c r="J1861" s="17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8324</v>
      </c>
      <c r="R1861" t="s">
        <v>8325</v>
      </c>
      <c r="S1861" s="16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 hidden="1" x14ac:dyDescent="0.3">
      <c r="A1862">
        <v>1860</v>
      </c>
      <c r="B1862" s="3" t="s">
        <v>1861</v>
      </c>
      <c r="C1862" s="3" t="s">
        <v>5970</v>
      </c>
      <c r="D1862" s="10">
        <v>750</v>
      </c>
      <c r="E1862" s="6">
        <v>1001</v>
      </c>
      <c r="F1862" t="s">
        <v>8218</v>
      </c>
      <c r="G1862" t="s">
        <v>8223</v>
      </c>
      <c r="H1862" t="s">
        <v>8245</v>
      </c>
      <c r="I1862" s="17">
        <v>1391706084</v>
      </c>
      <c r="J1862" s="17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8324</v>
      </c>
      <c r="R1862" t="s">
        <v>8325</v>
      </c>
      <c r="S1862" s="16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hidden="1" x14ac:dyDescent="0.3">
      <c r="A1863">
        <v>1861</v>
      </c>
      <c r="B1863" s="3" t="s">
        <v>1862</v>
      </c>
      <c r="C1863" s="3" t="s">
        <v>5971</v>
      </c>
      <c r="D1863" s="10">
        <v>250000</v>
      </c>
      <c r="E1863" s="6">
        <v>0</v>
      </c>
      <c r="F1863" t="s">
        <v>8220</v>
      </c>
      <c r="G1863" t="s">
        <v>8224</v>
      </c>
      <c r="H1863" t="s">
        <v>8246</v>
      </c>
      <c r="I1863" s="17">
        <v>1422256341</v>
      </c>
      <c r="J1863" s="17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8332</v>
      </c>
      <c r="R1863" t="s">
        <v>8334</v>
      </c>
      <c r="S1863" s="16">
        <f t="shared" si="147"/>
        <v>42000.300243055557</v>
      </c>
      <c r="T1863" s="15">
        <f t="shared" si="148"/>
        <v>42030.300243055557</v>
      </c>
      <c r="U1863">
        <f t="shared" si="149"/>
        <v>2015</v>
      </c>
    </row>
    <row r="1864" spans="1:21" ht="43.2" hidden="1" x14ac:dyDescent="0.3">
      <c r="A1864">
        <v>1862</v>
      </c>
      <c r="B1864" s="3" t="s">
        <v>1863</v>
      </c>
      <c r="C1864" s="3" t="s">
        <v>5972</v>
      </c>
      <c r="D1864" s="10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 s="17">
        <v>1488958200</v>
      </c>
      <c r="J1864" s="17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8332</v>
      </c>
      <c r="R1864" t="s">
        <v>8334</v>
      </c>
      <c r="S1864" s="16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 hidden="1" x14ac:dyDescent="0.3">
      <c r="A1865">
        <v>1863</v>
      </c>
      <c r="B1865" s="3" t="s">
        <v>1864</v>
      </c>
      <c r="C1865" s="3" t="s">
        <v>5973</v>
      </c>
      <c r="D1865" s="10">
        <v>2500</v>
      </c>
      <c r="E1865" s="6">
        <v>10</v>
      </c>
      <c r="F1865" t="s">
        <v>8220</v>
      </c>
      <c r="G1865" t="s">
        <v>8223</v>
      </c>
      <c r="H1865" t="s">
        <v>8245</v>
      </c>
      <c r="I1865" s="17">
        <v>1402600085</v>
      </c>
      <c r="J1865" s="17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8332</v>
      </c>
      <c r="R1865" t="s">
        <v>8334</v>
      </c>
      <c r="S1865" s="16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hidden="1" x14ac:dyDescent="0.3">
      <c r="A1866">
        <v>1864</v>
      </c>
      <c r="B1866" s="3" t="s">
        <v>1865</v>
      </c>
      <c r="C1866" s="3" t="s">
        <v>5974</v>
      </c>
      <c r="D1866" s="10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 s="17">
        <v>1399223500</v>
      </c>
      <c r="J1866" s="17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8332</v>
      </c>
      <c r="R1866" t="s">
        <v>8334</v>
      </c>
      <c r="S1866" s="16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7.6" hidden="1" x14ac:dyDescent="0.3">
      <c r="A1867">
        <v>1865</v>
      </c>
      <c r="B1867" s="3" t="s">
        <v>1866</v>
      </c>
      <c r="C1867" s="3" t="s">
        <v>5975</v>
      </c>
      <c r="D1867" s="10">
        <v>110000</v>
      </c>
      <c r="E1867" s="6">
        <v>4</v>
      </c>
      <c r="F1867" t="s">
        <v>8220</v>
      </c>
      <c r="G1867" t="s">
        <v>8224</v>
      </c>
      <c r="H1867" t="s">
        <v>8246</v>
      </c>
      <c r="I1867" s="17">
        <v>1478425747</v>
      </c>
      <c r="J1867" s="1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8332</v>
      </c>
      <c r="R1867" t="s">
        <v>8334</v>
      </c>
      <c r="S1867" s="16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 hidden="1" x14ac:dyDescent="0.3">
      <c r="A1868">
        <v>1866</v>
      </c>
      <c r="B1868" s="3" t="s">
        <v>1867</v>
      </c>
      <c r="C1868" s="3" t="s">
        <v>5976</v>
      </c>
      <c r="D1868" s="10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 s="17">
        <v>1488340800</v>
      </c>
      <c r="J1868" s="17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8332</v>
      </c>
      <c r="R1868" t="s">
        <v>8334</v>
      </c>
      <c r="S1868" s="16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 hidden="1" x14ac:dyDescent="0.3">
      <c r="A1869">
        <v>1867</v>
      </c>
      <c r="B1869" s="3" t="s">
        <v>1868</v>
      </c>
      <c r="C1869" s="3" t="s">
        <v>5977</v>
      </c>
      <c r="D1869" s="10">
        <v>20000</v>
      </c>
      <c r="E1869" s="6">
        <v>10</v>
      </c>
      <c r="F1869" t="s">
        <v>8220</v>
      </c>
      <c r="G1869" t="s">
        <v>8223</v>
      </c>
      <c r="H1869" t="s">
        <v>8245</v>
      </c>
      <c r="I1869" s="17">
        <v>1478383912</v>
      </c>
      <c r="J1869" s="17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8332</v>
      </c>
      <c r="R1869" t="s">
        <v>8334</v>
      </c>
      <c r="S1869" s="16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 hidden="1" x14ac:dyDescent="0.3">
      <c r="A1870">
        <v>1868</v>
      </c>
      <c r="B1870" s="3" t="s">
        <v>1869</v>
      </c>
      <c r="C1870" s="3" t="s">
        <v>5978</v>
      </c>
      <c r="D1870" s="10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 s="17">
        <v>1450166340</v>
      </c>
      <c r="J1870" s="17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8332</v>
      </c>
      <c r="R1870" t="s">
        <v>8334</v>
      </c>
      <c r="S1870" s="16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 hidden="1" x14ac:dyDescent="0.3">
      <c r="A1871">
        <v>1869</v>
      </c>
      <c r="B1871" s="3" t="s">
        <v>1870</v>
      </c>
      <c r="C1871" s="3" t="s">
        <v>5979</v>
      </c>
      <c r="D1871" s="10">
        <v>10000</v>
      </c>
      <c r="E1871" s="6">
        <v>0</v>
      </c>
      <c r="F1871" t="s">
        <v>8220</v>
      </c>
      <c r="G1871" t="s">
        <v>8223</v>
      </c>
      <c r="H1871" t="s">
        <v>8245</v>
      </c>
      <c r="I1871" s="17">
        <v>1483488249</v>
      </c>
      <c r="J1871" s="17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8332</v>
      </c>
      <c r="R1871" t="s">
        <v>8334</v>
      </c>
      <c r="S1871" s="16">
        <f t="shared" si="147"/>
        <v>42709.002881944441</v>
      </c>
      <c r="T1871" s="15">
        <f t="shared" si="148"/>
        <v>42739.002881944441</v>
      </c>
      <c r="U1871">
        <f t="shared" si="149"/>
        <v>2017</v>
      </c>
    </row>
    <row r="1872" spans="1:21" ht="43.2" hidden="1" x14ac:dyDescent="0.3">
      <c r="A1872">
        <v>1870</v>
      </c>
      <c r="B1872" s="3" t="s">
        <v>1871</v>
      </c>
      <c r="C1872" s="3" t="s">
        <v>5980</v>
      </c>
      <c r="D1872" s="10">
        <v>3500</v>
      </c>
      <c r="E1872" s="6">
        <v>361</v>
      </c>
      <c r="F1872" t="s">
        <v>8220</v>
      </c>
      <c r="G1872" t="s">
        <v>8223</v>
      </c>
      <c r="H1872" t="s">
        <v>8245</v>
      </c>
      <c r="I1872" s="17">
        <v>1454213820</v>
      </c>
      <c r="J1872" s="17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8332</v>
      </c>
      <c r="R1872" t="s">
        <v>8334</v>
      </c>
      <c r="S1872" s="16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 hidden="1" x14ac:dyDescent="0.3">
      <c r="A1873">
        <v>1871</v>
      </c>
      <c r="B1873" s="3" t="s">
        <v>1872</v>
      </c>
      <c r="C1873" s="3" t="s">
        <v>5981</v>
      </c>
      <c r="D1873" s="10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 s="17">
        <v>1416512901</v>
      </c>
      <c r="J1873" s="17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8332</v>
      </c>
      <c r="R1873" t="s">
        <v>8334</v>
      </c>
      <c r="S1873" s="16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 hidden="1" x14ac:dyDescent="0.3">
      <c r="A1874">
        <v>1872</v>
      </c>
      <c r="B1874" s="3" t="s">
        <v>1873</v>
      </c>
      <c r="C1874" s="3" t="s">
        <v>5982</v>
      </c>
      <c r="D1874" s="10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 s="17">
        <v>1435633602</v>
      </c>
      <c r="J1874" s="17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8332</v>
      </c>
      <c r="R1874" t="s">
        <v>8334</v>
      </c>
      <c r="S1874" s="16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 hidden="1" x14ac:dyDescent="0.3">
      <c r="A1875">
        <v>1873</v>
      </c>
      <c r="B1875" s="3" t="s">
        <v>1874</v>
      </c>
      <c r="C1875" s="3" t="s">
        <v>5983</v>
      </c>
      <c r="D1875" s="10">
        <v>8000</v>
      </c>
      <c r="E1875" s="6">
        <v>36</v>
      </c>
      <c r="F1875" t="s">
        <v>8220</v>
      </c>
      <c r="G1875" t="s">
        <v>8228</v>
      </c>
      <c r="H1875" t="s">
        <v>8250</v>
      </c>
      <c r="I1875" s="17">
        <v>1436373900</v>
      </c>
      <c r="J1875" s="17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8332</v>
      </c>
      <c r="R1875" t="s">
        <v>8334</v>
      </c>
      <c r="S1875" s="16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.6" hidden="1" x14ac:dyDescent="0.3">
      <c r="A1876">
        <v>1874</v>
      </c>
      <c r="B1876" s="3" t="s">
        <v>1875</v>
      </c>
      <c r="C1876" s="3" t="s">
        <v>5984</v>
      </c>
      <c r="D1876" s="10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 s="17">
        <v>1467155733</v>
      </c>
      <c r="J1876" s="17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8332</v>
      </c>
      <c r="R1876" t="s">
        <v>8334</v>
      </c>
      <c r="S1876" s="16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2" hidden="1" x14ac:dyDescent="0.3">
      <c r="A1877">
        <v>1875</v>
      </c>
      <c r="B1877" s="3" t="s">
        <v>1876</v>
      </c>
      <c r="C1877" s="3" t="s">
        <v>5985</v>
      </c>
      <c r="D1877" s="10">
        <v>10000</v>
      </c>
      <c r="E1877" s="6">
        <v>51</v>
      </c>
      <c r="F1877" t="s">
        <v>8220</v>
      </c>
      <c r="G1877" t="s">
        <v>8223</v>
      </c>
      <c r="H1877" t="s">
        <v>8245</v>
      </c>
      <c r="I1877" s="17">
        <v>1470519308</v>
      </c>
      <c r="J1877" s="1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8332</v>
      </c>
      <c r="R1877" t="s">
        <v>8334</v>
      </c>
      <c r="S1877" s="16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 hidden="1" x14ac:dyDescent="0.3">
      <c r="A1878">
        <v>1876</v>
      </c>
      <c r="B1878" s="3" t="s">
        <v>1877</v>
      </c>
      <c r="C1878" s="3" t="s">
        <v>5986</v>
      </c>
      <c r="D1878" s="10">
        <v>280</v>
      </c>
      <c r="E1878" s="6">
        <v>0</v>
      </c>
      <c r="F1878" t="s">
        <v>8220</v>
      </c>
      <c r="G1878" t="s">
        <v>8225</v>
      </c>
      <c r="H1878" t="s">
        <v>8247</v>
      </c>
      <c r="I1878" s="17">
        <v>1402901405</v>
      </c>
      <c r="J1878" s="17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8332</v>
      </c>
      <c r="R1878" t="s">
        <v>8334</v>
      </c>
      <c r="S1878" s="16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2" hidden="1" x14ac:dyDescent="0.3">
      <c r="A1879">
        <v>1877</v>
      </c>
      <c r="B1879" s="3" t="s">
        <v>1878</v>
      </c>
      <c r="C1879" s="3" t="s">
        <v>5987</v>
      </c>
      <c r="D1879" s="10">
        <v>60</v>
      </c>
      <c r="E1879" s="6">
        <v>0</v>
      </c>
      <c r="F1879" t="s">
        <v>8220</v>
      </c>
      <c r="G1879" t="s">
        <v>8223</v>
      </c>
      <c r="H1879" t="s">
        <v>8245</v>
      </c>
      <c r="I1879" s="17">
        <v>1425170525</v>
      </c>
      <c r="J1879" s="17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8332</v>
      </c>
      <c r="R1879" t="s">
        <v>8334</v>
      </c>
      <c r="S1879" s="16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7.6" hidden="1" x14ac:dyDescent="0.3">
      <c r="A1880">
        <v>1878</v>
      </c>
      <c r="B1880" s="3" t="s">
        <v>1879</v>
      </c>
      <c r="C1880" s="3" t="s">
        <v>5988</v>
      </c>
      <c r="D1880" s="10">
        <v>8000</v>
      </c>
      <c r="E1880" s="6">
        <v>0</v>
      </c>
      <c r="F1880" t="s">
        <v>8220</v>
      </c>
      <c r="G1880" t="s">
        <v>8225</v>
      </c>
      <c r="H1880" t="s">
        <v>8247</v>
      </c>
      <c r="I1880" s="17">
        <v>1402618355</v>
      </c>
      <c r="J1880" s="17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8332</v>
      </c>
      <c r="R1880" t="s">
        <v>8334</v>
      </c>
      <c r="S1880" s="16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 hidden="1" x14ac:dyDescent="0.3">
      <c r="A1881">
        <v>1879</v>
      </c>
      <c r="B1881" s="3" t="s">
        <v>1880</v>
      </c>
      <c r="C1881" s="3" t="s">
        <v>5989</v>
      </c>
      <c r="D1881" s="10">
        <v>5000</v>
      </c>
      <c r="E1881" s="6">
        <v>6</v>
      </c>
      <c r="F1881" t="s">
        <v>8220</v>
      </c>
      <c r="G1881" t="s">
        <v>8226</v>
      </c>
      <c r="H1881" t="s">
        <v>8248</v>
      </c>
      <c r="I1881" s="17">
        <v>1457966129</v>
      </c>
      <c r="J1881" s="17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8332</v>
      </c>
      <c r="R1881" t="s">
        <v>8334</v>
      </c>
      <c r="S1881" s="16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 hidden="1" x14ac:dyDescent="0.3">
      <c r="A1882">
        <v>1880</v>
      </c>
      <c r="B1882" s="3" t="s">
        <v>1881</v>
      </c>
      <c r="C1882" s="3" t="s">
        <v>5990</v>
      </c>
      <c r="D1882" s="10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 s="17">
        <v>1459341380</v>
      </c>
      <c r="J1882" s="17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8332</v>
      </c>
      <c r="R1882" t="s">
        <v>8334</v>
      </c>
      <c r="S1882" s="16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2" hidden="1" x14ac:dyDescent="0.3">
      <c r="A1883">
        <v>1881</v>
      </c>
      <c r="B1883" s="3" t="s">
        <v>1882</v>
      </c>
      <c r="C1883" s="3" t="s">
        <v>5991</v>
      </c>
      <c r="D1883" s="10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 s="17">
        <v>1425955189</v>
      </c>
      <c r="J1883" s="17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8324</v>
      </c>
      <c r="R1883" t="s">
        <v>8328</v>
      </c>
      <c r="S1883" s="16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 hidden="1" x14ac:dyDescent="0.3">
      <c r="A1884">
        <v>1882</v>
      </c>
      <c r="B1884" s="3" t="s">
        <v>1883</v>
      </c>
      <c r="C1884" s="3" t="s">
        <v>5992</v>
      </c>
      <c r="D1884" s="10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 s="17">
        <v>1341964080</v>
      </c>
      <c r="J1884" s="17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8324</v>
      </c>
      <c r="R1884" t="s">
        <v>8328</v>
      </c>
      <c r="S1884" s="16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 hidden="1" x14ac:dyDescent="0.3">
      <c r="A1885">
        <v>1883</v>
      </c>
      <c r="B1885" s="3" t="s">
        <v>1884</v>
      </c>
      <c r="C1885" s="3" t="s">
        <v>5993</v>
      </c>
      <c r="D1885" s="10">
        <v>999</v>
      </c>
      <c r="E1885" s="6">
        <v>1047</v>
      </c>
      <c r="F1885" t="s">
        <v>8218</v>
      </c>
      <c r="G1885" t="s">
        <v>8223</v>
      </c>
      <c r="H1885" t="s">
        <v>8245</v>
      </c>
      <c r="I1885" s="17">
        <v>1333921508</v>
      </c>
      <c r="J1885" s="17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8324</v>
      </c>
      <c r="R1885" t="s">
        <v>8328</v>
      </c>
      <c r="S1885" s="16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 hidden="1" x14ac:dyDescent="0.3">
      <c r="A1886">
        <v>1884</v>
      </c>
      <c r="B1886" s="3" t="s">
        <v>1885</v>
      </c>
      <c r="C1886" s="3" t="s">
        <v>5994</v>
      </c>
      <c r="D1886" s="10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 s="17">
        <v>1354017600</v>
      </c>
      <c r="J1886" s="17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8324</v>
      </c>
      <c r="R1886" t="s">
        <v>8328</v>
      </c>
      <c r="S1886" s="16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 hidden="1" x14ac:dyDescent="0.3">
      <c r="A1887">
        <v>1885</v>
      </c>
      <c r="B1887" s="3" t="s">
        <v>1886</v>
      </c>
      <c r="C1887" s="3" t="s">
        <v>5995</v>
      </c>
      <c r="D1887" s="10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 s="17">
        <v>1344636000</v>
      </c>
      <c r="J1887" s="1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8324</v>
      </c>
      <c r="R1887" t="s">
        <v>8328</v>
      </c>
      <c r="S1887" s="16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 hidden="1" x14ac:dyDescent="0.3">
      <c r="A1888">
        <v>1886</v>
      </c>
      <c r="B1888" s="3" t="s">
        <v>1887</v>
      </c>
      <c r="C1888" s="3" t="s">
        <v>5996</v>
      </c>
      <c r="D1888" s="10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 s="17">
        <v>1415832338</v>
      </c>
      <c r="J1888" s="17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8324</v>
      </c>
      <c r="R1888" t="s">
        <v>8328</v>
      </c>
      <c r="S1888" s="16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 hidden="1" x14ac:dyDescent="0.3">
      <c r="A1889">
        <v>1887</v>
      </c>
      <c r="B1889" s="3" t="s">
        <v>1888</v>
      </c>
      <c r="C1889" s="3" t="s">
        <v>5997</v>
      </c>
      <c r="D1889" s="10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 s="17">
        <v>1449178200</v>
      </c>
      <c r="J1889" s="17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8324</v>
      </c>
      <c r="R1889" t="s">
        <v>8328</v>
      </c>
      <c r="S1889" s="16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7.6" hidden="1" x14ac:dyDescent="0.3">
      <c r="A1890">
        <v>1888</v>
      </c>
      <c r="B1890" s="3" t="s">
        <v>1889</v>
      </c>
      <c r="C1890" s="3" t="s">
        <v>5998</v>
      </c>
      <c r="D1890" s="10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 s="17">
        <v>1275368340</v>
      </c>
      <c r="J1890" s="17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8324</v>
      </c>
      <c r="R1890" t="s">
        <v>8328</v>
      </c>
      <c r="S1890" s="16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 hidden="1" x14ac:dyDescent="0.3">
      <c r="A1891">
        <v>1889</v>
      </c>
      <c r="B1891" s="3" t="s">
        <v>1890</v>
      </c>
      <c r="C1891" s="3" t="s">
        <v>5999</v>
      </c>
      <c r="D1891" s="10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 s="17">
        <v>1363024946</v>
      </c>
      <c r="J1891" s="17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8324</v>
      </c>
      <c r="R1891" t="s">
        <v>8328</v>
      </c>
      <c r="S1891" s="16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 hidden="1" x14ac:dyDescent="0.3">
      <c r="A1892">
        <v>1890</v>
      </c>
      <c r="B1892" s="3" t="s">
        <v>1891</v>
      </c>
      <c r="C1892" s="3" t="s">
        <v>6000</v>
      </c>
      <c r="D1892" s="10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 s="17">
        <v>1355597528</v>
      </c>
      <c r="J1892" s="17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8324</v>
      </c>
      <c r="R1892" t="s">
        <v>8328</v>
      </c>
      <c r="S1892" s="16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6" hidden="1" x14ac:dyDescent="0.3">
      <c r="A1893">
        <v>1891</v>
      </c>
      <c r="B1893" s="3" t="s">
        <v>1892</v>
      </c>
      <c r="C1893" s="3" t="s">
        <v>6001</v>
      </c>
      <c r="D1893" s="10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 s="17">
        <v>1279778400</v>
      </c>
      <c r="J1893" s="17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8324</v>
      </c>
      <c r="R1893" t="s">
        <v>8328</v>
      </c>
      <c r="S1893" s="16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2" hidden="1" x14ac:dyDescent="0.3">
      <c r="A1894">
        <v>1892</v>
      </c>
      <c r="B1894" s="3" t="s">
        <v>1893</v>
      </c>
      <c r="C1894" s="3" t="s">
        <v>6002</v>
      </c>
      <c r="D1894" s="10">
        <v>500</v>
      </c>
      <c r="E1894" s="6">
        <v>683</v>
      </c>
      <c r="F1894" t="s">
        <v>8218</v>
      </c>
      <c r="G1894" t="s">
        <v>8223</v>
      </c>
      <c r="H1894" t="s">
        <v>8245</v>
      </c>
      <c r="I1894" s="17">
        <v>1307459881</v>
      </c>
      <c r="J1894" s="17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8324</v>
      </c>
      <c r="R1894" t="s">
        <v>8328</v>
      </c>
      <c r="S1894" s="16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2" hidden="1" x14ac:dyDescent="0.3">
      <c r="A1895">
        <v>1893</v>
      </c>
      <c r="B1895" s="3" t="s">
        <v>1894</v>
      </c>
      <c r="C1895" s="3" t="s">
        <v>6003</v>
      </c>
      <c r="D1895" s="10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 s="17">
        <v>1302926340</v>
      </c>
      <c r="J1895" s="17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8324</v>
      </c>
      <c r="R1895" t="s">
        <v>8328</v>
      </c>
      <c r="S1895" s="16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8" hidden="1" x14ac:dyDescent="0.3">
      <c r="A1896">
        <v>1894</v>
      </c>
      <c r="B1896" s="3" t="s">
        <v>1895</v>
      </c>
      <c r="C1896" s="3" t="s">
        <v>6004</v>
      </c>
      <c r="D1896" s="10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 s="17">
        <v>1329082983</v>
      </c>
      <c r="J1896" s="17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8324</v>
      </c>
      <c r="R1896" t="s">
        <v>8328</v>
      </c>
      <c r="S1896" s="16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7.6" hidden="1" x14ac:dyDescent="0.3">
      <c r="A1897">
        <v>1895</v>
      </c>
      <c r="B1897" s="3" t="s">
        <v>1896</v>
      </c>
      <c r="C1897" s="3" t="s">
        <v>6005</v>
      </c>
      <c r="D1897" s="10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 s="17">
        <v>1445363722</v>
      </c>
      <c r="J1897" s="1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8324</v>
      </c>
      <c r="R1897" t="s">
        <v>8328</v>
      </c>
      <c r="S1897" s="16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 hidden="1" x14ac:dyDescent="0.3">
      <c r="A1898">
        <v>1896</v>
      </c>
      <c r="B1898" s="3" t="s">
        <v>1897</v>
      </c>
      <c r="C1898" s="3" t="s">
        <v>6006</v>
      </c>
      <c r="D1898" s="10">
        <v>451</v>
      </c>
      <c r="E1898" s="6">
        <v>559</v>
      </c>
      <c r="F1898" t="s">
        <v>8218</v>
      </c>
      <c r="G1898" t="s">
        <v>8223</v>
      </c>
      <c r="H1898" t="s">
        <v>8245</v>
      </c>
      <c r="I1898" s="17">
        <v>1334250165</v>
      </c>
      <c r="J1898" s="17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8324</v>
      </c>
      <c r="R1898" t="s">
        <v>8328</v>
      </c>
      <c r="S1898" s="16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 hidden="1" x14ac:dyDescent="0.3">
      <c r="A1899">
        <v>1897</v>
      </c>
      <c r="B1899" s="3" t="s">
        <v>1898</v>
      </c>
      <c r="C1899" s="3" t="s">
        <v>6007</v>
      </c>
      <c r="D1899" s="10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 s="17">
        <v>1393966800</v>
      </c>
      <c r="J1899" s="17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8324</v>
      </c>
      <c r="R1899" t="s">
        <v>8328</v>
      </c>
      <c r="S1899" s="16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 hidden="1" x14ac:dyDescent="0.3">
      <c r="A1900">
        <v>1898</v>
      </c>
      <c r="B1900" s="3" t="s">
        <v>1899</v>
      </c>
      <c r="C1900" s="3" t="s">
        <v>6008</v>
      </c>
      <c r="D1900" s="10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 s="17">
        <v>1454349600</v>
      </c>
      <c r="J1900" s="17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8324</v>
      </c>
      <c r="R1900" t="s">
        <v>8328</v>
      </c>
      <c r="S1900" s="16">
        <f t="shared" si="147"/>
        <v>42366.192974537036</v>
      </c>
      <c r="T1900" s="15">
        <f t="shared" si="148"/>
        <v>42401.75</v>
      </c>
      <c r="U1900">
        <f t="shared" si="149"/>
        <v>2016</v>
      </c>
    </row>
    <row r="1901" spans="1:21" ht="43.2" hidden="1" x14ac:dyDescent="0.3">
      <c r="A1901">
        <v>1899</v>
      </c>
      <c r="B1901" s="3" t="s">
        <v>1900</v>
      </c>
      <c r="C1901" s="3" t="s">
        <v>6009</v>
      </c>
      <c r="D1901" s="10">
        <v>900</v>
      </c>
      <c r="E1901" s="6">
        <v>1200</v>
      </c>
      <c r="F1901" t="s">
        <v>8218</v>
      </c>
      <c r="G1901" t="s">
        <v>8223</v>
      </c>
      <c r="H1901" t="s">
        <v>8245</v>
      </c>
      <c r="I1901" s="17">
        <v>1427319366</v>
      </c>
      <c r="J1901" s="17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8324</v>
      </c>
      <c r="R1901" t="s">
        <v>8328</v>
      </c>
      <c r="S1901" s="16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7.6" hidden="1" x14ac:dyDescent="0.3">
      <c r="A1902">
        <v>1900</v>
      </c>
      <c r="B1902" s="3" t="s">
        <v>1901</v>
      </c>
      <c r="C1902" s="3" t="s">
        <v>6010</v>
      </c>
      <c r="D1902" s="10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 s="17">
        <v>1349517540</v>
      </c>
      <c r="J1902" s="17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8324</v>
      </c>
      <c r="R1902" t="s">
        <v>8328</v>
      </c>
      <c r="S1902" s="16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 hidden="1" x14ac:dyDescent="0.3">
      <c r="A1903">
        <v>1901</v>
      </c>
      <c r="B1903" s="3" t="s">
        <v>1902</v>
      </c>
      <c r="C1903" s="3" t="s">
        <v>6011</v>
      </c>
      <c r="D1903" s="10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 s="17">
        <v>1432299600</v>
      </c>
      <c r="J1903" s="17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8318</v>
      </c>
      <c r="R1903" t="s">
        <v>8347</v>
      </c>
      <c r="S1903" s="16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 hidden="1" x14ac:dyDescent="0.3">
      <c r="A1904">
        <v>1902</v>
      </c>
      <c r="B1904" s="3" t="s">
        <v>1903</v>
      </c>
      <c r="C1904" s="3" t="s">
        <v>6012</v>
      </c>
      <c r="D1904" s="10">
        <v>1000</v>
      </c>
      <c r="E1904" s="6">
        <v>12</v>
      </c>
      <c r="F1904" t="s">
        <v>8220</v>
      </c>
      <c r="G1904" t="s">
        <v>8232</v>
      </c>
      <c r="H1904" t="s">
        <v>8248</v>
      </c>
      <c r="I1904" s="17">
        <v>1425495447</v>
      </c>
      <c r="J1904" s="17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8318</v>
      </c>
      <c r="R1904" t="s">
        <v>8347</v>
      </c>
      <c r="S1904" s="16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 hidden="1" x14ac:dyDescent="0.3">
      <c r="A1905">
        <v>1903</v>
      </c>
      <c r="B1905" s="3" t="s">
        <v>1904</v>
      </c>
      <c r="C1905" s="3" t="s">
        <v>6013</v>
      </c>
      <c r="D1905" s="10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 s="17">
        <v>1485541791</v>
      </c>
      <c r="J1905" s="17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8318</v>
      </c>
      <c r="R1905" t="s">
        <v>8347</v>
      </c>
      <c r="S1905" s="16">
        <f t="shared" si="147"/>
        <v>42702.770729166667</v>
      </c>
      <c r="T1905" s="15">
        <f t="shared" si="148"/>
        <v>42762.770729166667</v>
      </c>
      <c r="U1905">
        <f t="shared" si="149"/>
        <v>2017</v>
      </c>
    </row>
    <row r="1906" spans="1:21" ht="43.2" hidden="1" x14ac:dyDescent="0.3">
      <c r="A1906">
        <v>1904</v>
      </c>
      <c r="B1906" s="3" t="s">
        <v>1905</v>
      </c>
      <c r="C1906" s="3" t="s">
        <v>6014</v>
      </c>
      <c r="D1906" s="10">
        <v>50000</v>
      </c>
      <c r="E1906" s="6">
        <v>50</v>
      </c>
      <c r="F1906" t="s">
        <v>8220</v>
      </c>
      <c r="G1906" t="s">
        <v>8223</v>
      </c>
      <c r="H1906" t="s">
        <v>8245</v>
      </c>
      <c r="I1906" s="17">
        <v>1451752021</v>
      </c>
      <c r="J1906" s="17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8318</v>
      </c>
      <c r="R1906" t="s">
        <v>8347</v>
      </c>
      <c r="S1906" s="16">
        <f t="shared" si="147"/>
        <v>42326.685428240744</v>
      </c>
      <c r="T1906" s="15">
        <f t="shared" si="148"/>
        <v>42371.685428240744</v>
      </c>
      <c r="U1906">
        <f t="shared" si="149"/>
        <v>2016</v>
      </c>
    </row>
    <row r="1907" spans="1:21" ht="57.6" hidden="1" x14ac:dyDescent="0.3">
      <c r="A1907">
        <v>1905</v>
      </c>
      <c r="B1907" s="3" t="s">
        <v>1906</v>
      </c>
      <c r="C1907" s="3" t="s">
        <v>6015</v>
      </c>
      <c r="D1907" s="10">
        <v>25000</v>
      </c>
      <c r="E1907" s="6">
        <v>42</v>
      </c>
      <c r="F1907" t="s">
        <v>8220</v>
      </c>
      <c r="G1907" t="s">
        <v>8223</v>
      </c>
      <c r="H1907" t="s">
        <v>8245</v>
      </c>
      <c r="I1907" s="17">
        <v>1410127994</v>
      </c>
      <c r="J1907" s="1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8318</v>
      </c>
      <c r="R1907" t="s">
        <v>8347</v>
      </c>
      <c r="S1907" s="16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 hidden="1" x14ac:dyDescent="0.3">
      <c r="A1908">
        <v>1906</v>
      </c>
      <c r="B1908" s="3" t="s">
        <v>1907</v>
      </c>
      <c r="C1908" s="3" t="s">
        <v>6016</v>
      </c>
      <c r="D1908" s="10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 s="17">
        <v>1466697983</v>
      </c>
      <c r="J1908" s="17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8318</v>
      </c>
      <c r="R1908" t="s">
        <v>8347</v>
      </c>
      <c r="S1908" s="16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2" hidden="1" x14ac:dyDescent="0.3">
      <c r="A1909">
        <v>1907</v>
      </c>
      <c r="B1909" s="3" t="s">
        <v>1908</v>
      </c>
      <c r="C1909" s="3" t="s">
        <v>6017</v>
      </c>
      <c r="D1909" s="10">
        <v>30000</v>
      </c>
      <c r="E1909" s="6">
        <v>85</v>
      </c>
      <c r="F1909" t="s">
        <v>8220</v>
      </c>
      <c r="G1909" t="s">
        <v>8223</v>
      </c>
      <c r="H1909" t="s">
        <v>8245</v>
      </c>
      <c r="I1909" s="17">
        <v>1400853925</v>
      </c>
      <c r="J1909" s="17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8318</v>
      </c>
      <c r="R1909" t="s">
        <v>8347</v>
      </c>
      <c r="S1909" s="16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 hidden="1" x14ac:dyDescent="0.3">
      <c r="A1910">
        <v>1908</v>
      </c>
      <c r="B1910" s="3" t="s">
        <v>1909</v>
      </c>
      <c r="C1910" s="3" t="s">
        <v>6018</v>
      </c>
      <c r="D1910" s="10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 s="17">
        <v>1483048900</v>
      </c>
      <c r="J1910" s="17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8318</v>
      </c>
      <c r="R1910" t="s">
        <v>8347</v>
      </c>
      <c r="S1910" s="16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 hidden="1" x14ac:dyDescent="0.3">
      <c r="A1911">
        <v>1909</v>
      </c>
      <c r="B1911" s="3" t="s">
        <v>1910</v>
      </c>
      <c r="C1911" s="3" t="s">
        <v>6019</v>
      </c>
      <c r="D1911" s="10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 s="17">
        <v>1414059479</v>
      </c>
      <c r="J1911" s="17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8318</v>
      </c>
      <c r="R1911" t="s">
        <v>8347</v>
      </c>
      <c r="S1911" s="16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 hidden="1" x14ac:dyDescent="0.3">
      <c r="A1912">
        <v>1910</v>
      </c>
      <c r="B1912" s="3" t="s">
        <v>1911</v>
      </c>
      <c r="C1912" s="3" t="s">
        <v>6020</v>
      </c>
      <c r="D1912" s="10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 s="17">
        <v>1446331500</v>
      </c>
      <c r="J1912" s="17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8318</v>
      </c>
      <c r="R1912" t="s">
        <v>8347</v>
      </c>
      <c r="S1912" s="16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7.6" hidden="1" x14ac:dyDescent="0.3">
      <c r="A1913">
        <v>1911</v>
      </c>
      <c r="B1913" s="3" t="s">
        <v>1912</v>
      </c>
      <c r="C1913" s="3" t="s">
        <v>6021</v>
      </c>
      <c r="D1913" s="10">
        <v>42500</v>
      </c>
      <c r="E1913" s="6">
        <v>10</v>
      </c>
      <c r="F1913" t="s">
        <v>8220</v>
      </c>
      <c r="G1913" t="s">
        <v>8227</v>
      </c>
      <c r="H1913" t="s">
        <v>8249</v>
      </c>
      <c r="I1913" s="17">
        <v>1407545334</v>
      </c>
      <c r="J1913" s="17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8318</v>
      </c>
      <c r="R1913" t="s">
        <v>8347</v>
      </c>
      <c r="S1913" s="16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 hidden="1" x14ac:dyDescent="0.3">
      <c r="A1914">
        <v>1912</v>
      </c>
      <c r="B1914" s="3" t="s">
        <v>1913</v>
      </c>
      <c r="C1914" s="3" t="s">
        <v>6022</v>
      </c>
      <c r="D1914" s="10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 s="17">
        <v>1433395560</v>
      </c>
      <c r="J1914" s="17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8318</v>
      </c>
      <c r="R1914" t="s">
        <v>8347</v>
      </c>
      <c r="S1914" s="16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8" hidden="1" x14ac:dyDescent="0.3">
      <c r="A1915">
        <v>1913</v>
      </c>
      <c r="B1915" s="3" t="s">
        <v>1914</v>
      </c>
      <c r="C1915" s="3" t="s">
        <v>6023</v>
      </c>
      <c r="D1915" s="10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 s="17">
        <v>1412770578</v>
      </c>
      <c r="J1915" s="17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8318</v>
      </c>
      <c r="R1915" t="s">
        <v>8347</v>
      </c>
      <c r="S1915" s="16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2" hidden="1" x14ac:dyDescent="0.3">
      <c r="A1916">
        <v>1914</v>
      </c>
      <c r="B1916" s="3" t="s">
        <v>1915</v>
      </c>
      <c r="C1916" s="3" t="s">
        <v>6024</v>
      </c>
      <c r="D1916" s="10">
        <v>666</v>
      </c>
      <c r="E1916" s="6">
        <v>60</v>
      </c>
      <c r="F1916" t="s">
        <v>8220</v>
      </c>
      <c r="G1916" t="s">
        <v>8223</v>
      </c>
      <c r="H1916" t="s">
        <v>8245</v>
      </c>
      <c r="I1916" s="17">
        <v>1414814340</v>
      </c>
      <c r="J1916" s="17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8318</v>
      </c>
      <c r="R1916" t="s">
        <v>8347</v>
      </c>
      <c r="S1916" s="16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2" hidden="1" x14ac:dyDescent="0.3">
      <c r="A1917">
        <v>1915</v>
      </c>
      <c r="B1917" s="3" t="s">
        <v>1916</v>
      </c>
      <c r="C1917" s="3" t="s">
        <v>6025</v>
      </c>
      <c r="D1917" s="10">
        <v>500</v>
      </c>
      <c r="E1917" s="6">
        <v>8</v>
      </c>
      <c r="F1917" t="s">
        <v>8220</v>
      </c>
      <c r="G1917" t="s">
        <v>8223</v>
      </c>
      <c r="H1917" t="s">
        <v>8245</v>
      </c>
      <c r="I1917" s="17">
        <v>1409620222</v>
      </c>
      <c r="J1917" s="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8318</v>
      </c>
      <c r="R1917" t="s">
        <v>8347</v>
      </c>
      <c r="S1917" s="16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8" hidden="1" x14ac:dyDescent="0.3">
      <c r="A1918">
        <v>1916</v>
      </c>
      <c r="B1918" s="3" t="s">
        <v>1917</v>
      </c>
      <c r="C1918" s="3" t="s">
        <v>6026</v>
      </c>
      <c r="D1918" s="10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 s="17">
        <v>1478542375</v>
      </c>
      <c r="J1918" s="17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8318</v>
      </c>
      <c r="R1918" t="s">
        <v>8347</v>
      </c>
      <c r="S1918" s="16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hidden="1" x14ac:dyDescent="0.3">
      <c r="A1919">
        <v>1917</v>
      </c>
      <c r="B1919" s="3" t="s">
        <v>1918</v>
      </c>
      <c r="C1919" s="3" t="s">
        <v>6027</v>
      </c>
      <c r="D1919" s="10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 s="17">
        <v>1486708133</v>
      </c>
      <c r="J1919" s="17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8318</v>
      </c>
      <c r="R1919" t="s">
        <v>8347</v>
      </c>
      <c r="S1919" s="16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2" hidden="1" x14ac:dyDescent="0.3">
      <c r="A1920">
        <v>1918</v>
      </c>
      <c r="B1920" s="3" t="s">
        <v>1919</v>
      </c>
      <c r="C1920" s="3" t="s">
        <v>6028</v>
      </c>
      <c r="D1920" s="10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 s="17">
        <v>1407869851</v>
      </c>
      <c r="J1920" s="17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8318</v>
      </c>
      <c r="R1920" t="s">
        <v>8347</v>
      </c>
      <c r="S1920" s="16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2" hidden="1" x14ac:dyDescent="0.3">
      <c r="A1921">
        <v>1919</v>
      </c>
      <c r="B1921" s="3" t="s">
        <v>1920</v>
      </c>
      <c r="C1921" s="3" t="s">
        <v>6029</v>
      </c>
      <c r="D1921" s="10">
        <v>500</v>
      </c>
      <c r="E1921" s="6">
        <v>237</v>
      </c>
      <c r="F1921" t="s">
        <v>8220</v>
      </c>
      <c r="G1921" t="s">
        <v>8223</v>
      </c>
      <c r="H1921" t="s">
        <v>8245</v>
      </c>
      <c r="I1921" s="17">
        <v>1432069249</v>
      </c>
      <c r="J1921" s="17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8318</v>
      </c>
      <c r="R1921" t="s">
        <v>8347</v>
      </c>
      <c r="S1921" s="16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2" hidden="1" x14ac:dyDescent="0.3">
      <c r="A1922">
        <v>1920</v>
      </c>
      <c r="B1922" s="3" t="s">
        <v>1921</v>
      </c>
      <c r="C1922" s="3" t="s">
        <v>6030</v>
      </c>
      <c r="D1922" s="10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 s="17">
        <v>1445468400</v>
      </c>
      <c r="J1922" s="17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t="s">
        <v>8318</v>
      </c>
      <c r="R1922" t="s">
        <v>8347</v>
      </c>
      <c r="S1922" s="16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8" hidden="1" x14ac:dyDescent="0.3">
      <c r="A1923">
        <v>1921</v>
      </c>
      <c r="B1923" s="3" t="s">
        <v>1922</v>
      </c>
      <c r="C1923" s="3" t="s">
        <v>6031</v>
      </c>
      <c r="D1923" s="10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 s="17">
        <v>1342243143</v>
      </c>
      <c r="J1923" s="17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t="s">
        <v>8324</v>
      </c>
      <c r="R1923" t="s">
        <v>8328</v>
      </c>
      <c r="S1923" s="16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YEAR(T1923)</f>
        <v>2012</v>
      </c>
    </row>
    <row r="1924" spans="1:21" ht="43.2" hidden="1" x14ac:dyDescent="0.3">
      <c r="A1924">
        <v>1922</v>
      </c>
      <c r="B1924" s="3" t="s">
        <v>1923</v>
      </c>
      <c r="C1924" s="3" t="s">
        <v>6032</v>
      </c>
      <c r="D1924" s="10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 s="17">
        <v>1386828507</v>
      </c>
      <c r="J1924" s="17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8324</v>
      </c>
      <c r="R1924" t="s">
        <v>8328</v>
      </c>
      <c r="S1924" s="16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 hidden="1" x14ac:dyDescent="0.3">
      <c r="A1925">
        <v>1923</v>
      </c>
      <c r="B1925" s="3" t="s">
        <v>1924</v>
      </c>
      <c r="C1925" s="3" t="s">
        <v>6033</v>
      </c>
      <c r="D1925" s="10">
        <v>125</v>
      </c>
      <c r="E1925" s="6">
        <v>301</v>
      </c>
      <c r="F1925" t="s">
        <v>8218</v>
      </c>
      <c r="G1925" t="s">
        <v>8223</v>
      </c>
      <c r="H1925" t="s">
        <v>8245</v>
      </c>
      <c r="I1925" s="17">
        <v>1317099540</v>
      </c>
      <c r="J1925" s="17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8324</v>
      </c>
      <c r="R1925" t="s">
        <v>8328</v>
      </c>
      <c r="S1925" s="16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 hidden="1" x14ac:dyDescent="0.3">
      <c r="A1926">
        <v>1924</v>
      </c>
      <c r="B1926" s="3" t="s">
        <v>1925</v>
      </c>
      <c r="C1926" s="3" t="s">
        <v>6034</v>
      </c>
      <c r="D1926" s="10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 s="17">
        <v>1389814380</v>
      </c>
      <c r="J1926" s="17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8324</v>
      </c>
      <c r="R1926" t="s">
        <v>8328</v>
      </c>
      <c r="S1926" s="16">
        <f t="shared" si="152"/>
        <v>41626.761053240742</v>
      </c>
      <c r="T1926" s="15">
        <f t="shared" si="153"/>
        <v>41654.814583333333</v>
      </c>
      <c r="U1926">
        <f t="shared" si="154"/>
        <v>2014</v>
      </c>
    </row>
    <row r="1927" spans="1:21" ht="43.2" hidden="1" x14ac:dyDescent="0.3">
      <c r="A1927">
        <v>1925</v>
      </c>
      <c r="B1927" s="3" t="s">
        <v>1926</v>
      </c>
      <c r="C1927" s="3" t="s">
        <v>6035</v>
      </c>
      <c r="D1927" s="10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 s="17">
        <v>1381449600</v>
      </c>
      <c r="J1927" s="1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8324</v>
      </c>
      <c r="R1927" t="s">
        <v>8328</v>
      </c>
      <c r="S1927" s="16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 hidden="1" x14ac:dyDescent="0.3">
      <c r="A1928">
        <v>1926</v>
      </c>
      <c r="B1928" s="3" t="s">
        <v>1927</v>
      </c>
      <c r="C1928" s="3" t="s">
        <v>6036</v>
      </c>
      <c r="D1928" s="10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 s="17">
        <v>1288657560</v>
      </c>
      <c r="J1928" s="17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8324</v>
      </c>
      <c r="R1928" t="s">
        <v>8328</v>
      </c>
      <c r="S1928" s="16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idden="1" x14ac:dyDescent="0.3">
      <c r="A1929">
        <v>1927</v>
      </c>
      <c r="B1929" s="3" t="s">
        <v>1928</v>
      </c>
      <c r="C1929" s="3" t="s">
        <v>6037</v>
      </c>
      <c r="D1929" s="10">
        <v>600</v>
      </c>
      <c r="E1929" s="6">
        <v>620</v>
      </c>
      <c r="F1929" t="s">
        <v>8218</v>
      </c>
      <c r="G1929" t="s">
        <v>8223</v>
      </c>
      <c r="H1929" t="s">
        <v>8245</v>
      </c>
      <c r="I1929" s="17">
        <v>1331182740</v>
      </c>
      <c r="J1929" s="17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8324</v>
      </c>
      <c r="R1929" t="s">
        <v>8328</v>
      </c>
      <c r="S1929" s="16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hidden="1" x14ac:dyDescent="0.3">
      <c r="A1930">
        <v>1928</v>
      </c>
      <c r="B1930" s="3" t="s">
        <v>1929</v>
      </c>
      <c r="C1930" s="3" t="s">
        <v>6038</v>
      </c>
      <c r="D1930" s="10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 s="17">
        <v>1367940794</v>
      </c>
      <c r="J1930" s="17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8324</v>
      </c>
      <c r="R1930" t="s">
        <v>8328</v>
      </c>
      <c r="S1930" s="16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2" hidden="1" x14ac:dyDescent="0.3">
      <c r="A1931">
        <v>1929</v>
      </c>
      <c r="B1931" s="3" t="s">
        <v>1930</v>
      </c>
      <c r="C1931" s="3" t="s">
        <v>6039</v>
      </c>
      <c r="D1931" s="10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 s="17">
        <v>1309825866</v>
      </c>
      <c r="J1931" s="17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8324</v>
      </c>
      <c r="R1931" t="s">
        <v>8328</v>
      </c>
      <c r="S1931" s="16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hidden="1" x14ac:dyDescent="0.3">
      <c r="A1932">
        <v>1930</v>
      </c>
      <c r="B1932" s="3" t="s">
        <v>1931</v>
      </c>
      <c r="C1932" s="3" t="s">
        <v>6040</v>
      </c>
      <c r="D1932" s="10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 s="17">
        <v>1373203482</v>
      </c>
      <c r="J1932" s="17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8324</v>
      </c>
      <c r="R1932" t="s">
        <v>8328</v>
      </c>
      <c r="S1932" s="16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2" hidden="1" x14ac:dyDescent="0.3">
      <c r="A1933">
        <v>1931</v>
      </c>
      <c r="B1933" s="3" t="s">
        <v>1932</v>
      </c>
      <c r="C1933" s="3" t="s">
        <v>6041</v>
      </c>
      <c r="D1933" s="10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 s="17">
        <v>1337657400</v>
      </c>
      <c r="J1933" s="17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8324</v>
      </c>
      <c r="R1933" t="s">
        <v>8328</v>
      </c>
      <c r="S1933" s="16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7.6" hidden="1" x14ac:dyDescent="0.3">
      <c r="A1934">
        <v>1932</v>
      </c>
      <c r="B1934" s="3" t="s">
        <v>1933</v>
      </c>
      <c r="C1934" s="3" t="s">
        <v>6042</v>
      </c>
      <c r="D1934" s="10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 s="17">
        <v>1327433173</v>
      </c>
      <c r="J1934" s="17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8324</v>
      </c>
      <c r="R1934" t="s">
        <v>8328</v>
      </c>
      <c r="S1934" s="16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 hidden="1" x14ac:dyDescent="0.3">
      <c r="A1935">
        <v>1933</v>
      </c>
      <c r="B1935" s="3" t="s">
        <v>1934</v>
      </c>
      <c r="C1935" s="3" t="s">
        <v>6043</v>
      </c>
      <c r="D1935" s="10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 s="17">
        <v>1411787307</v>
      </c>
      <c r="J1935" s="17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8324</v>
      </c>
      <c r="R1935" t="s">
        <v>8328</v>
      </c>
      <c r="S1935" s="16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 hidden="1" x14ac:dyDescent="0.3">
      <c r="A1936">
        <v>1934</v>
      </c>
      <c r="B1936" s="3" t="s">
        <v>1935</v>
      </c>
      <c r="C1936" s="3" t="s">
        <v>6044</v>
      </c>
      <c r="D1936" s="10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 s="17">
        <v>1324789200</v>
      </c>
      <c r="J1936" s="17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8324</v>
      </c>
      <c r="R1936" t="s">
        <v>8328</v>
      </c>
      <c r="S1936" s="16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 hidden="1" x14ac:dyDescent="0.3">
      <c r="A1937">
        <v>1935</v>
      </c>
      <c r="B1937" s="3" t="s">
        <v>1936</v>
      </c>
      <c r="C1937" s="3" t="s">
        <v>6045</v>
      </c>
      <c r="D1937" s="10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 s="17">
        <v>1403326740</v>
      </c>
      <c r="J1937" s="1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8324</v>
      </c>
      <c r="R1937" t="s">
        <v>8328</v>
      </c>
      <c r="S1937" s="16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 hidden="1" x14ac:dyDescent="0.3">
      <c r="A1938">
        <v>1936</v>
      </c>
      <c r="B1938" s="3" t="s">
        <v>1937</v>
      </c>
      <c r="C1938" s="3" t="s">
        <v>6046</v>
      </c>
      <c r="D1938" s="10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 s="17">
        <v>1323151140</v>
      </c>
      <c r="J1938" s="17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8324</v>
      </c>
      <c r="R1938" t="s">
        <v>8328</v>
      </c>
      <c r="S1938" s="16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 hidden="1" x14ac:dyDescent="0.3">
      <c r="A1939">
        <v>1937</v>
      </c>
      <c r="B1939" s="3" t="s">
        <v>1938</v>
      </c>
      <c r="C1939" s="3" t="s">
        <v>6047</v>
      </c>
      <c r="D1939" s="10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 s="17">
        <v>1339732740</v>
      </c>
      <c r="J1939" s="17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8324</v>
      </c>
      <c r="R1939" t="s">
        <v>8328</v>
      </c>
      <c r="S1939" s="16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 hidden="1" x14ac:dyDescent="0.3">
      <c r="A1940">
        <v>1938</v>
      </c>
      <c r="B1940" s="3" t="s">
        <v>1939</v>
      </c>
      <c r="C1940" s="3" t="s">
        <v>6048</v>
      </c>
      <c r="D1940" s="10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 s="17">
        <v>1372741200</v>
      </c>
      <c r="J1940" s="17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8324</v>
      </c>
      <c r="R1940" t="s">
        <v>8328</v>
      </c>
      <c r="S1940" s="16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7.6" hidden="1" x14ac:dyDescent="0.3">
      <c r="A1941">
        <v>1939</v>
      </c>
      <c r="B1941" s="3" t="s">
        <v>1940</v>
      </c>
      <c r="C1941" s="3" t="s">
        <v>6049</v>
      </c>
      <c r="D1941" s="10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 s="17">
        <v>1362955108</v>
      </c>
      <c r="J1941" s="17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8324</v>
      </c>
      <c r="R1941" t="s">
        <v>8328</v>
      </c>
      <c r="S1941" s="16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 hidden="1" x14ac:dyDescent="0.3">
      <c r="A1942">
        <v>1940</v>
      </c>
      <c r="B1942" s="3" t="s">
        <v>1941</v>
      </c>
      <c r="C1942" s="3" t="s">
        <v>6050</v>
      </c>
      <c r="D1942" s="10">
        <v>650</v>
      </c>
      <c r="E1942" s="6">
        <v>1111</v>
      </c>
      <c r="F1942" t="s">
        <v>8218</v>
      </c>
      <c r="G1942" t="s">
        <v>8223</v>
      </c>
      <c r="H1942" t="s">
        <v>8245</v>
      </c>
      <c r="I1942" s="17">
        <v>1308110340</v>
      </c>
      <c r="J1942" s="17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8324</v>
      </c>
      <c r="R1942" t="s">
        <v>8328</v>
      </c>
      <c r="S1942" s="16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 hidden="1" x14ac:dyDescent="0.3">
      <c r="A1943">
        <v>1941</v>
      </c>
      <c r="B1943" s="3" t="s">
        <v>1942</v>
      </c>
      <c r="C1943" s="3" t="s">
        <v>6051</v>
      </c>
      <c r="D1943" s="10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 s="17">
        <v>1400137131</v>
      </c>
      <c r="J1943" s="17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8318</v>
      </c>
      <c r="R1943" t="s">
        <v>8348</v>
      </c>
      <c r="S1943" s="16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 hidden="1" x14ac:dyDescent="0.3">
      <c r="A1944">
        <v>1942</v>
      </c>
      <c r="B1944" s="3" t="s">
        <v>1943</v>
      </c>
      <c r="C1944" s="3" t="s">
        <v>6052</v>
      </c>
      <c r="D1944" s="10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 s="17">
        <v>1309809140</v>
      </c>
      <c r="J1944" s="17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8318</v>
      </c>
      <c r="R1944" t="s">
        <v>8348</v>
      </c>
      <c r="S1944" s="16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 hidden="1" x14ac:dyDescent="0.3">
      <c r="A1945">
        <v>1943</v>
      </c>
      <c r="B1945" s="3" t="s">
        <v>1944</v>
      </c>
      <c r="C1945" s="3" t="s">
        <v>6053</v>
      </c>
      <c r="D1945" s="10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 s="17">
        <v>1470896916</v>
      </c>
      <c r="J1945" s="17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8318</v>
      </c>
      <c r="R1945" t="s">
        <v>8348</v>
      </c>
      <c r="S1945" s="16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 hidden="1" x14ac:dyDescent="0.3">
      <c r="A1946">
        <v>1944</v>
      </c>
      <c r="B1946" s="3" t="s">
        <v>1945</v>
      </c>
      <c r="C1946" s="3" t="s">
        <v>6054</v>
      </c>
      <c r="D1946" s="10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 s="17">
        <v>1398952890</v>
      </c>
      <c r="J1946" s="17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8318</v>
      </c>
      <c r="R1946" t="s">
        <v>8348</v>
      </c>
      <c r="S1946" s="16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 hidden="1" x14ac:dyDescent="0.3">
      <c r="A1947">
        <v>1945</v>
      </c>
      <c r="B1947" s="3" t="s">
        <v>1946</v>
      </c>
      <c r="C1947" s="3" t="s">
        <v>6055</v>
      </c>
      <c r="D1947" s="10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 s="17">
        <v>1436680958</v>
      </c>
      <c r="J1947" s="1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8318</v>
      </c>
      <c r="R1947" t="s">
        <v>8348</v>
      </c>
      <c r="S1947" s="16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 hidden="1" x14ac:dyDescent="0.3">
      <c r="A1948">
        <v>1946</v>
      </c>
      <c r="B1948" s="3" t="s">
        <v>1947</v>
      </c>
      <c r="C1948" s="3" t="s">
        <v>6056</v>
      </c>
      <c r="D1948" s="10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 s="17">
        <v>1397961361</v>
      </c>
      <c r="J1948" s="17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8318</v>
      </c>
      <c r="R1948" t="s">
        <v>8348</v>
      </c>
      <c r="S1948" s="16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6" hidden="1" x14ac:dyDescent="0.3">
      <c r="A1949">
        <v>1947</v>
      </c>
      <c r="B1949" s="3" t="s">
        <v>1948</v>
      </c>
      <c r="C1949" s="3" t="s">
        <v>6057</v>
      </c>
      <c r="D1949" s="10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 s="17">
        <v>1258955940</v>
      </c>
      <c r="J1949" s="17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8318</v>
      </c>
      <c r="R1949" t="s">
        <v>8348</v>
      </c>
      <c r="S1949" s="16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hidden="1" x14ac:dyDescent="0.3">
      <c r="A1950">
        <v>1948</v>
      </c>
      <c r="B1950" s="3" t="s">
        <v>1949</v>
      </c>
      <c r="C1950" s="3" t="s">
        <v>6058</v>
      </c>
      <c r="D1950" s="10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 s="17">
        <v>1465232520</v>
      </c>
      <c r="J1950" s="17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8318</v>
      </c>
      <c r="R1950" t="s">
        <v>8348</v>
      </c>
      <c r="S1950" s="16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2" hidden="1" x14ac:dyDescent="0.3">
      <c r="A1951">
        <v>1949</v>
      </c>
      <c r="B1951" s="3" t="s">
        <v>1950</v>
      </c>
      <c r="C1951" s="3" t="s">
        <v>6059</v>
      </c>
      <c r="D1951" s="10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 s="17">
        <v>1404986951</v>
      </c>
      <c r="J1951" s="17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8318</v>
      </c>
      <c r="R1951" t="s">
        <v>8348</v>
      </c>
      <c r="S1951" s="16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2" hidden="1" x14ac:dyDescent="0.3">
      <c r="A1952">
        <v>1950</v>
      </c>
      <c r="B1952" s="3" t="s">
        <v>1951</v>
      </c>
      <c r="C1952" s="3" t="s">
        <v>6060</v>
      </c>
      <c r="D1952" s="10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 s="17">
        <v>1303446073</v>
      </c>
      <c r="J1952" s="17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8318</v>
      </c>
      <c r="R1952" t="s">
        <v>8348</v>
      </c>
      <c r="S1952" s="16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 hidden="1" x14ac:dyDescent="0.3">
      <c r="A1953">
        <v>1951</v>
      </c>
      <c r="B1953" s="3" t="s">
        <v>1952</v>
      </c>
      <c r="C1953" s="3" t="s">
        <v>6061</v>
      </c>
      <c r="D1953" s="10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 s="17">
        <v>1478516737</v>
      </c>
      <c r="J1953" s="17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8318</v>
      </c>
      <c r="R1953" t="s">
        <v>8348</v>
      </c>
      <c r="S1953" s="16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 hidden="1" x14ac:dyDescent="0.3">
      <c r="A1954">
        <v>1952</v>
      </c>
      <c r="B1954" s="3" t="s">
        <v>1953</v>
      </c>
      <c r="C1954" s="3" t="s">
        <v>6062</v>
      </c>
      <c r="D1954" s="10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 s="17">
        <v>1381934015</v>
      </c>
      <c r="J1954" s="17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8318</v>
      </c>
      <c r="R1954" t="s">
        <v>8348</v>
      </c>
      <c r="S1954" s="16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2" hidden="1" x14ac:dyDescent="0.3">
      <c r="A1955">
        <v>1953</v>
      </c>
      <c r="B1955" s="3" t="s">
        <v>1954</v>
      </c>
      <c r="C1955" s="3" t="s">
        <v>6063</v>
      </c>
      <c r="D1955" s="10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 s="17">
        <v>1330657200</v>
      </c>
      <c r="J1955" s="17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8318</v>
      </c>
      <c r="R1955" t="s">
        <v>8348</v>
      </c>
      <c r="S1955" s="16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 hidden="1" x14ac:dyDescent="0.3">
      <c r="A1956">
        <v>1954</v>
      </c>
      <c r="B1956" s="3" t="s">
        <v>1955</v>
      </c>
      <c r="C1956" s="3" t="s">
        <v>6064</v>
      </c>
      <c r="D1956" s="10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 s="17">
        <v>1457758800</v>
      </c>
      <c r="J1956" s="17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8318</v>
      </c>
      <c r="R1956" t="s">
        <v>8348</v>
      </c>
      <c r="S1956" s="16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 hidden="1" x14ac:dyDescent="0.3">
      <c r="A1957">
        <v>1955</v>
      </c>
      <c r="B1957" s="3" t="s">
        <v>1956</v>
      </c>
      <c r="C1957" s="3" t="s">
        <v>6065</v>
      </c>
      <c r="D1957" s="10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 s="17">
        <v>1337799600</v>
      </c>
      <c r="J1957" s="1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8318</v>
      </c>
      <c r="R1957" t="s">
        <v>8348</v>
      </c>
      <c r="S1957" s="16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 hidden="1" x14ac:dyDescent="0.3">
      <c r="A1958">
        <v>1956</v>
      </c>
      <c r="B1958" s="3" t="s">
        <v>1957</v>
      </c>
      <c r="C1958" s="3" t="s">
        <v>6066</v>
      </c>
      <c r="D1958" s="10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 s="17">
        <v>1429391405</v>
      </c>
      <c r="J1958" s="17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8318</v>
      </c>
      <c r="R1958" t="s">
        <v>8348</v>
      </c>
      <c r="S1958" s="16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 hidden="1" x14ac:dyDescent="0.3">
      <c r="A1959">
        <v>1957</v>
      </c>
      <c r="B1959" s="3" t="s">
        <v>1958</v>
      </c>
      <c r="C1959" s="3" t="s">
        <v>6067</v>
      </c>
      <c r="D1959" s="10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 s="17">
        <v>1351304513</v>
      </c>
      <c r="J1959" s="17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8318</v>
      </c>
      <c r="R1959" t="s">
        <v>8348</v>
      </c>
      <c r="S1959" s="16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 hidden="1" x14ac:dyDescent="0.3">
      <c r="A1960">
        <v>1958</v>
      </c>
      <c r="B1960" s="3" t="s">
        <v>1959</v>
      </c>
      <c r="C1960" s="3" t="s">
        <v>6068</v>
      </c>
      <c r="D1960" s="10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 s="17">
        <v>1364078561</v>
      </c>
      <c r="J1960" s="17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8318</v>
      </c>
      <c r="R1960" t="s">
        <v>8348</v>
      </c>
      <c r="S1960" s="16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7.6" hidden="1" x14ac:dyDescent="0.3">
      <c r="A1961">
        <v>1959</v>
      </c>
      <c r="B1961" s="3" t="s">
        <v>1960</v>
      </c>
      <c r="C1961" s="3" t="s">
        <v>6069</v>
      </c>
      <c r="D1961" s="10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 s="17">
        <v>1412121600</v>
      </c>
      <c r="J1961" s="17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8318</v>
      </c>
      <c r="R1961" t="s">
        <v>8348</v>
      </c>
      <c r="S1961" s="16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 hidden="1" x14ac:dyDescent="0.3">
      <c r="A1962">
        <v>1960</v>
      </c>
      <c r="B1962" s="3" t="s">
        <v>1961</v>
      </c>
      <c r="C1962" s="3" t="s">
        <v>6070</v>
      </c>
      <c r="D1962" s="10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 s="17">
        <v>1419151341</v>
      </c>
      <c r="J1962" s="17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8318</v>
      </c>
      <c r="R1962" t="s">
        <v>8348</v>
      </c>
      <c r="S1962" s="16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 hidden="1" x14ac:dyDescent="0.3">
      <c r="A1963">
        <v>1961</v>
      </c>
      <c r="B1963" s="3" t="s">
        <v>1962</v>
      </c>
      <c r="C1963" s="3" t="s">
        <v>6071</v>
      </c>
      <c r="D1963" s="10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 s="17">
        <v>1349495940</v>
      </c>
      <c r="J1963" s="17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8318</v>
      </c>
      <c r="R1963" t="s">
        <v>8348</v>
      </c>
      <c r="S1963" s="16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 hidden="1" x14ac:dyDescent="0.3">
      <c r="A1964">
        <v>1962</v>
      </c>
      <c r="B1964" s="3" t="s">
        <v>1963</v>
      </c>
      <c r="C1964" s="3" t="s">
        <v>6072</v>
      </c>
      <c r="D1964" s="10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 s="17">
        <v>1400006636</v>
      </c>
      <c r="J1964" s="17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8318</v>
      </c>
      <c r="R1964" t="s">
        <v>8348</v>
      </c>
      <c r="S1964" s="16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 hidden="1" x14ac:dyDescent="0.3">
      <c r="A1965">
        <v>1963</v>
      </c>
      <c r="B1965" s="3" t="s">
        <v>1964</v>
      </c>
      <c r="C1965" s="3" t="s">
        <v>6073</v>
      </c>
      <c r="D1965" s="10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 s="17">
        <v>1410862734</v>
      </c>
      <c r="J1965" s="17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8318</v>
      </c>
      <c r="R1965" t="s">
        <v>8348</v>
      </c>
      <c r="S1965" s="16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 hidden="1" x14ac:dyDescent="0.3">
      <c r="A1966">
        <v>1964</v>
      </c>
      <c r="B1966" s="3" t="s">
        <v>1965</v>
      </c>
      <c r="C1966" s="3" t="s">
        <v>6074</v>
      </c>
      <c r="D1966" s="10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 s="17">
        <v>1461306772</v>
      </c>
      <c r="J1966" s="17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8318</v>
      </c>
      <c r="R1966" t="s">
        <v>8348</v>
      </c>
      <c r="S1966" s="16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 hidden="1" x14ac:dyDescent="0.3">
      <c r="A1967">
        <v>1965</v>
      </c>
      <c r="B1967" s="3" t="s">
        <v>1966</v>
      </c>
      <c r="C1967" s="3" t="s">
        <v>6075</v>
      </c>
      <c r="D1967" s="10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 s="17">
        <v>1326330000</v>
      </c>
      <c r="J1967" s="1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8318</v>
      </c>
      <c r="R1967" t="s">
        <v>8348</v>
      </c>
      <c r="S1967" s="16">
        <f t="shared" si="152"/>
        <v>40898.089236111111</v>
      </c>
      <c r="T1967" s="15">
        <f t="shared" si="153"/>
        <v>40920.041666666664</v>
      </c>
      <c r="U1967">
        <f t="shared" si="154"/>
        <v>2012</v>
      </c>
    </row>
    <row r="1968" spans="1:21" ht="43.2" hidden="1" x14ac:dyDescent="0.3">
      <c r="A1968">
        <v>1966</v>
      </c>
      <c r="B1968" s="3" t="s">
        <v>1967</v>
      </c>
      <c r="C1968" s="3" t="s">
        <v>6076</v>
      </c>
      <c r="D1968" s="10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 s="17">
        <v>1408021098</v>
      </c>
      <c r="J1968" s="17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8318</v>
      </c>
      <c r="R1968" t="s">
        <v>8348</v>
      </c>
      <c r="S1968" s="16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 hidden="1" x14ac:dyDescent="0.3">
      <c r="A1969">
        <v>1967</v>
      </c>
      <c r="B1969" s="3" t="s">
        <v>1968</v>
      </c>
      <c r="C1969" s="3" t="s">
        <v>6077</v>
      </c>
      <c r="D1969" s="10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 s="17">
        <v>1398959729</v>
      </c>
      <c r="J1969" s="17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8318</v>
      </c>
      <c r="R1969" t="s">
        <v>8348</v>
      </c>
      <c r="S1969" s="16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hidden="1" x14ac:dyDescent="0.3">
      <c r="A1970">
        <v>1968</v>
      </c>
      <c r="B1970" s="3" t="s">
        <v>1969</v>
      </c>
      <c r="C1970" s="3" t="s">
        <v>6078</v>
      </c>
      <c r="D1970" s="10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 s="17">
        <v>1480777515</v>
      </c>
      <c r="J1970" s="17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8318</v>
      </c>
      <c r="R1970" t="s">
        <v>8348</v>
      </c>
      <c r="S1970" s="16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 hidden="1" x14ac:dyDescent="0.3">
      <c r="A1971">
        <v>1969</v>
      </c>
      <c r="B1971" s="3" t="s">
        <v>1970</v>
      </c>
      <c r="C1971" s="3" t="s">
        <v>6079</v>
      </c>
      <c r="D1971" s="10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 s="17">
        <v>1470423668</v>
      </c>
      <c r="J1971" s="17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8318</v>
      </c>
      <c r="R1971" t="s">
        <v>8348</v>
      </c>
      <c r="S1971" s="16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2" hidden="1" x14ac:dyDescent="0.3">
      <c r="A1972">
        <v>1970</v>
      </c>
      <c r="B1972" s="3" t="s">
        <v>1971</v>
      </c>
      <c r="C1972" s="3" t="s">
        <v>6080</v>
      </c>
      <c r="D1972" s="10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 s="17">
        <v>1366429101</v>
      </c>
      <c r="J1972" s="17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8318</v>
      </c>
      <c r="R1972" t="s">
        <v>8348</v>
      </c>
      <c r="S1972" s="16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 hidden="1" x14ac:dyDescent="0.3">
      <c r="A1973">
        <v>1971</v>
      </c>
      <c r="B1973" s="3" t="s">
        <v>1972</v>
      </c>
      <c r="C1973" s="3" t="s">
        <v>6081</v>
      </c>
      <c r="D1973" s="10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 s="17">
        <v>1384488000</v>
      </c>
      <c r="J1973" s="17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8318</v>
      </c>
      <c r="R1973" t="s">
        <v>8348</v>
      </c>
      <c r="S1973" s="16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 hidden="1" x14ac:dyDescent="0.3">
      <c r="A1974">
        <v>1972</v>
      </c>
      <c r="B1974" s="3" t="s">
        <v>1973</v>
      </c>
      <c r="C1974" s="3" t="s">
        <v>6082</v>
      </c>
      <c r="D1974" s="10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 s="17">
        <v>1353201444</v>
      </c>
      <c r="J1974" s="17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8318</v>
      </c>
      <c r="R1974" t="s">
        <v>8348</v>
      </c>
      <c r="S1974" s="16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 hidden="1" x14ac:dyDescent="0.3">
      <c r="A1975">
        <v>1973</v>
      </c>
      <c r="B1975" s="3" t="s">
        <v>1974</v>
      </c>
      <c r="C1975" s="3" t="s">
        <v>6083</v>
      </c>
      <c r="D1975" s="10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 s="17">
        <v>1470466800</v>
      </c>
      <c r="J1975" s="17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8318</v>
      </c>
      <c r="R1975" t="s">
        <v>8348</v>
      </c>
      <c r="S1975" s="16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 hidden="1" x14ac:dyDescent="0.3">
      <c r="A1976">
        <v>1974</v>
      </c>
      <c r="B1976" s="3" t="s">
        <v>1975</v>
      </c>
      <c r="C1976" s="3" t="s">
        <v>6084</v>
      </c>
      <c r="D1976" s="10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 s="17">
        <v>1376899269</v>
      </c>
      <c r="J1976" s="17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8318</v>
      </c>
      <c r="R1976" t="s">
        <v>8348</v>
      </c>
      <c r="S1976" s="16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 hidden="1" x14ac:dyDescent="0.3">
      <c r="A1977">
        <v>1975</v>
      </c>
      <c r="B1977" s="3" t="s">
        <v>1976</v>
      </c>
      <c r="C1977" s="3" t="s">
        <v>6085</v>
      </c>
      <c r="D1977" s="10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 s="17">
        <v>1362938851</v>
      </c>
      <c r="J1977" s="1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8318</v>
      </c>
      <c r="R1977" t="s">
        <v>8348</v>
      </c>
      <c r="S1977" s="16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hidden="1" x14ac:dyDescent="0.3">
      <c r="A1978">
        <v>1976</v>
      </c>
      <c r="B1978" s="3" t="s">
        <v>1977</v>
      </c>
      <c r="C1978" s="3" t="s">
        <v>6086</v>
      </c>
      <c r="D1978" s="10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 s="17">
        <v>1373751325</v>
      </c>
      <c r="J1978" s="17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8318</v>
      </c>
      <c r="R1978" t="s">
        <v>8348</v>
      </c>
      <c r="S1978" s="16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2" hidden="1" x14ac:dyDescent="0.3">
      <c r="A1979">
        <v>1977</v>
      </c>
      <c r="B1979" s="3" t="s">
        <v>1978</v>
      </c>
      <c r="C1979" s="3" t="s">
        <v>6087</v>
      </c>
      <c r="D1979" s="10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 s="17">
        <v>1450511940</v>
      </c>
      <c r="J1979" s="17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8318</v>
      </c>
      <c r="R1979" t="s">
        <v>8348</v>
      </c>
      <c r="S1979" s="16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2" hidden="1" x14ac:dyDescent="0.3">
      <c r="A1980">
        <v>1978</v>
      </c>
      <c r="B1980" s="3" t="s">
        <v>1979</v>
      </c>
      <c r="C1980" s="3" t="s">
        <v>6088</v>
      </c>
      <c r="D1980" s="10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 s="17">
        <v>1339484400</v>
      </c>
      <c r="J1980" s="17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8318</v>
      </c>
      <c r="R1980" t="s">
        <v>8348</v>
      </c>
      <c r="S1980" s="16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2" hidden="1" x14ac:dyDescent="0.3">
      <c r="A1981">
        <v>1979</v>
      </c>
      <c r="B1981" s="3" t="s">
        <v>1980</v>
      </c>
      <c r="C1981" s="3" t="s">
        <v>6089</v>
      </c>
      <c r="D1981" s="10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 s="17">
        <v>1447909140</v>
      </c>
      <c r="J1981" s="17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8318</v>
      </c>
      <c r="R1981" t="s">
        <v>8348</v>
      </c>
      <c r="S1981" s="16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8" hidden="1" x14ac:dyDescent="0.3">
      <c r="A1982">
        <v>1980</v>
      </c>
      <c r="B1982" s="3" t="s">
        <v>1981</v>
      </c>
      <c r="C1982" s="3" t="s">
        <v>6090</v>
      </c>
      <c r="D1982" s="10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 s="17">
        <v>1459684862</v>
      </c>
      <c r="J1982" s="17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8318</v>
      </c>
      <c r="R1982" t="s">
        <v>8348</v>
      </c>
      <c r="S1982" s="16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2" hidden="1" x14ac:dyDescent="0.3">
      <c r="A1983">
        <v>1981</v>
      </c>
      <c r="B1983" s="3" t="s">
        <v>1982</v>
      </c>
      <c r="C1983" s="3" t="s">
        <v>6091</v>
      </c>
      <c r="D1983" s="10">
        <v>7500</v>
      </c>
      <c r="E1983" s="6">
        <v>381</v>
      </c>
      <c r="F1983" t="s">
        <v>8220</v>
      </c>
      <c r="G1983" t="s">
        <v>8228</v>
      </c>
      <c r="H1983" t="s">
        <v>8250</v>
      </c>
      <c r="I1983" s="17">
        <v>1404926665</v>
      </c>
      <c r="J1983" s="17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8337</v>
      </c>
      <c r="R1983" t="s">
        <v>8349</v>
      </c>
      <c r="S1983" s="16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2" hidden="1" x14ac:dyDescent="0.3">
      <c r="A1984">
        <v>1982</v>
      </c>
      <c r="B1984" s="3" t="s">
        <v>1983</v>
      </c>
      <c r="C1984" s="3" t="s">
        <v>6092</v>
      </c>
      <c r="D1984" s="10">
        <v>180000</v>
      </c>
      <c r="E1984" s="6">
        <v>0</v>
      </c>
      <c r="F1984" t="s">
        <v>8220</v>
      </c>
      <c r="G1984" t="s">
        <v>8230</v>
      </c>
      <c r="H1984" t="s">
        <v>8251</v>
      </c>
      <c r="I1984" s="17">
        <v>1480863887</v>
      </c>
      <c r="J1984" s="17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8337</v>
      </c>
      <c r="R1984" t="s">
        <v>8349</v>
      </c>
      <c r="S1984" s="16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2" hidden="1" x14ac:dyDescent="0.3">
      <c r="A1985">
        <v>1983</v>
      </c>
      <c r="B1985" s="3" t="s">
        <v>1984</v>
      </c>
      <c r="C1985" s="3" t="s">
        <v>6093</v>
      </c>
      <c r="D1985" s="10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 s="17">
        <v>1472799600</v>
      </c>
      <c r="J1985" s="17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8337</v>
      </c>
      <c r="R1985" t="s">
        <v>8349</v>
      </c>
      <c r="S1985" s="16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6" hidden="1" x14ac:dyDescent="0.3">
      <c r="A1986">
        <v>1984</v>
      </c>
      <c r="B1986" s="3" t="s">
        <v>1985</v>
      </c>
      <c r="C1986" s="3" t="s">
        <v>6094</v>
      </c>
      <c r="D1986" s="10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 s="17">
        <v>1417377481</v>
      </c>
      <c r="J1986" s="17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t="s">
        <v>8337</v>
      </c>
      <c r="R1986" t="s">
        <v>8349</v>
      </c>
      <c r="S1986" s="16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2" hidden="1" x14ac:dyDescent="0.3">
      <c r="A1987">
        <v>1985</v>
      </c>
      <c r="B1987" s="3" t="s">
        <v>1986</v>
      </c>
      <c r="C1987" s="3" t="s">
        <v>6095</v>
      </c>
      <c r="D1987" s="10">
        <v>1600</v>
      </c>
      <c r="E1987" s="6">
        <v>51</v>
      </c>
      <c r="F1987" t="s">
        <v>8220</v>
      </c>
      <c r="G1987" t="s">
        <v>8224</v>
      </c>
      <c r="H1987" t="s">
        <v>8246</v>
      </c>
      <c r="I1987" s="17">
        <v>1470178800</v>
      </c>
      <c r="J1987" s="1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t="s">
        <v>8337</v>
      </c>
      <c r="R1987" t="s">
        <v>8349</v>
      </c>
      <c r="S1987" s="16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YEAR(T1987)</f>
        <v>2016</v>
      </c>
    </row>
    <row r="1988" spans="1:21" ht="43.2" hidden="1" x14ac:dyDescent="0.3">
      <c r="A1988">
        <v>1986</v>
      </c>
      <c r="B1988" s="3" t="s">
        <v>1987</v>
      </c>
      <c r="C1988" s="3" t="s">
        <v>6096</v>
      </c>
      <c r="D1988" s="10">
        <v>2000</v>
      </c>
      <c r="E1988" s="6">
        <v>1</v>
      </c>
      <c r="F1988" t="s">
        <v>8220</v>
      </c>
      <c r="G1988" t="s">
        <v>8224</v>
      </c>
      <c r="H1988" t="s">
        <v>8246</v>
      </c>
      <c r="I1988" s="17">
        <v>1457947483</v>
      </c>
      <c r="J1988" s="17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8337</v>
      </c>
      <c r="R1988" t="s">
        <v>8349</v>
      </c>
      <c r="S1988" s="16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hidden="1" x14ac:dyDescent="0.3">
      <c r="A1989">
        <v>1987</v>
      </c>
      <c r="B1989" s="3" t="s">
        <v>1988</v>
      </c>
      <c r="C1989" s="3" t="s">
        <v>6097</v>
      </c>
      <c r="D1989" s="10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 s="17">
        <v>1425223276</v>
      </c>
      <c r="J1989" s="17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8337</v>
      </c>
      <c r="R1989" t="s">
        <v>8349</v>
      </c>
      <c r="S1989" s="16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idden="1" x14ac:dyDescent="0.3">
      <c r="A1990">
        <v>1988</v>
      </c>
      <c r="B1990" s="3" t="s">
        <v>1989</v>
      </c>
      <c r="C1990" s="3" t="s">
        <v>6098</v>
      </c>
      <c r="D1990" s="10">
        <v>6000</v>
      </c>
      <c r="E1990" s="6">
        <v>25</v>
      </c>
      <c r="F1990" t="s">
        <v>8220</v>
      </c>
      <c r="G1990" t="s">
        <v>8223</v>
      </c>
      <c r="H1990" t="s">
        <v>8245</v>
      </c>
      <c r="I1990" s="17">
        <v>1440094742</v>
      </c>
      <c r="J1990" s="17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8337</v>
      </c>
      <c r="R1990" t="s">
        <v>8349</v>
      </c>
      <c r="S1990" s="16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hidden="1" x14ac:dyDescent="0.3">
      <c r="A1991">
        <v>1989</v>
      </c>
      <c r="B1991" s="3" t="s">
        <v>1990</v>
      </c>
      <c r="C1991" s="3" t="s">
        <v>6099</v>
      </c>
      <c r="D1991" s="10">
        <v>5000</v>
      </c>
      <c r="E1991" s="6">
        <v>50</v>
      </c>
      <c r="F1991" t="s">
        <v>8220</v>
      </c>
      <c r="G1991" t="s">
        <v>8223</v>
      </c>
      <c r="H1991" t="s">
        <v>8245</v>
      </c>
      <c r="I1991" s="17">
        <v>1481473208</v>
      </c>
      <c r="J1991" s="17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8337</v>
      </c>
      <c r="R1991" t="s">
        <v>8349</v>
      </c>
      <c r="S1991" s="16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hidden="1" x14ac:dyDescent="0.3">
      <c r="A1992">
        <v>1990</v>
      </c>
      <c r="B1992" s="3" t="s">
        <v>1991</v>
      </c>
      <c r="C1992" s="3" t="s">
        <v>6100</v>
      </c>
      <c r="D1992" s="10">
        <v>3000</v>
      </c>
      <c r="E1992" s="6">
        <v>509</v>
      </c>
      <c r="F1992" t="s">
        <v>8220</v>
      </c>
      <c r="G1992" t="s">
        <v>8223</v>
      </c>
      <c r="H1992" t="s">
        <v>8245</v>
      </c>
      <c r="I1992" s="17">
        <v>1455338532</v>
      </c>
      <c r="J1992" s="17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8337</v>
      </c>
      <c r="R1992" t="s">
        <v>8349</v>
      </c>
      <c r="S1992" s="16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hidden="1" x14ac:dyDescent="0.3">
      <c r="A1993">
        <v>1991</v>
      </c>
      <c r="B1993" s="3" t="s">
        <v>1992</v>
      </c>
      <c r="C1993" s="3" t="s">
        <v>6101</v>
      </c>
      <c r="D1993" s="10">
        <v>2000</v>
      </c>
      <c r="E1993" s="6">
        <v>140</v>
      </c>
      <c r="F1993" t="s">
        <v>8220</v>
      </c>
      <c r="G1993" t="s">
        <v>8223</v>
      </c>
      <c r="H1993" t="s">
        <v>8245</v>
      </c>
      <c r="I1993" s="17">
        <v>1435958786</v>
      </c>
      <c r="J1993" s="17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8337</v>
      </c>
      <c r="R1993" t="s">
        <v>8349</v>
      </c>
      <c r="S1993" s="16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hidden="1" x14ac:dyDescent="0.3">
      <c r="A1994">
        <v>1992</v>
      </c>
      <c r="B1994" s="3" t="s">
        <v>1993</v>
      </c>
      <c r="C1994" s="3" t="s">
        <v>6102</v>
      </c>
      <c r="D1994" s="10">
        <v>1500</v>
      </c>
      <c r="E1994" s="6">
        <v>2</v>
      </c>
      <c r="F1994" t="s">
        <v>8220</v>
      </c>
      <c r="G1994" t="s">
        <v>8223</v>
      </c>
      <c r="H1994" t="s">
        <v>8245</v>
      </c>
      <c r="I1994" s="17">
        <v>1424229991</v>
      </c>
      <c r="J1994" s="17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8337</v>
      </c>
      <c r="R1994" t="s">
        <v>8349</v>
      </c>
      <c r="S1994" s="16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 hidden="1" x14ac:dyDescent="0.3">
      <c r="A1995">
        <v>1993</v>
      </c>
      <c r="B1995" s="3" t="s">
        <v>1994</v>
      </c>
      <c r="C1995" s="3" t="s">
        <v>6103</v>
      </c>
      <c r="D1995" s="10">
        <v>2000</v>
      </c>
      <c r="E1995" s="6">
        <v>0</v>
      </c>
      <c r="F1995" t="s">
        <v>8220</v>
      </c>
      <c r="G1995" t="s">
        <v>8224</v>
      </c>
      <c r="H1995" t="s">
        <v>8246</v>
      </c>
      <c r="I1995" s="17">
        <v>1450706837</v>
      </c>
      <c r="J1995" s="17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8337</v>
      </c>
      <c r="R1995" t="s">
        <v>8349</v>
      </c>
      <c r="S1995" s="16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7.6" hidden="1" x14ac:dyDescent="0.3">
      <c r="A1996">
        <v>1994</v>
      </c>
      <c r="B1996" s="3" t="s">
        <v>1995</v>
      </c>
      <c r="C1996" s="3" t="s">
        <v>6104</v>
      </c>
      <c r="D1996" s="10">
        <v>3200</v>
      </c>
      <c r="E1996" s="6">
        <v>0</v>
      </c>
      <c r="F1996" t="s">
        <v>8220</v>
      </c>
      <c r="G1996" t="s">
        <v>8223</v>
      </c>
      <c r="H1996" t="s">
        <v>8245</v>
      </c>
      <c r="I1996" s="17">
        <v>1481072942</v>
      </c>
      <c r="J1996" s="17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8337</v>
      </c>
      <c r="R1996" t="s">
        <v>8349</v>
      </c>
      <c r="S1996" s="16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 hidden="1" x14ac:dyDescent="0.3">
      <c r="A1997">
        <v>1995</v>
      </c>
      <c r="B1997" s="3" t="s">
        <v>1996</v>
      </c>
      <c r="C1997" s="3" t="s">
        <v>6105</v>
      </c>
      <c r="D1997" s="10">
        <v>1000</v>
      </c>
      <c r="E1997" s="6">
        <v>78</v>
      </c>
      <c r="F1997" t="s">
        <v>8220</v>
      </c>
      <c r="G1997" t="s">
        <v>8228</v>
      </c>
      <c r="H1997" t="s">
        <v>8250</v>
      </c>
      <c r="I1997" s="17">
        <v>1437082736</v>
      </c>
      <c r="J1997" s="1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8337</v>
      </c>
      <c r="R1997" t="s">
        <v>8349</v>
      </c>
      <c r="S1997" s="16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7.6" hidden="1" x14ac:dyDescent="0.3">
      <c r="A1998">
        <v>1996</v>
      </c>
      <c r="B1998" s="3" t="s">
        <v>1997</v>
      </c>
      <c r="C1998" s="3" t="s">
        <v>6106</v>
      </c>
      <c r="D1998" s="10">
        <v>133800</v>
      </c>
      <c r="E1998" s="6">
        <v>0</v>
      </c>
      <c r="F1998" t="s">
        <v>8220</v>
      </c>
      <c r="G1998" t="s">
        <v>8223</v>
      </c>
      <c r="H1998" t="s">
        <v>8245</v>
      </c>
      <c r="I1998" s="17">
        <v>1405021211</v>
      </c>
      <c r="J1998" s="17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8337</v>
      </c>
      <c r="R1998" t="s">
        <v>8349</v>
      </c>
      <c r="S1998" s="16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 hidden="1" x14ac:dyDescent="0.3">
      <c r="A1999">
        <v>1997</v>
      </c>
      <c r="B1999" s="3" t="s">
        <v>1998</v>
      </c>
      <c r="C1999" s="3" t="s">
        <v>6107</v>
      </c>
      <c r="D1999" s="10">
        <v>6500</v>
      </c>
      <c r="E1999" s="6">
        <v>0</v>
      </c>
      <c r="F1999" t="s">
        <v>8220</v>
      </c>
      <c r="G1999" t="s">
        <v>8223</v>
      </c>
      <c r="H1999" t="s">
        <v>8245</v>
      </c>
      <c r="I1999" s="17">
        <v>1409091612</v>
      </c>
      <c r="J1999" s="17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8337</v>
      </c>
      <c r="R1999" t="s">
        <v>8349</v>
      </c>
      <c r="S1999" s="16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 hidden="1" x14ac:dyDescent="0.3">
      <c r="A2000">
        <v>1998</v>
      </c>
      <c r="B2000" s="3" t="s">
        <v>1999</v>
      </c>
      <c r="C2000" s="3" t="s">
        <v>6108</v>
      </c>
      <c r="D2000" s="10">
        <v>2500</v>
      </c>
      <c r="E2000" s="6">
        <v>655</v>
      </c>
      <c r="F2000" t="s">
        <v>8220</v>
      </c>
      <c r="G2000" t="s">
        <v>8223</v>
      </c>
      <c r="H2000" t="s">
        <v>8245</v>
      </c>
      <c r="I2000" s="17">
        <v>1406861438</v>
      </c>
      <c r="J2000" s="17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8337</v>
      </c>
      <c r="R2000" t="s">
        <v>8349</v>
      </c>
      <c r="S2000" s="16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2" hidden="1" x14ac:dyDescent="0.3">
      <c r="A2001">
        <v>1999</v>
      </c>
      <c r="B2001" s="3" t="s">
        <v>2000</v>
      </c>
      <c r="C2001" s="3" t="s">
        <v>6109</v>
      </c>
      <c r="D2001" s="10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 s="17">
        <v>1415882108</v>
      </c>
      <c r="J2001" s="17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8337</v>
      </c>
      <c r="R2001" t="s">
        <v>8349</v>
      </c>
      <c r="S2001" s="16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 hidden="1" x14ac:dyDescent="0.3">
      <c r="A2002">
        <v>2000</v>
      </c>
      <c r="B2002" s="3" t="s">
        <v>2001</v>
      </c>
      <c r="C2002" s="3" t="s">
        <v>6110</v>
      </c>
      <c r="D2002" s="10">
        <v>5000</v>
      </c>
      <c r="E2002" s="6">
        <v>625</v>
      </c>
      <c r="F2002" t="s">
        <v>8220</v>
      </c>
      <c r="G2002" t="s">
        <v>8228</v>
      </c>
      <c r="H2002" t="s">
        <v>8250</v>
      </c>
      <c r="I2002" s="17">
        <v>1452120613</v>
      </c>
      <c r="J2002" s="17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8337</v>
      </c>
      <c r="R2002" t="s">
        <v>8349</v>
      </c>
      <c r="S2002" s="16">
        <f t="shared" si="157"/>
        <v>42345.951539351852</v>
      </c>
      <c r="T2002" s="15">
        <f t="shared" si="158"/>
        <v>42375.951539351852</v>
      </c>
      <c r="U2002">
        <f t="shared" si="159"/>
        <v>2016</v>
      </c>
    </row>
    <row r="2003" spans="1:21" ht="43.2" hidden="1" x14ac:dyDescent="0.3">
      <c r="A2003">
        <v>2001</v>
      </c>
      <c r="B2003" s="3" t="s">
        <v>2002</v>
      </c>
      <c r="C2003" s="3" t="s">
        <v>6111</v>
      </c>
      <c r="D2003" s="10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 s="17">
        <v>1434139200</v>
      </c>
      <c r="J2003" s="17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8318</v>
      </c>
      <c r="R2003" t="s">
        <v>8348</v>
      </c>
      <c r="S2003" s="16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 hidden="1" x14ac:dyDescent="0.3">
      <c r="A2004">
        <v>2002</v>
      </c>
      <c r="B2004" s="3" t="s">
        <v>2003</v>
      </c>
      <c r="C2004" s="3" t="s">
        <v>6112</v>
      </c>
      <c r="D2004" s="10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 s="17">
        <v>1485191143</v>
      </c>
      <c r="J2004" s="17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8318</v>
      </c>
      <c r="R2004" t="s">
        <v>8348</v>
      </c>
      <c r="S2004" s="16">
        <f t="shared" si="157"/>
        <v>42728.71230324074</v>
      </c>
      <c r="T2004" s="15">
        <f t="shared" si="158"/>
        <v>42758.71230324074</v>
      </c>
      <c r="U2004">
        <f t="shared" si="159"/>
        <v>2017</v>
      </c>
    </row>
    <row r="2005" spans="1:21" ht="57.6" hidden="1" x14ac:dyDescent="0.3">
      <c r="A2005">
        <v>2003</v>
      </c>
      <c r="B2005" s="3" t="s">
        <v>2004</v>
      </c>
      <c r="C2005" s="3" t="s">
        <v>6113</v>
      </c>
      <c r="D2005" s="10">
        <v>500</v>
      </c>
      <c r="E2005" s="6">
        <v>1560</v>
      </c>
      <c r="F2005" t="s">
        <v>8218</v>
      </c>
      <c r="G2005" t="s">
        <v>8223</v>
      </c>
      <c r="H2005" t="s">
        <v>8245</v>
      </c>
      <c r="I2005" s="17">
        <v>1278111600</v>
      </c>
      <c r="J2005" s="17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8318</v>
      </c>
      <c r="R2005" t="s">
        <v>8348</v>
      </c>
      <c r="S2005" s="16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 hidden="1" x14ac:dyDescent="0.3">
      <c r="A2006">
        <v>2004</v>
      </c>
      <c r="B2006" s="3" t="s">
        <v>2005</v>
      </c>
      <c r="C2006" s="3" t="s">
        <v>6114</v>
      </c>
      <c r="D2006" s="10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 s="17">
        <v>1405002663</v>
      </c>
      <c r="J2006" s="17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8318</v>
      </c>
      <c r="R2006" t="s">
        <v>8348</v>
      </c>
      <c r="S2006" s="16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 hidden="1" x14ac:dyDescent="0.3">
      <c r="A2007">
        <v>2005</v>
      </c>
      <c r="B2007" s="3" t="s">
        <v>2006</v>
      </c>
      <c r="C2007" s="3" t="s">
        <v>6115</v>
      </c>
      <c r="D2007" s="10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 s="17">
        <v>1381895940</v>
      </c>
      <c r="J2007" s="1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8318</v>
      </c>
      <c r="R2007" t="s">
        <v>8348</v>
      </c>
      <c r="S2007" s="16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6" hidden="1" x14ac:dyDescent="0.3">
      <c r="A2008">
        <v>2006</v>
      </c>
      <c r="B2008" s="3" t="s">
        <v>2007</v>
      </c>
      <c r="C2008" s="3" t="s">
        <v>6116</v>
      </c>
      <c r="D2008" s="10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 s="17">
        <v>1417611645</v>
      </c>
      <c r="J2008" s="17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8318</v>
      </c>
      <c r="R2008" t="s">
        <v>8348</v>
      </c>
      <c r="S2008" s="16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7.6" hidden="1" x14ac:dyDescent="0.3">
      <c r="A2009">
        <v>2007</v>
      </c>
      <c r="B2009" s="3" t="s">
        <v>2008</v>
      </c>
      <c r="C2009" s="3" t="s">
        <v>6117</v>
      </c>
      <c r="D2009" s="10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 s="17">
        <v>1282622400</v>
      </c>
      <c r="J2009" s="17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8318</v>
      </c>
      <c r="R2009" t="s">
        <v>8348</v>
      </c>
      <c r="S2009" s="16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 hidden="1" x14ac:dyDescent="0.3">
      <c r="A2010">
        <v>2008</v>
      </c>
      <c r="B2010" s="3" t="s">
        <v>2009</v>
      </c>
      <c r="C2010" s="3" t="s">
        <v>6118</v>
      </c>
      <c r="D2010" s="10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 s="17">
        <v>1316442622</v>
      </c>
      <c r="J2010" s="17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8318</v>
      </c>
      <c r="R2010" t="s">
        <v>8348</v>
      </c>
      <c r="S2010" s="16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 hidden="1" x14ac:dyDescent="0.3">
      <c r="A2011">
        <v>2009</v>
      </c>
      <c r="B2011" s="3" t="s">
        <v>2010</v>
      </c>
      <c r="C2011" s="3" t="s">
        <v>6119</v>
      </c>
      <c r="D2011" s="10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 s="17">
        <v>1479890743</v>
      </c>
      <c r="J2011" s="17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8318</v>
      </c>
      <c r="R2011" t="s">
        <v>8348</v>
      </c>
      <c r="S2011" s="16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 hidden="1" x14ac:dyDescent="0.3">
      <c r="A2012">
        <v>2010</v>
      </c>
      <c r="B2012" s="3" t="s">
        <v>2011</v>
      </c>
      <c r="C2012" s="3" t="s">
        <v>6120</v>
      </c>
      <c r="D2012" s="10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 s="17">
        <v>1471564491</v>
      </c>
      <c r="J2012" s="17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8318</v>
      </c>
      <c r="R2012" t="s">
        <v>8348</v>
      </c>
      <c r="S2012" s="16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 hidden="1" x14ac:dyDescent="0.3">
      <c r="A2013">
        <v>2011</v>
      </c>
      <c r="B2013" s="3" t="s">
        <v>2012</v>
      </c>
      <c r="C2013" s="3" t="s">
        <v>6121</v>
      </c>
      <c r="D2013" s="10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 s="17">
        <v>1452553200</v>
      </c>
      <c r="J2013" s="17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8318</v>
      </c>
      <c r="R2013" t="s">
        <v>8348</v>
      </c>
      <c r="S2013" s="16">
        <f t="shared" si="157"/>
        <v>42347.358483796299</v>
      </c>
      <c r="T2013" s="15">
        <f t="shared" si="158"/>
        <v>42380.958333333328</v>
      </c>
      <c r="U2013">
        <f t="shared" si="159"/>
        <v>2016</v>
      </c>
    </row>
    <row r="2014" spans="1:21" ht="43.2" hidden="1" x14ac:dyDescent="0.3">
      <c r="A2014">
        <v>2012</v>
      </c>
      <c r="B2014" s="3" t="s">
        <v>2013</v>
      </c>
      <c r="C2014" s="3" t="s">
        <v>6122</v>
      </c>
      <c r="D2014" s="10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 s="17">
        <v>1423165441</v>
      </c>
      <c r="J2014" s="17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8318</v>
      </c>
      <c r="R2014" t="s">
        <v>8348</v>
      </c>
      <c r="S2014" s="16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 hidden="1" x14ac:dyDescent="0.3">
      <c r="A2015">
        <v>2013</v>
      </c>
      <c r="B2015" s="3" t="s">
        <v>2014</v>
      </c>
      <c r="C2015" s="3" t="s">
        <v>6123</v>
      </c>
      <c r="D2015" s="10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 s="17">
        <v>1468019014</v>
      </c>
      <c r="J2015" s="17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8318</v>
      </c>
      <c r="R2015" t="s">
        <v>8348</v>
      </c>
      <c r="S2015" s="16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 hidden="1" x14ac:dyDescent="0.3">
      <c r="A2016">
        <v>2014</v>
      </c>
      <c r="B2016" s="3" t="s">
        <v>2015</v>
      </c>
      <c r="C2016" s="3" t="s">
        <v>6124</v>
      </c>
      <c r="D2016" s="10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 s="17">
        <v>1364184539</v>
      </c>
      <c r="J2016" s="17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8318</v>
      </c>
      <c r="R2016" t="s">
        <v>8348</v>
      </c>
      <c r="S2016" s="16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2" hidden="1" x14ac:dyDescent="0.3">
      <c r="A2017">
        <v>2015</v>
      </c>
      <c r="B2017" s="3" t="s">
        <v>2016</v>
      </c>
      <c r="C2017" s="3" t="s">
        <v>6125</v>
      </c>
      <c r="D2017" s="10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 s="17">
        <v>1315602163</v>
      </c>
      <c r="J2017" s="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8318</v>
      </c>
      <c r="R2017" t="s">
        <v>8348</v>
      </c>
      <c r="S2017" s="16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hidden="1" x14ac:dyDescent="0.3">
      <c r="A2018">
        <v>2016</v>
      </c>
      <c r="B2018" s="3" t="s">
        <v>2017</v>
      </c>
      <c r="C2018" s="3" t="s">
        <v>6126</v>
      </c>
      <c r="D2018" s="10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 s="17">
        <v>1362863299</v>
      </c>
      <c r="J2018" s="17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8318</v>
      </c>
      <c r="R2018" t="s">
        <v>8348</v>
      </c>
      <c r="S2018" s="16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 hidden="1" x14ac:dyDescent="0.3">
      <c r="A2019">
        <v>2017</v>
      </c>
      <c r="B2019" s="3" t="s">
        <v>2018</v>
      </c>
      <c r="C2019" s="3" t="s">
        <v>6127</v>
      </c>
      <c r="D2019" s="10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 s="17">
        <v>1332561600</v>
      </c>
      <c r="J2019" s="17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8318</v>
      </c>
      <c r="R2019" t="s">
        <v>8348</v>
      </c>
      <c r="S2019" s="16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 hidden="1" x14ac:dyDescent="0.3">
      <c r="A2020">
        <v>2018</v>
      </c>
      <c r="B2020" s="3" t="s">
        <v>2019</v>
      </c>
      <c r="C2020" s="3" t="s">
        <v>6128</v>
      </c>
      <c r="D2020" s="10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 s="17">
        <v>1439455609</v>
      </c>
      <c r="J2020" s="17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8318</v>
      </c>
      <c r="R2020" t="s">
        <v>8348</v>
      </c>
      <c r="S2020" s="16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7.6" hidden="1" x14ac:dyDescent="0.3">
      <c r="A2021">
        <v>2019</v>
      </c>
      <c r="B2021" s="3" t="s">
        <v>2020</v>
      </c>
      <c r="C2021" s="3" t="s">
        <v>6129</v>
      </c>
      <c r="D2021" s="10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 s="17">
        <v>1474563621</v>
      </c>
      <c r="J2021" s="17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8318</v>
      </c>
      <c r="R2021" t="s">
        <v>8348</v>
      </c>
      <c r="S2021" s="16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 hidden="1" x14ac:dyDescent="0.3">
      <c r="A2022">
        <v>2020</v>
      </c>
      <c r="B2022" s="3" t="s">
        <v>2021</v>
      </c>
      <c r="C2022" s="3" t="s">
        <v>6130</v>
      </c>
      <c r="D2022" s="10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 s="17">
        <v>1400108640</v>
      </c>
      <c r="J2022" s="17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8318</v>
      </c>
      <c r="R2022" t="s">
        <v>8348</v>
      </c>
      <c r="S2022" s="16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 hidden="1" x14ac:dyDescent="0.3">
      <c r="A2023">
        <v>2021</v>
      </c>
      <c r="B2023" s="3" t="s">
        <v>2022</v>
      </c>
      <c r="C2023" s="3" t="s">
        <v>6131</v>
      </c>
      <c r="D2023" s="10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 s="17">
        <v>1411522897</v>
      </c>
      <c r="J2023" s="17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8318</v>
      </c>
      <c r="R2023" t="s">
        <v>8348</v>
      </c>
      <c r="S2023" s="16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 hidden="1" x14ac:dyDescent="0.3">
      <c r="A2024">
        <v>2022</v>
      </c>
      <c r="B2024" s="3" t="s">
        <v>2023</v>
      </c>
      <c r="C2024" s="3" t="s">
        <v>6132</v>
      </c>
      <c r="D2024" s="10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 s="17">
        <v>1465652372</v>
      </c>
      <c r="J2024" s="17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8318</v>
      </c>
      <c r="R2024" t="s">
        <v>8348</v>
      </c>
      <c r="S2024" s="16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7.6" hidden="1" x14ac:dyDescent="0.3">
      <c r="A2025">
        <v>2023</v>
      </c>
      <c r="B2025" s="3" t="s">
        <v>2024</v>
      </c>
      <c r="C2025" s="3" t="s">
        <v>6133</v>
      </c>
      <c r="D2025" s="10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 s="17">
        <v>1434017153</v>
      </c>
      <c r="J2025" s="17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8318</v>
      </c>
      <c r="R2025" t="s">
        <v>8348</v>
      </c>
      <c r="S2025" s="16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 hidden="1" x14ac:dyDescent="0.3">
      <c r="A2026">
        <v>2024</v>
      </c>
      <c r="B2026" s="3" t="s">
        <v>2025</v>
      </c>
      <c r="C2026" s="3" t="s">
        <v>6134</v>
      </c>
      <c r="D2026" s="10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 s="17">
        <v>1344826800</v>
      </c>
      <c r="J2026" s="17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8318</v>
      </c>
      <c r="R2026" t="s">
        <v>8348</v>
      </c>
      <c r="S2026" s="16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 hidden="1" x14ac:dyDescent="0.3">
      <c r="A2027">
        <v>2025</v>
      </c>
      <c r="B2027" s="3" t="s">
        <v>2026</v>
      </c>
      <c r="C2027" s="3" t="s">
        <v>6135</v>
      </c>
      <c r="D2027" s="10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 s="17">
        <v>1433996746</v>
      </c>
      <c r="J2027" s="1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8318</v>
      </c>
      <c r="R2027" t="s">
        <v>8348</v>
      </c>
      <c r="S2027" s="16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 hidden="1" x14ac:dyDescent="0.3">
      <c r="A2028">
        <v>2026</v>
      </c>
      <c r="B2028" s="3" t="s">
        <v>2027</v>
      </c>
      <c r="C2028" s="3" t="s">
        <v>6136</v>
      </c>
      <c r="D2028" s="10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 s="17">
        <v>1398052740</v>
      </c>
      <c r="J2028" s="17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8318</v>
      </c>
      <c r="R2028" t="s">
        <v>8348</v>
      </c>
      <c r="S2028" s="16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 hidden="1" x14ac:dyDescent="0.3">
      <c r="A2029">
        <v>2027</v>
      </c>
      <c r="B2029" s="3" t="s">
        <v>2028</v>
      </c>
      <c r="C2029" s="3" t="s">
        <v>6137</v>
      </c>
      <c r="D2029" s="10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 s="17">
        <v>1427740319</v>
      </c>
      <c r="J2029" s="17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8318</v>
      </c>
      <c r="R2029" t="s">
        <v>8348</v>
      </c>
      <c r="S2029" s="16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hidden="1" x14ac:dyDescent="0.3">
      <c r="A2030">
        <v>2028</v>
      </c>
      <c r="B2030" s="3" t="s">
        <v>2029</v>
      </c>
      <c r="C2030" s="3" t="s">
        <v>6138</v>
      </c>
      <c r="D2030" s="10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 s="17">
        <v>1268690100</v>
      </c>
      <c r="J2030" s="17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8318</v>
      </c>
      <c r="R2030" t="s">
        <v>8348</v>
      </c>
      <c r="S2030" s="16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2" hidden="1" x14ac:dyDescent="0.3">
      <c r="A2031">
        <v>2029</v>
      </c>
      <c r="B2031" s="3" t="s">
        <v>2030</v>
      </c>
      <c r="C2031" s="3" t="s">
        <v>6139</v>
      </c>
      <c r="D2031" s="10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 s="17">
        <v>1409099481</v>
      </c>
      <c r="J2031" s="17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8318</v>
      </c>
      <c r="R2031" t="s">
        <v>8348</v>
      </c>
      <c r="S2031" s="16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 hidden="1" x14ac:dyDescent="0.3">
      <c r="A2032">
        <v>2030</v>
      </c>
      <c r="B2032" s="3" t="s">
        <v>2031</v>
      </c>
      <c r="C2032" s="3" t="s">
        <v>6140</v>
      </c>
      <c r="D2032" s="10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 s="17">
        <v>1354233296</v>
      </c>
      <c r="J2032" s="17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8318</v>
      </c>
      <c r="R2032" t="s">
        <v>8348</v>
      </c>
      <c r="S2032" s="16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2" hidden="1" x14ac:dyDescent="0.3">
      <c r="A2033">
        <v>2031</v>
      </c>
      <c r="B2033" s="3" t="s">
        <v>2032</v>
      </c>
      <c r="C2033" s="3" t="s">
        <v>6141</v>
      </c>
      <c r="D2033" s="10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 s="17">
        <v>1420765200</v>
      </c>
      <c r="J2033" s="17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8318</v>
      </c>
      <c r="R2033" t="s">
        <v>8348</v>
      </c>
      <c r="S2033" s="16">
        <f t="shared" si="157"/>
        <v>41975.329317129625</v>
      </c>
      <c r="T2033" s="15">
        <f t="shared" si="158"/>
        <v>42013.041666666672</v>
      </c>
      <c r="U2033">
        <f t="shared" si="159"/>
        <v>2015</v>
      </c>
    </row>
    <row r="2034" spans="1:21" ht="43.2" hidden="1" x14ac:dyDescent="0.3">
      <c r="A2034">
        <v>2032</v>
      </c>
      <c r="B2034" s="3" t="s">
        <v>2033</v>
      </c>
      <c r="C2034" s="3" t="s">
        <v>6142</v>
      </c>
      <c r="D2034" s="10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 s="17">
        <v>1481778000</v>
      </c>
      <c r="J2034" s="17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8318</v>
      </c>
      <c r="R2034" t="s">
        <v>8348</v>
      </c>
      <c r="S2034" s="16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 hidden="1" x14ac:dyDescent="0.3">
      <c r="A2035">
        <v>2033</v>
      </c>
      <c r="B2035" s="3" t="s">
        <v>2034</v>
      </c>
      <c r="C2035" s="3" t="s">
        <v>6143</v>
      </c>
      <c r="D2035" s="10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 s="17">
        <v>1398477518</v>
      </c>
      <c r="J2035" s="17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8318</v>
      </c>
      <c r="R2035" t="s">
        <v>8348</v>
      </c>
      <c r="S2035" s="16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7.6" hidden="1" x14ac:dyDescent="0.3">
      <c r="A2036">
        <v>2034</v>
      </c>
      <c r="B2036" s="3" t="s">
        <v>2035</v>
      </c>
      <c r="C2036" s="3" t="s">
        <v>6144</v>
      </c>
      <c r="D2036" s="10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 s="17">
        <v>1430981880</v>
      </c>
      <c r="J2036" s="17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8318</v>
      </c>
      <c r="R2036" t="s">
        <v>8348</v>
      </c>
      <c r="S2036" s="16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 hidden="1" x14ac:dyDescent="0.3">
      <c r="A2037">
        <v>2035</v>
      </c>
      <c r="B2037" s="3" t="s">
        <v>2036</v>
      </c>
      <c r="C2037" s="3" t="s">
        <v>6145</v>
      </c>
      <c r="D2037" s="10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 s="17">
        <v>1450486800</v>
      </c>
      <c r="J2037" s="1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8318</v>
      </c>
      <c r="R2037" t="s">
        <v>8348</v>
      </c>
      <c r="S2037" s="16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 hidden="1" x14ac:dyDescent="0.3">
      <c r="A2038">
        <v>2036</v>
      </c>
      <c r="B2038" s="3" t="s">
        <v>2037</v>
      </c>
      <c r="C2038" s="3" t="s">
        <v>6146</v>
      </c>
      <c r="D2038" s="10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 s="17">
        <v>1399668319</v>
      </c>
      <c r="J2038" s="17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8318</v>
      </c>
      <c r="R2038" t="s">
        <v>8348</v>
      </c>
      <c r="S2038" s="16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2" hidden="1" x14ac:dyDescent="0.3">
      <c r="A2039">
        <v>2037</v>
      </c>
      <c r="B2039" s="3" t="s">
        <v>2038</v>
      </c>
      <c r="C2039" s="3" t="s">
        <v>6147</v>
      </c>
      <c r="D2039" s="10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 s="17">
        <v>1388383353</v>
      </c>
      <c r="J2039" s="17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8318</v>
      </c>
      <c r="R2039" t="s">
        <v>8348</v>
      </c>
      <c r="S2039" s="16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 hidden="1" x14ac:dyDescent="0.3">
      <c r="A2040">
        <v>2038</v>
      </c>
      <c r="B2040" s="3" t="s">
        <v>2039</v>
      </c>
      <c r="C2040" s="3" t="s">
        <v>6148</v>
      </c>
      <c r="D2040" s="10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 s="17">
        <v>1372701600</v>
      </c>
      <c r="J2040" s="17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8318</v>
      </c>
      <c r="R2040" t="s">
        <v>8348</v>
      </c>
      <c r="S2040" s="16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hidden="1" x14ac:dyDescent="0.3">
      <c r="A2041">
        <v>2039</v>
      </c>
      <c r="B2041" s="3" t="s">
        <v>2040</v>
      </c>
      <c r="C2041" s="3" t="s">
        <v>6149</v>
      </c>
      <c r="D2041" s="10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 s="17">
        <v>1480568340</v>
      </c>
      <c r="J2041" s="17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8318</v>
      </c>
      <c r="R2041" t="s">
        <v>8348</v>
      </c>
      <c r="S2041" s="16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hidden="1" x14ac:dyDescent="0.3">
      <c r="A2042">
        <v>2040</v>
      </c>
      <c r="B2042" s="3" t="s">
        <v>2041</v>
      </c>
      <c r="C2042" s="3" t="s">
        <v>6150</v>
      </c>
      <c r="D2042" s="10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 s="17">
        <v>1384557303</v>
      </c>
      <c r="J2042" s="17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8318</v>
      </c>
      <c r="R2042" t="s">
        <v>8348</v>
      </c>
      <c r="S2042" s="16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2" hidden="1" x14ac:dyDescent="0.3">
      <c r="A2043">
        <v>2041</v>
      </c>
      <c r="B2043" s="3" t="s">
        <v>2042</v>
      </c>
      <c r="C2043" s="3" t="s">
        <v>6151</v>
      </c>
      <c r="D2043" s="10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 s="17">
        <v>1478785027</v>
      </c>
      <c r="J2043" s="17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8318</v>
      </c>
      <c r="R2043" t="s">
        <v>8348</v>
      </c>
      <c r="S2043" s="16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2" hidden="1" x14ac:dyDescent="0.3">
      <c r="A2044">
        <v>2042</v>
      </c>
      <c r="B2044" s="3" t="s">
        <v>2043</v>
      </c>
      <c r="C2044" s="3" t="s">
        <v>6152</v>
      </c>
      <c r="D2044" s="10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 s="17">
        <v>1453481974</v>
      </c>
      <c r="J2044" s="17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8318</v>
      </c>
      <c r="R2044" t="s">
        <v>8348</v>
      </c>
      <c r="S2044" s="16">
        <f t="shared" si="157"/>
        <v>42331.708032407405</v>
      </c>
      <c r="T2044" s="15">
        <f t="shared" si="158"/>
        <v>42391.708032407405</v>
      </c>
      <c r="U2044">
        <f t="shared" si="159"/>
        <v>2016</v>
      </c>
    </row>
    <row r="2045" spans="1:21" ht="43.2" hidden="1" x14ac:dyDescent="0.3">
      <c r="A2045">
        <v>2043</v>
      </c>
      <c r="B2045" s="3" t="s">
        <v>2044</v>
      </c>
      <c r="C2045" s="3" t="s">
        <v>6153</v>
      </c>
      <c r="D2045" s="10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 s="17">
        <v>1481432340</v>
      </c>
      <c r="J2045" s="17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8318</v>
      </c>
      <c r="R2045" t="s">
        <v>8348</v>
      </c>
      <c r="S2045" s="16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2" hidden="1" x14ac:dyDescent="0.3">
      <c r="A2046">
        <v>2044</v>
      </c>
      <c r="B2046" s="3" t="s">
        <v>2045</v>
      </c>
      <c r="C2046" s="3" t="s">
        <v>6154</v>
      </c>
      <c r="D2046" s="10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 s="17">
        <v>1434212714</v>
      </c>
      <c r="J2046" s="17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8318</v>
      </c>
      <c r="R2046" t="s">
        <v>8348</v>
      </c>
      <c r="S2046" s="16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2" hidden="1" x14ac:dyDescent="0.3">
      <c r="A2047">
        <v>2045</v>
      </c>
      <c r="B2047" s="3" t="s">
        <v>2046</v>
      </c>
      <c r="C2047" s="3" t="s">
        <v>6155</v>
      </c>
      <c r="D2047" s="10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 s="17">
        <v>1341799647</v>
      </c>
      <c r="J2047" s="1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8318</v>
      </c>
      <c r="R2047" t="s">
        <v>8348</v>
      </c>
      <c r="S2047" s="16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2" hidden="1" x14ac:dyDescent="0.3">
      <c r="A2048">
        <v>2046</v>
      </c>
      <c r="B2048" s="3" t="s">
        <v>2047</v>
      </c>
      <c r="C2048" s="3" t="s">
        <v>6156</v>
      </c>
      <c r="D2048" s="10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 s="17">
        <v>1369282044</v>
      </c>
      <c r="J2048" s="17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8318</v>
      </c>
      <c r="R2048" t="s">
        <v>8348</v>
      </c>
      <c r="S2048" s="16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2" hidden="1" x14ac:dyDescent="0.3">
      <c r="A2049">
        <v>2047</v>
      </c>
      <c r="B2049" s="3" t="s">
        <v>2048</v>
      </c>
      <c r="C2049" s="3" t="s">
        <v>6157</v>
      </c>
      <c r="D2049" s="10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 s="17">
        <v>1429228800</v>
      </c>
      <c r="J2049" s="17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8318</v>
      </c>
      <c r="R2049" t="s">
        <v>8348</v>
      </c>
      <c r="S2049" s="16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2" hidden="1" x14ac:dyDescent="0.3">
      <c r="A2050">
        <v>2048</v>
      </c>
      <c r="B2050" s="3" t="s">
        <v>2049</v>
      </c>
      <c r="C2050" s="3" t="s">
        <v>6158</v>
      </c>
      <c r="D2050" s="10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 s="17">
        <v>1369323491</v>
      </c>
      <c r="J2050" s="17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t="s">
        <v>8318</v>
      </c>
      <c r="R2050" t="s">
        <v>8348</v>
      </c>
      <c r="S2050" s="16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idden="1" x14ac:dyDescent="0.3">
      <c r="A2051">
        <v>2049</v>
      </c>
      <c r="B2051" s="3" t="s">
        <v>2050</v>
      </c>
      <c r="C2051" s="3" t="s">
        <v>6159</v>
      </c>
      <c r="D2051" s="10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 s="17">
        <v>1386025140</v>
      </c>
      <c r="J2051" s="17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t="s">
        <v>8318</v>
      </c>
      <c r="R2051" t="s">
        <v>8348</v>
      </c>
      <c r="S2051" s="16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YEAR(T2051)</f>
        <v>2013</v>
      </c>
    </row>
    <row r="2052" spans="1:21" ht="43.2" hidden="1" x14ac:dyDescent="0.3">
      <c r="A2052">
        <v>2050</v>
      </c>
      <c r="B2052" s="3" t="s">
        <v>2051</v>
      </c>
      <c r="C2052" s="3" t="s">
        <v>6160</v>
      </c>
      <c r="D2052" s="10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 s="17">
        <v>1433036578</v>
      </c>
      <c r="J2052" s="17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8318</v>
      </c>
      <c r="R2052" t="s">
        <v>8348</v>
      </c>
      <c r="S2052" s="16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hidden="1" x14ac:dyDescent="0.3">
      <c r="A2053">
        <v>2051</v>
      </c>
      <c r="B2053" s="3" t="s">
        <v>2052</v>
      </c>
      <c r="C2053" s="3" t="s">
        <v>6161</v>
      </c>
      <c r="D2053" s="10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 s="17">
        <v>1388017937</v>
      </c>
      <c r="J2053" s="17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8318</v>
      </c>
      <c r="R2053" t="s">
        <v>8348</v>
      </c>
      <c r="S2053" s="16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hidden="1" x14ac:dyDescent="0.3">
      <c r="A2054">
        <v>2052</v>
      </c>
      <c r="B2054" s="3" t="s">
        <v>2053</v>
      </c>
      <c r="C2054" s="3" t="s">
        <v>6162</v>
      </c>
      <c r="D2054" s="10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 s="17">
        <v>1455933653</v>
      </c>
      <c r="J2054" s="17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8318</v>
      </c>
      <c r="R2054" t="s">
        <v>8348</v>
      </c>
      <c r="S2054" s="16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hidden="1" x14ac:dyDescent="0.3">
      <c r="A2055">
        <v>2053</v>
      </c>
      <c r="B2055" s="3" t="s">
        <v>2054</v>
      </c>
      <c r="C2055" s="3" t="s">
        <v>6163</v>
      </c>
      <c r="D2055" s="10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 s="17">
        <v>1448466551</v>
      </c>
      <c r="J2055" s="17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8318</v>
      </c>
      <c r="R2055" t="s">
        <v>8348</v>
      </c>
      <c r="S2055" s="16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hidden="1" x14ac:dyDescent="0.3">
      <c r="A2056">
        <v>2054</v>
      </c>
      <c r="B2056" s="3" t="s">
        <v>2055</v>
      </c>
      <c r="C2056" s="3" t="s">
        <v>6164</v>
      </c>
      <c r="D2056" s="10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 s="17">
        <v>1399033810</v>
      </c>
      <c r="J2056" s="17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8318</v>
      </c>
      <c r="R2056" t="s">
        <v>8348</v>
      </c>
      <c r="S2056" s="16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hidden="1" x14ac:dyDescent="0.3">
      <c r="A2057">
        <v>2055</v>
      </c>
      <c r="B2057" s="3" t="s">
        <v>2056</v>
      </c>
      <c r="C2057" s="3" t="s">
        <v>6165</v>
      </c>
      <c r="D2057" s="10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 s="17">
        <v>1417579200</v>
      </c>
      <c r="J2057" s="1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8318</v>
      </c>
      <c r="R2057" t="s">
        <v>8348</v>
      </c>
      <c r="S2057" s="16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hidden="1" x14ac:dyDescent="0.3">
      <c r="A2058">
        <v>2056</v>
      </c>
      <c r="B2058" s="3" t="s">
        <v>2057</v>
      </c>
      <c r="C2058" s="3" t="s">
        <v>6166</v>
      </c>
      <c r="D2058" s="10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 s="17">
        <v>1366222542</v>
      </c>
      <c r="J2058" s="17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8318</v>
      </c>
      <c r="R2058" t="s">
        <v>8348</v>
      </c>
      <c r="S2058" s="16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7.6" hidden="1" x14ac:dyDescent="0.3">
      <c r="A2059">
        <v>2057</v>
      </c>
      <c r="B2059" s="3" t="s">
        <v>2058</v>
      </c>
      <c r="C2059" s="3" t="s">
        <v>6167</v>
      </c>
      <c r="D2059" s="10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 s="17">
        <v>1456487532</v>
      </c>
      <c r="J2059" s="17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8318</v>
      </c>
      <c r="R2059" t="s">
        <v>8348</v>
      </c>
      <c r="S2059" s="16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 hidden="1" x14ac:dyDescent="0.3">
      <c r="A2060">
        <v>2058</v>
      </c>
      <c r="B2060" s="3" t="s">
        <v>2059</v>
      </c>
      <c r="C2060" s="3" t="s">
        <v>6168</v>
      </c>
      <c r="D2060" s="10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 s="17">
        <v>1425326400</v>
      </c>
      <c r="J2060" s="17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8318</v>
      </c>
      <c r="R2060" t="s">
        <v>8348</v>
      </c>
      <c r="S2060" s="16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 hidden="1" x14ac:dyDescent="0.3">
      <c r="A2061">
        <v>2059</v>
      </c>
      <c r="B2061" s="3" t="s">
        <v>2060</v>
      </c>
      <c r="C2061" s="3" t="s">
        <v>6169</v>
      </c>
      <c r="D2061" s="10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 s="17">
        <v>1454277540</v>
      </c>
      <c r="J2061" s="17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8318</v>
      </c>
      <c r="R2061" t="s">
        <v>8348</v>
      </c>
      <c r="S2061" s="16">
        <f t="shared" si="162"/>
        <v>42361.602476851855</v>
      </c>
      <c r="T2061" s="15">
        <f t="shared" si="163"/>
        <v>42400.915972222225</v>
      </c>
      <c r="U2061">
        <f t="shared" si="164"/>
        <v>2016</v>
      </c>
    </row>
    <row r="2062" spans="1:21" ht="43.2" hidden="1" x14ac:dyDescent="0.3">
      <c r="A2062">
        <v>2060</v>
      </c>
      <c r="B2062" s="3" t="s">
        <v>2061</v>
      </c>
      <c r="C2062" s="3" t="s">
        <v>6170</v>
      </c>
      <c r="D2062" s="10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 s="17">
        <v>1406129150</v>
      </c>
      <c r="J2062" s="17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8318</v>
      </c>
      <c r="R2062" t="s">
        <v>8348</v>
      </c>
      <c r="S2062" s="16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 hidden="1" x14ac:dyDescent="0.3">
      <c r="A2063">
        <v>2061</v>
      </c>
      <c r="B2063" s="3" t="s">
        <v>2062</v>
      </c>
      <c r="C2063" s="3" t="s">
        <v>6171</v>
      </c>
      <c r="D2063" s="10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 s="17">
        <v>1483208454</v>
      </c>
      <c r="J2063" s="17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8318</v>
      </c>
      <c r="R2063" t="s">
        <v>8348</v>
      </c>
      <c r="S2063" s="16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7.6" hidden="1" x14ac:dyDescent="0.3">
      <c r="A2064">
        <v>2062</v>
      </c>
      <c r="B2064" s="3" t="s">
        <v>2063</v>
      </c>
      <c r="C2064" s="3" t="s">
        <v>6172</v>
      </c>
      <c r="D2064" s="10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 s="17">
        <v>1458807098</v>
      </c>
      <c r="J2064" s="17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8318</v>
      </c>
      <c r="R2064" t="s">
        <v>8348</v>
      </c>
      <c r="S2064" s="16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hidden="1" x14ac:dyDescent="0.3">
      <c r="A2065">
        <v>2063</v>
      </c>
      <c r="B2065" s="3" t="s">
        <v>2064</v>
      </c>
      <c r="C2065" s="3" t="s">
        <v>6173</v>
      </c>
      <c r="D2065" s="10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 s="17">
        <v>1463333701</v>
      </c>
      <c r="J2065" s="17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8318</v>
      </c>
      <c r="R2065" t="s">
        <v>8348</v>
      </c>
      <c r="S2065" s="16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 hidden="1" x14ac:dyDescent="0.3">
      <c r="A2066">
        <v>2064</v>
      </c>
      <c r="B2066" s="3" t="s">
        <v>2065</v>
      </c>
      <c r="C2066" s="3" t="s">
        <v>6174</v>
      </c>
      <c r="D2066" s="10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 s="17">
        <v>1370001600</v>
      </c>
      <c r="J2066" s="17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8318</v>
      </c>
      <c r="R2066" t="s">
        <v>8348</v>
      </c>
      <c r="S2066" s="16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 hidden="1" x14ac:dyDescent="0.3">
      <c r="A2067">
        <v>2065</v>
      </c>
      <c r="B2067" s="3" t="s">
        <v>2066</v>
      </c>
      <c r="C2067" s="3" t="s">
        <v>6175</v>
      </c>
      <c r="D2067" s="10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 s="17">
        <v>1387958429</v>
      </c>
      <c r="J2067" s="1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8318</v>
      </c>
      <c r="R2067" t="s">
        <v>8348</v>
      </c>
      <c r="S2067" s="16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 hidden="1" x14ac:dyDescent="0.3">
      <c r="A2068">
        <v>2066</v>
      </c>
      <c r="B2068" s="3" t="s">
        <v>2067</v>
      </c>
      <c r="C2068" s="3" t="s">
        <v>6176</v>
      </c>
      <c r="D2068" s="10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 s="17">
        <v>1408818683</v>
      </c>
      <c r="J2068" s="17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8318</v>
      </c>
      <c r="R2068" t="s">
        <v>8348</v>
      </c>
      <c r="S2068" s="16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2" hidden="1" x14ac:dyDescent="0.3">
      <c r="A2069">
        <v>2067</v>
      </c>
      <c r="B2069" s="3" t="s">
        <v>2068</v>
      </c>
      <c r="C2069" s="3" t="s">
        <v>6177</v>
      </c>
      <c r="D2069" s="10">
        <v>495</v>
      </c>
      <c r="E2069" s="6">
        <v>628</v>
      </c>
      <c r="F2069" t="s">
        <v>8218</v>
      </c>
      <c r="G2069" t="s">
        <v>8224</v>
      </c>
      <c r="H2069" t="s">
        <v>8246</v>
      </c>
      <c r="I2069" s="17">
        <v>1432499376</v>
      </c>
      <c r="J2069" s="17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8318</v>
      </c>
      <c r="R2069" t="s">
        <v>8348</v>
      </c>
      <c r="S2069" s="16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 hidden="1" x14ac:dyDescent="0.3">
      <c r="A2070">
        <v>2068</v>
      </c>
      <c r="B2070" s="3" t="s">
        <v>2069</v>
      </c>
      <c r="C2070" s="3" t="s">
        <v>6178</v>
      </c>
      <c r="D2070" s="10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 s="17">
        <v>1476994315</v>
      </c>
      <c r="J2070" s="17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8318</v>
      </c>
      <c r="R2070" t="s">
        <v>8348</v>
      </c>
      <c r="S2070" s="16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7.6" hidden="1" x14ac:dyDescent="0.3">
      <c r="A2071">
        <v>2069</v>
      </c>
      <c r="B2071" s="3" t="s">
        <v>2070</v>
      </c>
      <c r="C2071" s="3" t="s">
        <v>6179</v>
      </c>
      <c r="D2071" s="10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 s="17">
        <v>1451776791</v>
      </c>
      <c r="J2071" s="17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8318</v>
      </c>
      <c r="R2071" t="s">
        <v>8348</v>
      </c>
      <c r="S2071" s="16">
        <f t="shared" si="162"/>
        <v>42340.972118055557</v>
      </c>
      <c r="T2071" s="15">
        <f t="shared" si="163"/>
        <v>42371.972118055557</v>
      </c>
      <c r="U2071">
        <f t="shared" si="164"/>
        <v>2016</v>
      </c>
    </row>
    <row r="2072" spans="1:21" ht="43.2" hidden="1" x14ac:dyDescent="0.3">
      <c r="A2072">
        <v>2070</v>
      </c>
      <c r="B2072" s="3" t="s">
        <v>2071</v>
      </c>
      <c r="C2072" s="3" t="s">
        <v>6180</v>
      </c>
      <c r="D2072" s="10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 s="17">
        <v>1467128723</v>
      </c>
      <c r="J2072" s="17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8318</v>
      </c>
      <c r="R2072" t="s">
        <v>8348</v>
      </c>
      <c r="S2072" s="16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 hidden="1" x14ac:dyDescent="0.3">
      <c r="A2073">
        <v>2071</v>
      </c>
      <c r="B2073" s="3" t="s">
        <v>2072</v>
      </c>
      <c r="C2073" s="3" t="s">
        <v>6181</v>
      </c>
      <c r="D2073" s="10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 s="17">
        <v>1475390484</v>
      </c>
      <c r="J2073" s="17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8318</v>
      </c>
      <c r="R2073" t="s">
        <v>8348</v>
      </c>
      <c r="S2073" s="16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7.6" hidden="1" x14ac:dyDescent="0.3">
      <c r="A2074">
        <v>2072</v>
      </c>
      <c r="B2074" s="3" t="s">
        <v>2073</v>
      </c>
      <c r="C2074" s="3" t="s">
        <v>6182</v>
      </c>
      <c r="D2074" s="10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 s="17">
        <v>1462629432</v>
      </c>
      <c r="J2074" s="17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8318</v>
      </c>
      <c r="R2074" t="s">
        <v>8348</v>
      </c>
      <c r="S2074" s="16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 hidden="1" x14ac:dyDescent="0.3">
      <c r="A2075">
        <v>2073</v>
      </c>
      <c r="B2075" s="3" t="s">
        <v>2074</v>
      </c>
      <c r="C2075" s="3" t="s">
        <v>6183</v>
      </c>
      <c r="D2075" s="10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 s="17">
        <v>1431100918</v>
      </c>
      <c r="J2075" s="17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8318</v>
      </c>
      <c r="R2075" t="s">
        <v>8348</v>
      </c>
      <c r="S2075" s="16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hidden="1" x14ac:dyDescent="0.3">
      <c r="A2076">
        <v>2074</v>
      </c>
      <c r="B2076" s="3" t="s">
        <v>2075</v>
      </c>
      <c r="C2076" s="3" t="s">
        <v>6184</v>
      </c>
      <c r="D2076" s="10">
        <v>600</v>
      </c>
      <c r="E2076" s="6">
        <v>615</v>
      </c>
      <c r="F2076" t="s">
        <v>8218</v>
      </c>
      <c r="G2076" t="s">
        <v>8223</v>
      </c>
      <c r="H2076" t="s">
        <v>8245</v>
      </c>
      <c r="I2076" s="17">
        <v>1462564182</v>
      </c>
      <c r="J2076" s="17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8318</v>
      </c>
      <c r="R2076" t="s">
        <v>8348</v>
      </c>
      <c r="S2076" s="16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2" hidden="1" x14ac:dyDescent="0.3">
      <c r="A2077">
        <v>2075</v>
      </c>
      <c r="B2077" s="3" t="s">
        <v>2076</v>
      </c>
      <c r="C2077" s="3" t="s">
        <v>6185</v>
      </c>
      <c r="D2077" s="10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 s="17">
        <v>1374769288</v>
      </c>
      <c r="J2077" s="1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8318</v>
      </c>
      <c r="R2077" t="s">
        <v>8348</v>
      </c>
      <c r="S2077" s="16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 hidden="1" x14ac:dyDescent="0.3">
      <c r="A2078">
        <v>2076</v>
      </c>
      <c r="B2078" s="3" t="s">
        <v>2077</v>
      </c>
      <c r="C2078" s="3" t="s">
        <v>6186</v>
      </c>
      <c r="D2078" s="10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 s="17">
        <v>1406149689</v>
      </c>
      <c r="J2078" s="17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8318</v>
      </c>
      <c r="R2078" t="s">
        <v>8348</v>
      </c>
      <c r="S2078" s="16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 hidden="1" x14ac:dyDescent="0.3">
      <c r="A2079">
        <v>2077</v>
      </c>
      <c r="B2079" s="3" t="s">
        <v>2078</v>
      </c>
      <c r="C2079" s="3" t="s">
        <v>6187</v>
      </c>
      <c r="D2079" s="10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 s="17">
        <v>1433538000</v>
      </c>
      <c r="J2079" s="17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8318</v>
      </c>
      <c r="R2079" t="s">
        <v>8348</v>
      </c>
      <c r="S2079" s="16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 hidden="1" x14ac:dyDescent="0.3">
      <c r="A2080">
        <v>2078</v>
      </c>
      <c r="B2080" s="3" t="s">
        <v>2079</v>
      </c>
      <c r="C2080" s="3" t="s">
        <v>6188</v>
      </c>
      <c r="D2080" s="10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 s="17">
        <v>1482085857</v>
      </c>
      <c r="J2080" s="17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8318</v>
      </c>
      <c r="R2080" t="s">
        <v>8348</v>
      </c>
      <c r="S2080" s="16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7.6" hidden="1" x14ac:dyDescent="0.3">
      <c r="A2081">
        <v>2079</v>
      </c>
      <c r="B2081" s="3" t="s">
        <v>2080</v>
      </c>
      <c r="C2081" s="3" t="s">
        <v>6189</v>
      </c>
      <c r="D2081" s="10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 s="17">
        <v>1435258800</v>
      </c>
      <c r="J2081" s="17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8318</v>
      </c>
      <c r="R2081" t="s">
        <v>8348</v>
      </c>
      <c r="S2081" s="16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 hidden="1" x14ac:dyDescent="0.3">
      <c r="A2082">
        <v>2080</v>
      </c>
      <c r="B2082" s="3" t="s">
        <v>2081</v>
      </c>
      <c r="C2082" s="3" t="s">
        <v>6190</v>
      </c>
      <c r="D2082" s="10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 s="17">
        <v>1447286300</v>
      </c>
      <c r="J2082" s="17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8318</v>
      </c>
      <c r="R2082" t="s">
        <v>8348</v>
      </c>
      <c r="S2082" s="16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 hidden="1" x14ac:dyDescent="0.3">
      <c r="A2083">
        <v>2081</v>
      </c>
      <c r="B2083" s="3" t="s">
        <v>2082</v>
      </c>
      <c r="C2083" s="3" t="s">
        <v>6191</v>
      </c>
      <c r="D2083" s="10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 s="17">
        <v>1337144340</v>
      </c>
      <c r="J2083" s="17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8324</v>
      </c>
      <c r="R2083" t="s">
        <v>8328</v>
      </c>
      <c r="S2083" s="16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 hidden="1" x14ac:dyDescent="0.3">
      <c r="A2084">
        <v>2082</v>
      </c>
      <c r="B2084" s="3" t="s">
        <v>2083</v>
      </c>
      <c r="C2084" s="3" t="s">
        <v>6192</v>
      </c>
      <c r="D2084" s="10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 s="17">
        <v>1322106796</v>
      </c>
      <c r="J2084" s="17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8324</v>
      </c>
      <c r="R2084" t="s">
        <v>8328</v>
      </c>
      <c r="S2084" s="16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 hidden="1" x14ac:dyDescent="0.3">
      <c r="A2085">
        <v>2083</v>
      </c>
      <c r="B2085" s="3" t="s">
        <v>2084</v>
      </c>
      <c r="C2085" s="3" t="s">
        <v>6193</v>
      </c>
      <c r="D2085" s="10">
        <v>750</v>
      </c>
      <c r="E2085" s="6">
        <v>850</v>
      </c>
      <c r="F2085" t="s">
        <v>8218</v>
      </c>
      <c r="G2085" t="s">
        <v>8223</v>
      </c>
      <c r="H2085" t="s">
        <v>8245</v>
      </c>
      <c r="I2085" s="17">
        <v>1338830395</v>
      </c>
      <c r="J2085" s="17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8324</v>
      </c>
      <c r="R2085" t="s">
        <v>8328</v>
      </c>
      <c r="S2085" s="16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2" hidden="1" x14ac:dyDescent="0.3">
      <c r="A2086">
        <v>2084</v>
      </c>
      <c r="B2086" s="3" t="s">
        <v>2085</v>
      </c>
      <c r="C2086" s="3" t="s">
        <v>6194</v>
      </c>
      <c r="D2086" s="10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 s="17">
        <v>1399186740</v>
      </c>
      <c r="J2086" s="17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8324</v>
      </c>
      <c r="R2086" t="s">
        <v>8328</v>
      </c>
      <c r="S2086" s="16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7.6" hidden="1" x14ac:dyDescent="0.3">
      <c r="A2087">
        <v>2085</v>
      </c>
      <c r="B2087" s="3" t="s">
        <v>2086</v>
      </c>
      <c r="C2087" s="3" t="s">
        <v>6195</v>
      </c>
      <c r="D2087" s="10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 s="17">
        <v>1342382587</v>
      </c>
      <c r="J2087" s="1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8324</v>
      </c>
      <c r="R2087" t="s">
        <v>8328</v>
      </c>
      <c r="S2087" s="16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2" hidden="1" x14ac:dyDescent="0.3">
      <c r="A2088">
        <v>2086</v>
      </c>
      <c r="B2088" s="3" t="s">
        <v>2087</v>
      </c>
      <c r="C2088" s="3" t="s">
        <v>6196</v>
      </c>
      <c r="D2088" s="10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 s="17">
        <v>1323838740</v>
      </c>
      <c r="J2088" s="17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8324</v>
      </c>
      <c r="R2088" t="s">
        <v>8328</v>
      </c>
      <c r="S2088" s="16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7.6" hidden="1" x14ac:dyDescent="0.3">
      <c r="A2089">
        <v>2087</v>
      </c>
      <c r="B2089" s="3" t="s">
        <v>2088</v>
      </c>
      <c r="C2089" s="3" t="s">
        <v>6197</v>
      </c>
      <c r="D2089" s="10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 s="17">
        <v>1315457658</v>
      </c>
      <c r="J2089" s="17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8324</v>
      </c>
      <c r="R2089" t="s">
        <v>8328</v>
      </c>
      <c r="S2089" s="16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 hidden="1" x14ac:dyDescent="0.3">
      <c r="A2090">
        <v>2088</v>
      </c>
      <c r="B2090" s="3" t="s">
        <v>2089</v>
      </c>
      <c r="C2090" s="3" t="s">
        <v>6198</v>
      </c>
      <c r="D2090" s="10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 s="17">
        <v>1284177540</v>
      </c>
      <c r="J2090" s="17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8324</v>
      </c>
      <c r="R2090" t="s">
        <v>8328</v>
      </c>
      <c r="S2090" s="16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 hidden="1" x14ac:dyDescent="0.3">
      <c r="A2091">
        <v>2089</v>
      </c>
      <c r="B2091" s="3" t="s">
        <v>2090</v>
      </c>
      <c r="C2091" s="3" t="s">
        <v>6199</v>
      </c>
      <c r="D2091" s="10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 s="17">
        <v>1375408194</v>
      </c>
      <c r="J2091" s="17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8324</v>
      </c>
      <c r="R2091" t="s">
        <v>8328</v>
      </c>
      <c r="S2091" s="16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 hidden="1" x14ac:dyDescent="0.3">
      <c r="A2092">
        <v>2090</v>
      </c>
      <c r="B2092" s="3" t="s">
        <v>2091</v>
      </c>
      <c r="C2092" s="3" t="s">
        <v>6200</v>
      </c>
      <c r="D2092" s="10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 s="17">
        <v>1361696955</v>
      </c>
      <c r="J2092" s="17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8324</v>
      </c>
      <c r="R2092" t="s">
        <v>8328</v>
      </c>
      <c r="S2092" s="16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7.6" hidden="1" x14ac:dyDescent="0.3">
      <c r="A2093">
        <v>2091</v>
      </c>
      <c r="B2093" s="3" t="s">
        <v>2092</v>
      </c>
      <c r="C2093" s="3" t="s">
        <v>6201</v>
      </c>
      <c r="D2093" s="10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 s="17">
        <v>1299009600</v>
      </c>
      <c r="J2093" s="17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8324</v>
      </c>
      <c r="R2093" t="s">
        <v>8328</v>
      </c>
      <c r="S2093" s="16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 hidden="1" x14ac:dyDescent="0.3">
      <c r="A2094">
        <v>2092</v>
      </c>
      <c r="B2094" s="3" t="s">
        <v>2093</v>
      </c>
      <c r="C2094" s="3" t="s">
        <v>6202</v>
      </c>
      <c r="D2094" s="10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 s="17">
        <v>1318006732</v>
      </c>
      <c r="J2094" s="17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8324</v>
      </c>
      <c r="R2094" t="s">
        <v>8328</v>
      </c>
      <c r="S2094" s="16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 hidden="1" x14ac:dyDescent="0.3">
      <c r="A2095">
        <v>2093</v>
      </c>
      <c r="B2095" s="3" t="s">
        <v>2094</v>
      </c>
      <c r="C2095" s="3" t="s">
        <v>6203</v>
      </c>
      <c r="D2095" s="10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 s="17">
        <v>1356211832</v>
      </c>
      <c r="J2095" s="17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8324</v>
      </c>
      <c r="R2095" t="s">
        <v>8328</v>
      </c>
      <c r="S2095" s="16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7.6" hidden="1" x14ac:dyDescent="0.3">
      <c r="A2096">
        <v>2094</v>
      </c>
      <c r="B2096" s="3" t="s">
        <v>2095</v>
      </c>
      <c r="C2096" s="3" t="s">
        <v>6204</v>
      </c>
      <c r="D2096" s="10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 s="17">
        <v>1330916400</v>
      </c>
      <c r="J2096" s="17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8324</v>
      </c>
      <c r="R2096" t="s">
        <v>8328</v>
      </c>
      <c r="S2096" s="16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 hidden="1" x14ac:dyDescent="0.3">
      <c r="A2097">
        <v>2095</v>
      </c>
      <c r="B2097" s="3" t="s">
        <v>2096</v>
      </c>
      <c r="C2097" s="3" t="s">
        <v>6205</v>
      </c>
      <c r="D2097" s="10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 s="17">
        <v>1317576973</v>
      </c>
      <c r="J2097" s="1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8324</v>
      </c>
      <c r="R2097" t="s">
        <v>8328</v>
      </c>
      <c r="S2097" s="16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 hidden="1" x14ac:dyDescent="0.3">
      <c r="A2098">
        <v>2096</v>
      </c>
      <c r="B2098" s="3" t="s">
        <v>2097</v>
      </c>
      <c r="C2098" s="3" t="s">
        <v>6206</v>
      </c>
      <c r="D2098" s="10">
        <v>600</v>
      </c>
      <c r="E2098" s="6">
        <v>610</v>
      </c>
      <c r="F2098" t="s">
        <v>8218</v>
      </c>
      <c r="G2098" t="s">
        <v>8223</v>
      </c>
      <c r="H2098" t="s">
        <v>8245</v>
      </c>
      <c r="I2098" s="17">
        <v>1351223940</v>
      </c>
      <c r="J2098" s="17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8324</v>
      </c>
      <c r="R2098" t="s">
        <v>8328</v>
      </c>
      <c r="S2098" s="16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 hidden="1" x14ac:dyDescent="0.3">
      <c r="A2099">
        <v>2097</v>
      </c>
      <c r="B2099" s="3" t="s">
        <v>2098</v>
      </c>
      <c r="C2099" s="3" t="s">
        <v>6207</v>
      </c>
      <c r="D2099" s="10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 s="17">
        <v>1322751735</v>
      </c>
      <c r="J2099" s="17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8324</v>
      </c>
      <c r="R2099" t="s">
        <v>8328</v>
      </c>
      <c r="S2099" s="16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 hidden="1" x14ac:dyDescent="0.3">
      <c r="A2100">
        <v>2098</v>
      </c>
      <c r="B2100" s="3" t="s">
        <v>2099</v>
      </c>
      <c r="C2100" s="3" t="s">
        <v>6208</v>
      </c>
      <c r="D2100" s="10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 s="17">
        <v>1331174635</v>
      </c>
      <c r="J2100" s="17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8324</v>
      </c>
      <c r="R2100" t="s">
        <v>8328</v>
      </c>
      <c r="S2100" s="16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idden="1" x14ac:dyDescent="0.3">
      <c r="A2101">
        <v>2099</v>
      </c>
      <c r="B2101" s="3" t="s">
        <v>2100</v>
      </c>
      <c r="C2101" s="3" t="s">
        <v>6209</v>
      </c>
      <c r="D2101" s="10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 s="17">
        <v>1435808400</v>
      </c>
      <c r="J2101" s="17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8324</v>
      </c>
      <c r="R2101" t="s">
        <v>8328</v>
      </c>
      <c r="S2101" s="16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 hidden="1" x14ac:dyDescent="0.3">
      <c r="A2102">
        <v>2100</v>
      </c>
      <c r="B2102" s="3" t="s">
        <v>2101</v>
      </c>
      <c r="C2102" s="3" t="s">
        <v>6210</v>
      </c>
      <c r="D2102" s="10">
        <v>600</v>
      </c>
      <c r="E2102" s="6">
        <v>820</v>
      </c>
      <c r="F2102" t="s">
        <v>8218</v>
      </c>
      <c r="G2102" t="s">
        <v>8223</v>
      </c>
      <c r="H2102" t="s">
        <v>8245</v>
      </c>
      <c r="I2102" s="17">
        <v>1341028740</v>
      </c>
      <c r="J2102" s="17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8324</v>
      </c>
      <c r="R2102" t="s">
        <v>8328</v>
      </c>
      <c r="S2102" s="16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 hidden="1" x14ac:dyDescent="0.3">
      <c r="A2103">
        <v>2101</v>
      </c>
      <c r="B2103" s="3" t="s">
        <v>2102</v>
      </c>
      <c r="C2103" s="3" t="s">
        <v>6211</v>
      </c>
      <c r="D2103" s="10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 s="17">
        <v>1329104114</v>
      </c>
      <c r="J2103" s="17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8324</v>
      </c>
      <c r="R2103" t="s">
        <v>8328</v>
      </c>
      <c r="S2103" s="16">
        <f t="shared" si="162"/>
        <v>40892.149467592593</v>
      </c>
      <c r="T2103" s="15">
        <f t="shared" si="163"/>
        <v>40952.149467592593</v>
      </c>
      <c r="U2103">
        <f t="shared" si="164"/>
        <v>2012</v>
      </c>
    </row>
    <row r="2104" spans="1:21" ht="43.2" hidden="1" x14ac:dyDescent="0.3">
      <c r="A2104">
        <v>2102</v>
      </c>
      <c r="B2104" s="3" t="s">
        <v>2103</v>
      </c>
      <c r="C2104" s="3" t="s">
        <v>6212</v>
      </c>
      <c r="D2104" s="10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 s="17">
        <v>1304628648</v>
      </c>
      <c r="J2104" s="17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8324</v>
      </c>
      <c r="R2104" t="s">
        <v>8328</v>
      </c>
      <c r="S2104" s="16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 hidden="1" x14ac:dyDescent="0.3">
      <c r="A2105">
        <v>2103</v>
      </c>
      <c r="B2105" s="3" t="s">
        <v>2104</v>
      </c>
      <c r="C2105" s="3" t="s">
        <v>6213</v>
      </c>
      <c r="D2105" s="10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 s="17">
        <v>1352488027</v>
      </c>
      <c r="J2105" s="17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8324</v>
      </c>
      <c r="R2105" t="s">
        <v>8328</v>
      </c>
      <c r="S2105" s="16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 hidden="1" x14ac:dyDescent="0.3">
      <c r="A2106">
        <v>2104</v>
      </c>
      <c r="B2106" s="3" t="s">
        <v>2105</v>
      </c>
      <c r="C2106" s="3" t="s">
        <v>6214</v>
      </c>
      <c r="D2106" s="10">
        <v>800</v>
      </c>
      <c r="E2106" s="6">
        <v>1036</v>
      </c>
      <c r="F2106" t="s">
        <v>8218</v>
      </c>
      <c r="G2106" t="s">
        <v>8223</v>
      </c>
      <c r="H2106" t="s">
        <v>8245</v>
      </c>
      <c r="I2106" s="17">
        <v>1369958400</v>
      </c>
      <c r="J2106" s="17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8324</v>
      </c>
      <c r="R2106" t="s">
        <v>8328</v>
      </c>
      <c r="S2106" s="16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2" hidden="1" x14ac:dyDescent="0.3">
      <c r="A2107">
        <v>2105</v>
      </c>
      <c r="B2107" s="3" t="s">
        <v>2106</v>
      </c>
      <c r="C2107" s="3" t="s">
        <v>6215</v>
      </c>
      <c r="D2107" s="10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 s="17">
        <v>1416542400</v>
      </c>
      <c r="J2107" s="1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8324</v>
      </c>
      <c r="R2107" t="s">
        <v>8328</v>
      </c>
      <c r="S2107" s="16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2" hidden="1" x14ac:dyDescent="0.3">
      <c r="A2108">
        <v>2106</v>
      </c>
      <c r="B2108" s="3" t="s">
        <v>2107</v>
      </c>
      <c r="C2108" s="3" t="s">
        <v>6216</v>
      </c>
      <c r="D2108" s="10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 s="17">
        <v>1359176974</v>
      </c>
      <c r="J2108" s="17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8324</v>
      </c>
      <c r="R2108" t="s">
        <v>8328</v>
      </c>
      <c r="S2108" s="16">
        <f t="shared" si="162"/>
        <v>41270.21497685185</v>
      </c>
      <c r="T2108" s="15">
        <f t="shared" si="163"/>
        <v>41300.21497685185</v>
      </c>
      <c r="U2108">
        <f t="shared" si="164"/>
        <v>2013</v>
      </c>
    </row>
    <row r="2109" spans="1:21" ht="43.2" hidden="1" x14ac:dyDescent="0.3">
      <c r="A2109">
        <v>2107</v>
      </c>
      <c r="B2109" s="3" t="s">
        <v>2108</v>
      </c>
      <c r="C2109" s="3" t="s">
        <v>6217</v>
      </c>
      <c r="D2109" s="10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 s="17">
        <v>1415815393</v>
      </c>
      <c r="J2109" s="17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8324</v>
      </c>
      <c r="R2109" t="s">
        <v>8328</v>
      </c>
      <c r="S2109" s="16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7.6" hidden="1" x14ac:dyDescent="0.3">
      <c r="A2110">
        <v>2108</v>
      </c>
      <c r="B2110" s="3" t="s">
        <v>2109</v>
      </c>
      <c r="C2110" s="3" t="s">
        <v>6218</v>
      </c>
      <c r="D2110" s="10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 s="17">
        <v>1347249300</v>
      </c>
      <c r="J2110" s="17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8324</v>
      </c>
      <c r="R2110" t="s">
        <v>8328</v>
      </c>
      <c r="S2110" s="16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2" hidden="1" x14ac:dyDescent="0.3">
      <c r="A2111">
        <v>2109</v>
      </c>
      <c r="B2111" s="3" t="s">
        <v>2110</v>
      </c>
      <c r="C2111" s="3" t="s">
        <v>6219</v>
      </c>
      <c r="D2111" s="10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 s="17">
        <v>1436115617</v>
      </c>
      <c r="J2111" s="17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8324</v>
      </c>
      <c r="R2111" t="s">
        <v>8328</v>
      </c>
      <c r="S2111" s="16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8" hidden="1" x14ac:dyDescent="0.3">
      <c r="A2112">
        <v>2110</v>
      </c>
      <c r="B2112" s="3" t="s">
        <v>2111</v>
      </c>
      <c r="C2112" s="3" t="s">
        <v>6220</v>
      </c>
      <c r="D2112" s="10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 s="17">
        <v>1401253140</v>
      </c>
      <c r="J2112" s="17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8324</v>
      </c>
      <c r="R2112" t="s">
        <v>8328</v>
      </c>
      <c r="S2112" s="16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2" hidden="1" x14ac:dyDescent="0.3">
      <c r="A2113">
        <v>2111</v>
      </c>
      <c r="B2113" s="3" t="s">
        <v>2112</v>
      </c>
      <c r="C2113" s="3" t="s">
        <v>6221</v>
      </c>
      <c r="D2113" s="10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 s="17">
        <v>1313370000</v>
      </c>
      <c r="J2113" s="17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8324</v>
      </c>
      <c r="R2113" t="s">
        <v>8328</v>
      </c>
      <c r="S2113" s="16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2" hidden="1" x14ac:dyDescent="0.3">
      <c r="A2114">
        <v>2112</v>
      </c>
      <c r="B2114" s="3" t="s">
        <v>2113</v>
      </c>
      <c r="C2114" s="3" t="s">
        <v>6222</v>
      </c>
      <c r="D2114" s="10">
        <v>300</v>
      </c>
      <c r="E2114" s="6">
        <v>300</v>
      </c>
      <c r="F2114" t="s">
        <v>8218</v>
      </c>
      <c r="G2114" t="s">
        <v>8223</v>
      </c>
      <c r="H2114" t="s">
        <v>8245</v>
      </c>
      <c r="I2114" s="17">
        <v>1366064193</v>
      </c>
      <c r="J2114" s="17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t="s">
        <v>8324</v>
      </c>
      <c r="R2114" t="s">
        <v>8328</v>
      </c>
      <c r="S2114" s="16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8.8" hidden="1" x14ac:dyDescent="0.3">
      <c r="A2115">
        <v>2113</v>
      </c>
      <c r="B2115" s="3" t="s">
        <v>2114</v>
      </c>
      <c r="C2115" s="3" t="s">
        <v>6223</v>
      </c>
      <c r="D2115" s="10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 s="17">
        <v>1411505176</v>
      </c>
      <c r="J2115" s="17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t="s">
        <v>8324</v>
      </c>
      <c r="R2115" t="s">
        <v>8328</v>
      </c>
      <c r="S2115" s="16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YEAR(T2115)</f>
        <v>2014</v>
      </c>
    </row>
    <row r="2116" spans="1:21" ht="43.2" hidden="1" x14ac:dyDescent="0.3">
      <c r="A2116">
        <v>2114</v>
      </c>
      <c r="B2116" s="3" t="s">
        <v>2115</v>
      </c>
      <c r="C2116" s="3" t="s">
        <v>6224</v>
      </c>
      <c r="D2116" s="10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 s="17">
        <v>1291870740</v>
      </c>
      <c r="J2116" s="17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8324</v>
      </c>
      <c r="R2116" t="s">
        <v>8328</v>
      </c>
      <c r="S2116" s="16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hidden="1" x14ac:dyDescent="0.3">
      <c r="A2117">
        <v>2115</v>
      </c>
      <c r="B2117" s="3" t="s">
        <v>2116</v>
      </c>
      <c r="C2117" s="3" t="s">
        <v>6225</v>
      </c>
      <c r="D2117" s="10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 s="17">
        <v>1298167001</v>
      </c>
      <c r="J2117" s="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8324</v>
      </c>
      <c r="R2117" t="s">
        <v>8328</v>
      </c>
      <c r="S2117" s="16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hidden="1" x14ac:dyDescent="0.3">
      <c r="A2118">
        <v>2116</v>
      </c>
      <c r="B2118" s="3" t="s">
        <v>2117</v>
      </c>
      <c r="C2118" s="3" t="s">
        <v>6226</v>
      </c>
      <c r="D2118" s="10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 s="17">
        <v>1349203203</v>
      </c>
      <c r="J2118" s="17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8324</v>
      </c>
      <c r="R2118" t="s">
        <v>8328</v>
      </c>
      <c r="S2118" s="16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hidden="1" x14ac:dyDescent="0.3">
      <c r="A2119">
        <v>2117</v>
      </c>
      <c r="B2119" s="3" t="s">
        <v>2118</v>
      </c>
      <c r="C2119" s="3" t="s">
        <v>6227</v>
      </c>
      <c r="D2119" s="10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 s="17">
        <v>1445921940</v>
      </c>
      <c r="J2119" s="17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8324</v>
      </c>
      <c r="R2119" t="s">
        <v>8328</v>
      </c>
      <c r="S2119" s="16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hidden="1" x14ac:dyDescent="0.3">
      <c r="A2120">
        <v>2118</v>
      </c>
      <c r="B2120" s="3" t="s">
        <v>2119</v>
      </c>
      <c r="C2120" s="3" t="s">
        <v>6228</v>
      </c>
      <c r="D2120" s="10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 s="17">
        <v>1311538136</v>
      </c>
      <c r="J2120" s="17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8324</v>
      </c>
      <c r="R2120" t="s">
        <v>8328</v>
      </c>
      <c r="S2120" s="16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 hidden="1" x14ac:dyDescent="0.3">
      <c r="A2121">
        <v>2119</v>
      </c>
      <c r="B2121" s="3" t="s">
        <v>2120</v>
      </c>
      <c r="C2121" s="3" t="s">
        <v>6229</v>
      </c>
      <c r="D2121" s="10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 s="17">
        <v>1345086445</v>
      </c>
      <c r="J2121" s="17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8324</v>
      </c>
      <c r="R2121" t="s">
        <v>8328</v>
      </c>
      <c r="S2121" s="16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hidden="1" x14ac:dyDescent="0.3">
      <c r="A2122">
        <v>2120</v>
      </c>
      <c r="B2122" s="3" t="s">
        <v>2121</v>
      </c>
      <c r="C2122" s="3" t="s">
        <v>6230</v>
      </c>
      <c r="D2122" s="10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 s="17">
        <v>1388617736</v>
      </c>
      <c r="J2122" s="17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8324</v>
      </c>
      <c r="R2122" t="s">
        <v>8328</v>
      </c>
      <c r="S2122" s="16">
        <f t="shared" si="167"/>
        <v>41591.964537037034</v>
      </c>
      <c r="T2122" s="15">
        <f t="shared" si="168"/>
        <v>41640.964537037034</v>
      </c>
      <c r="U2122">
        <f t="shared" si="169"/>
        <v>2014</v>
      </c>
    </row>
    <row r="2123" spans="1:21" ht="43.2" hidden="1" x14ac:dyDescent="0.3">
      <c r="A2123">
        <v>2121</v>
      </c>
      <c r="B2123" s="3" t="s">
        <v>2122</v>
      </c>
      <c r="C2123" s="3" t="s">
        <v>6231</v>
      </c>
      <c r="D2123" s="10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 s="17">
        <v>1484156948</v>
      </c>
      <c r="J2123" s="17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8332</v>
      </c>
      <c r="R2123" t="s">
        <v>8333</v>
      </c>
      <c r="S2123" s="16">
        <f t="shared" si="167"/>
        <v>42716.7424537037</v>
      </c>
      <c r="T2123" s="15">
        <f t="shared" si="168"/>
        <v>42746.7424537037</v>
      </c>
      <c r="U2123">
        <f t="shared" si="169"/>
        <v>2017</v>
      </c>
    </row>
    <row r="2124" spans="1:21" ht="43.2" hidden="1" x14ac:dyDescent="0.3">
      <c r="A2124">
        <v>2122</v>
      </c>
      <c r="B2124" s="3" t="s">
        <v>2123</v>
      </c>
      <c r="C2124" s="3" t="s">
        <v>6232</v>
      </c>
      <c r="D2124" s="10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 s="17">
        <v>1483773169</v>
      </c>
      <c r="J2124" s="17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8332</v>
      </c>
      <c r="R2124" t="s">
        <v>8333</v>
      </c>
      <c r="S2124" s="16">
        <f t="shared" si="167"/>
        <v>42712.300567129627</v>
      </c>
      <c r="T2124" s="15">
        <f t="shared" si="168"/>
        <v>42742.300567129627</v>
      </c>
      <c r="U2124">
        <f t="shared" si="169"/>
        <v>2017</v>
      </c>
    </row>
    <row r="2125" spans="1:21" ht="57.6" hidden="1" x14ac:dyDescent="0.3">
      <c r="A2125">
        <v>2123</v>
      </c>
      <c r="B2125" s="3" t="s">
        <v>2124</v>
      </c>
      <c r="C2125" s="3" t="s">
        <v>6233</v>
      </c>
      <c r="D2125" s="10">
        <v>500</v>
      </c>
      <c r="E2125" s="6">
        <v>50</v>
      </c>
      <c r="F2125" t="s">
        <v>8220</v>
      </c>
      <c r="G2125" t="s">
        <v>8223</v>
      </c>
      <c r="H2125" t="s">
        <v>8245</v>
      </c>
      <c r="I2125" s="17">
        <v>1268636340</v>
      </c>
      <c r="J2125" s="17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8332</v>
      </c>
      <c r="R2125" t="s">
        <v>8333</v>
      </c>
      <c r="S2125" s="16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7.6" hidden="1" x14ac:dyDescent="0.3">
      <c r="A2126">
        <v>2124</v>
      </c>
      <c r="B2126" s="3" t="s">
        <v>2125</v>
      </c>
      <c r="C2126" s="3" t="s">
        <v>6234</v>
      </c>
      <c r="D2126" s="10">
        <v>1100</v>
      </c>
      <c r="E2126" s="6">
        <v>115</v>
      </c>
      <c r="F2126" t="s">
        <v>8220</v>
      </c>
      <c r="G2126" t="s">
        <v>8223</v>
      </c>
      <c r="H2126" t="s">
        <v>8245</v>
      </c>
      <c r="I2126" s="17">
        <v>1291093200</v>
      </c>
      <c r="J2126" s="17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8332</v>
      </c>
      <c r="R2126" t="s">
        <v>8333</v>
      </c>
      <c r="S2126" s="16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2" hidden="1" x14ac:dyDescent="0.3">
      <c r="A2127">
        <v>2125</v>
      </c>
      <c r="B2127" s="3" t="s">
        <v>2126</v>
      </c>
      <c r="C2127" s="3" t="s">
        <v>6235</v>
      </c>
      <c r="D2127" s="10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 s="17">
        <v>1438734833</v>
      </c>
      <c r="J2127" s="1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8332</v>
      </c>
      <c r="R2127" t="s">
        <v>8333</v>
      </c>
      <c r="S2127" s="16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 hidden="1" x14ac:dyDescent="0.3">
      <c r="A2128">
        <v>2126</v>
      </c>
      <c r="B2128" s="3" t="s">
        <v>2127</v>
      </c>
      <c r="C2128" s="3" t="s">
        <v>6236</v>
      </c>
      <c r="D2128" s="10">
        <v>20000</v>
      </c>
      <c r="E2128" s="6">
        <v>10</v>
      </c>
      <c r="F2128" t="s">
        <v>8220</v>
      </c>
      <c r="G2128" t="s">
        <v>8223</v>
      </c>
      <c r="H2128" t="s">
        <v>8245</v>
      </c>
      <c r="I2128" s="17">
        <v>1418080887</v>
      </c>
      <c r="J2128" s="17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8332</v>
      </c>
      <c r="R2128" t="s">
        <v>8333</v>
      </c>
      <c r="S2128" s="16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8" hidden="1" x14ac:dyDescent="0.3">
      <c r="A2129">
        <v>2127</v>
      </c>
      <c r="B2129" s="3" t="s">
        <v>2128</v>
      </c>
      <c r="C2129" s="3" t="s">
        <v>6237</v>
      </c>
      <c r="D2129" s="10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 s="17">
        <v>1426158463</v>
      </c>
      <c r="J2129" s="17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8332</v>
      </c>
      <c r="R2129" t="s">
        <v>8333</v>
      </c>
      <c r="S2129" s="16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 hidden="1" x14ac:dyDescent="0.3">
      <c r="A2130">
        <v>2128</v>
      </c>
      <c r="B2130" s="3" t="s">
        <v>2129</v>
      </c>
      <c r="C2130" s="3" t="s">
        <v>6238</v>
      </c>
      <c r="D2130" s="10">
        <v>15000</v>
      </c>
      <c r="E2130" s="6">
        <v>25</v>
      </c>
      <c r="F2130" t="s">
        <v>8220</v>
      </c>
      <c r="G2130" t="s">
        <v>8228</v>
      </c>
      <c r="H2130" t="s">
        <v>8250</v>
      </c>
      <c r="I2130" s="17">
        <v>1411324369</v>
      </c>
      <c r="J2130" s="17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8332</v>
      </c>
      <c r="R2130" t="s">
        <v>8333</v>
      </c>
      <c r="S2130" s="16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 hidden="1" x14ac:dyDescent="0.3">
      <c r="A2131">
        <v>2129</v>
      </c>
      <c r="B2131" s="3" t="s">
        <v>2130</v>
      </c>
      <c r="C2131" s="3" t="s">
        <v>6239</v>
      </c>
      <c r="D2131" s="10">
        <v>2000</v>
      </c>
      <c r="E2131" s="6">
        <v>236</v>
      </c>
      <c r="F2131" t="s">
        <v>8220</v>
      </c>
      <c r="G2131" t="s">
        <v>8223</v>
      </c>
      <c r="H2131" t="s">
        <v>8245</v>
      </c>
      <c r="I2131" s="17">
        <v>1457570100</v>
      </c>
      <c r="J2131" s="17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8332</v>
      </c>
      <c r="R2131" t="s">
        <v>8333</v>
      </c>
      <c r="S2131" s="16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 hidden="1" x14ac:dyDescent="0.3">
      <c r="A2132">
        <v>2130</v>
      </c>
      <c r="B2132" s="3" t="s">
        <v>2131</v>
      </c>
      <c r="C2132" s="3" t="s">
        <v>6240</v>
      </c>
      <c r="D2132" s="10">
        <v>42000</v>
      </c>
      <c r="E2132" s="6">
        <v>85</v>
      </c>
      <c r="F2132" t="s">
        <v>8220</v>
      </c>
      <c r="G2132" t="s">
        <v>8223</v>
      </c>
      <c r="H2132" t="s">
        <v>8245</v>
      </c>
      <c r="I2132" s="17">
        <v>1408154663</v>
      </c>
      <c r="J2132" s="17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8332</v>
      </c>
      <c r="R2132" t="s">
        <v>8333</v>
      </c>
      <c r="S2132" s="16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 hidden="1" x14ac:dyDescent="0.3">
      <c r="A2133">
        <v>2131</v>
      </c>
      <c r="B2133" s="3" t="s">
        <v>2132</v>
      </c>
      <c r="C2133" s="3" t="s">
        <v>6241</v>
      </c>
      <c r="D2133" s="10">
        <v>500</v>
      </c>
      <c r="E2133" s="6">
        <v>25</v>
      </c>
      <c r="F2133" t="s">
        <v>8220</v>
      </c>
      <c r="G2133" t="s">
        <v>8223</v>
      </c>
      <c r="H2133" t="s">
        <v>8245</v>
      </c>
      <c r="I2133" s="17">
        <v>1436677091</v>
      </c>
      <c r="J2133" s="17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8332</v>
      </c>
      <c r="R2133" t="s">
        <v>8333</v>
      </c>
      <c r="S2133" s="16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 hidden="1" x14ac:dyDescent="0.3">
      <c r="A2134">
        <v>2132</v>
      </c>
      <c r="B2134" s="3" t="s">
        <v>2133</v>
      </c>
      <c r="C2134" s="3" t="s">
        <v>6242</v>
      </c>
      <c r="D2134" s="10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 s="17">
        <v>1391427692</v>
      </c>
      <c r="J2134" s="17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8332</v>
      </c>
      <c r="R2134" t="s">
        <v>8333</v>
      </c>
      <c r="S2134" s="16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 hidden="1" x14ac:dyDescent="0.3">
      <c r="A2135">
        <v>2133</v>
      </c>
      <c r="B2135" s="3" t="s">
        <v>2134</v>
      </c>
      <c r="C2135" s="3" t="s">
        <v>6243</v>
      </c>
      <c r="D2135" s="10">
        <v>1000</v>
      </c>
      <c r="E2135" s="6">
        <v>16</v>
      </c>
      <c r="F2135" t="s">
        <v>8220</v>
      </c>
      <c r="G2135" t="s">
        <v>8223</v>
      </c>
      <c r="H2135" t="s">
        <v>8245</v>
      </c>
      <c r="I2135" s="17">
        <v>1303628340</v>
      </c>
      <c r="J2135" s="17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8332</v>
      </c>
      <c r="R2135" t="s">
        <v>8333</v>
      </c>
      <c r="S2135" s="16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 hidden="1" x14ac:dyDescent="0.3">
      <c r="A2136">
        <v>2134</v>
      </c>
      <c r="B2136" s="3" t="s">
        <v>2135</v>
      </c>
      <c r="C2136" s="3" t="s">
        <v>6244</v>
      </c>
      <c r="D2136" s="10">
        <v>6000</v>
      </c>
      <c r="E2136" s="6">
        <v>104</v>
      </c>
      <c r="F2136" t="s">
        <v>8220</v>
      </c>
      <c r="G2136" t="s">
        <v>8223</v>
      </c>
      <c r="H2136" t="s">
        <v>8245</v>
      </c>
      <c r="I2136" s="17">
        <v>1367097391</v>
      </c>
      <c r="J2136" s="17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8332</v>
      </c>
      <c r="R2136" t="s">
        <v>8333</v>
      </c>
      <c r="S2136" s="16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 hidden="1" x14ac:dyDescent="0.3">
      <c r="A2137">
        <v>2135</v>
      </c>
      <c r="B2137" s="3" t="s">
        <v>2136</v>
      </c>
      <c r="C2137" s="3" t="s">
        <v>6245</v>
      </c>
      <c r="D2137" s="10">
        <v>5000</v>
      </c>
      <c r="E2137" s="6">
        <v>478</v>
      </c>
      <c r="F2137" t="s">
        <v>8220</v>
      </c>
      <c r="G2137" t="s">
        <v>8223</v>
      </c>
      <c r="H2137" t="s">
        <v>8245</v>
      </c>
      <c r="I2137" s="17">
        <v>1349392033</v>
      </c>
      <c r="J2137" s="1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8332</v>
      </c>
      <c r="R2137" t="s">
        <v>8333</v>
      </c>
      <c r="S2137" s="16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2" hidden="1" x14ac:dyDescent="0.3">
      <c r="A2138">
        <v>2136</v>
      </c>
      <c r="B2138" s="3" t="s">
        <v>2137</v>
      </c>
      <c r="C2138" s="3" t="s">
        <v>6246</v>
      </c>
      <c r="D2138" s="10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 s="17">
        <v>1382184786</v>
      </c>
      <c r="J2138" s="17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8332</v>
      </c>
      <c r="R2138" t="s">
        <v>8333</v>
      </c>
      <c r="S2138" s="16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2" hidden="1" x14ac:dyDescent="0.3">
      <c r="A2139">
        <v>2137</v>
      </c>
      <c r="B2139" s="3" t="s">
        <v>2138</v>
      </c>
      <c r="C2139" s="3" t="s">
        <v>6247</v>
      </c>
      <c r="D2139" s="10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 s="17">
        <v>1417804229</v>
      </c>
      <c r="J2139" s="17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8332</v>
      </c>
      <c r="R2139" t="s">
        <v>8333</v>
      </c>
      <c r="S2139" s="16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 hidden="1" x14ac:dyDescent="0.3">
      <c r="A2140">
        <v>2138</v>
      </c>
      <c r="B2140" s="3" t="s">
        <v>2139</v>
      </c>
      <c r="C2140" s="3" t="s">
        <v>6248</v>
      </c>
      <c r="D2140" s="10">
        <v>1000</v>
      </c>
      <c r="E2140" s="6">
        <v>128</v>
      </c>
      <c r="F2140" t="s">
        <v>8220</v>
      </c>
      <c r="G2140" t="s">
        <v>8224</v>
      </c>
      <c r="H2140" t="s">
        <v>8246</v>
      </c>
      <c r="I2140" s="17">
        <v>1383959939</v>
      </c>
      <c r="J2140" s="17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8332</v>
      </c>
      <c r="R2140" t="s">
        <v>8333</v>
      </c>
      <c r="S2140" s="16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 hidden="1" x14ac:dyDescent="0.3">
      <c r="A2141">
        <v>2139</v>
      </c>
      <c r="B2141" s="3" t="s">
        <v>2140</v>
      </c>
      <c r="C2141" s="3" t="s">
        <v>6249</v>
      </c>
      <c r="D2141" s="10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 s="17">
        <v>1478196008</v>
      </c>
      <c r="J2141" s="17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8332</v>
      </c>
      <c r="R2141" t="s">
        <v>8333</v>
      </c>
      <c r="S2141" s="16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 hidden="1" x14ac:dyDescent="0.3">
      <c r="A2142">
        <v>2140</v>
      </c>
      <c r="B2142" s="3" t="s">
        <v>2141</v>
      </c>
      <c r="C2142" s="3" t="s">
        <v>6250</v>
      </c>
      <c r="D2142" s="10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 s="17">
        <v>1357934424</v>
      </c>
      <c r="J2142" s="17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8332</v>
      </c>
      <c r="R2142" t="s">
        <v>8333</v>
      </c>
      <c r="S2142" s="16">
        <f t="shared" si="167"/>
        <v>41255.833611111113</v>
      </c>
      <c r="T2142" s="15">
        <f t="shared" si="168"/>
        <v>41285.833611111113</v>
      </c>
      <c r="U2142">
        <f t="shared" si="169"/>
        <v>2013</v>
      </c>
    </row>
    <row r="2143" spans="1:21" ht="43.2" hidden="1" x14ac:dyDescent="0.3">
      <c r="A2143">
        <v>2141</v>
      </c>
      <c r="B2143" s="3" t="s">
        <v>2142</v>
      </c>
      <c r="C2143" s="3" t="s">
        <v>6251</v>
      </c>
      <c r="D2143" s="10">
        <v>15000</v>
      </c>
      <c r="E2143" s="6">
        <v>0</v>
      </c>
      <c r="F2143" t="s">
        <v>8220</v>
      </c>
      <c r="G2143" t="s">
        <v>8223</v>
      </c>
      <c r="H2143" t="s">
        <v>8245</v>
      </c>
      <c r="I2143" s="17">
        <v>1415947159</v>
      </c>
      <c r="J2143" s="17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8332</v>
      </c>
      <c r="R2143" t="s">
        <v>8333</v>
      </c>
      <c r="S2143" s="16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 hidden="1" x14ac:dyDescent="0.3">
      <c r="A2144">
        <v>2142</v>
      </c>
      <c r="B2144" s="3" t="s">
        <v>2143</v>
      </c>
      <c r="C2144" s="3" t="s">
        <v>6252</v>
      </c>
      <c r="D2144" s="10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 s="17">
        <v>1451494210</v>
      </c>
      <c r="J2144" s="17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8332</v>
      </c>
      <c r="R2144" t="s">
        <v>8333</v>
      </c>
      <c r="S2144" s="16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 hidden="1" x14ac:dyDescent="0.3">
      <c r="A2145">
        <v>2143</v>
      </c>
      <c r="B2145" s="3" t="s">
        <v>2144</v>
      </c>
      <c r="C2145" s="3" t="s">
        <v>6253</v>
      </c>
      <c r="D2145" s="10">
        <v>2000</v>
      </c>
      <c r="E2145" s="6">
        <v>225</v>
      </c>
      <c r="F2145" t="s">
        <v>8220</v>
      </c>
      <c r="G2145" t="s">
        <v>8223</v>
      </c>
      <c r="H2145" t="s">
        <v>8245</v>
      </c>
      <c r="I2145" s="17">
        <v>1279738800</v>
      </c>
      <c r="J2145" s="17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8332</v>
      </c>
      <c r="R2145" t="s">
        <v>8333</v>
      </c>
      <c r="S2145" s="16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2" hidden="1" x14ac:dyDescent="0.3">
      <c r="A2146">
        <v>2144</v>
      </c>
      <c r="B2146" s="3" t="s">
        <v>2145</v>
      </c>
      <c r="C2146" s="3" t="s">
        <v>6254</v>
      </c>
      <c r="D2146" s="10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 s="17">
        <v>1379164040</v>
      </c>
      <c r="J2146" s="17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8332</v>
      </c>
      <c r="R2146" t="s">
        <v>8333</v>
      </c>
      <c r="S2146" s="16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 hidden="1" x14ac:dyDescent="0.3">
      <c r="A2147">
        <v>2145</v>
      </c>
      <c r="B2147" s="3" t="s">
        <v>2146</v>
      </c>
      <c r="C2147" s="3" t="s">
        <v>6255</v>
      </c>
      <c r="D2147" s="10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 s="17">
        <v>1385534514</v>
      </c>
      <c r="J2147" s="1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8332</v>
      </c>
      <c r="R2147" t="s">
        <v>8333</v>
      </c>
      <c r="S2147" s="16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 hidden="1" x14ac:dyDescent="0.3">
      <c r="A2148">
        <v>2146</v>
      </c>
      <c r="B2148" s="3" t="s">
        <v>2147</v>
      </c>
      <c r="C2148" s="3" t="s">
        <v>6256</v>
      </c>
      <c r="D2148" s="10">
        <v>5000</v>
      </c>
      <c r="E2148" s="6">
        <v>1</v>
      </c>
      <c r="F2148" t="s">
        <v>8220</v>
      </c>
      <c r="G2148" t="s">
        <v>8223</v>
      </c>
      <c r="H2148" t="s">
        <v>8245</v>
      </c>
      <c r="I2148" s="17">
        <v>1455207510</v>
      </c>
      <c r="J2148" s="17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8332</v>
      </c>
      <c r="R2148" t="s">
        <v>8333</v>
      </c>
      <c r="S2148" s="16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idden="1" x14ac:dyDescent="0.3">
      <c r="A2149">
        <v>2147</v>
      </c>
      <c r="B2149" s="3" t="s">
        <v>2148</v>
      </c>
      <c r="C2149" s="3" t="s">
        <v>6257</v>
      </c>
      <c r="D2149" s="10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 s="17">
        <v>1416125148</v>
      </c>
      <c r="J2149" s="17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8332</v>
      </c>
      <c r="R2149" t="s">
        <v>8333</v>
      </c>
      <c r="S2149" s="16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 hidden="1" x14ac:dyDescent="0.3">
      <c r="A2150">
        <v>2148</v>
      </c>
      <c r="B2150" s="3" t="s">
        <v>2149</v>
      </c>
      <c r="C2150" s="3" t="s">
        <v>6258</v>
      </c>
      <c r="D2150" s="10">
        <v>100</v>
      </c>
      <c r="E2150" s="6">
        <v>2</v>
      </c>
      <c r="F2150" t="s">
        <v>8220</v>
      </c>
      <c r="G2150" t="s">
        <v>8224</v>
      </c>
      <c r="H2150" t="s">
        <v>8246</v>
      </c>
      <c r="I2150" s="17">
        <v>1427992582</v>
      </c>
      <c r="J2150" s="17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8332</v>
      </c>
      <c r="R2150" t="s">
        <v>8333</v>
      </c>
      <c r="S2150" s="16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7.6" hidden="1" x14ac:dyDescent="0.3">
      <c r="A2151">
        <v>2149</v>
      </c>
      <c r="B2151" s="3" t="s">
        <v>2150</v>
      </c>
      <c r="C2151" s="3" t="s">
        <v>6259</v>
      </c>
      <c r="D2151" s="10">
        <v>2000</v>
      </c>
      <c r="E2151" s="6">
        <v>0</v>
      </c>
      <c r="F2151" t="s">
        <v>8220</v>
      </c>
      <c r="G2151" t="s">
        <v>8223</v>
      </c>
      <c r="H2151" t="s">
        <v>8245</v>
      </c>
      <c r="I2151" s="17">
        <v>1280534400</v>
      </c>
      <c r="J2151" s="17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8332</v>
      </c>
      <c r="R2151" t="s">
        <v>8333</v>
      </c>
      <c r="S2151" s="16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idden="1" x14ac:dyDescent="0.3">
      <c r="A2152">
        <v>2150</v>
      </c>
      <c r="B2152" s="3" t="s">
        <v>2151</v>
      </c>
      <c r="C2152" s="3" t="s">
        <v>6260</v>
      </c>
      <c r="D2152" s="10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 s="17">
        <v>1468392599</v>
      </c>
      <c r="J2152" s="17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8332</v>
      </c>
      <c r="R2152" t="s">
        <v>8333</v>
      </c>
      <c r="S2152" s="16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 hidden="1" x14ac:dyDescent="0.3">
      <c r="A2153">
        <v>2151</v>
      </c>
      <c r="B2153" s="3" t="s">
        <v>2152</v>
      </c>
      <c r="C2153" s="3" t="s">
        <v>6261</v>
      </c>
      <c r="D2153" s="10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 s="17">
        <v>1467231614</v>
      </c>
      <c r="J2153" s="17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8332</v>
      </c>
      <c r="R2153" t="s">
        <v>8333</v>
      </c>
      <c r="S2153" s="16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 hidden="1" x14ac:dyDescent="0.3">
      <c r="A2154">
        <v>2152</v>
      </c>
      <c r="B2154" s="3" t="s">
        <v>2153</v>
      </c>
      <c r="C2154" s="3" t="s">
        <v>6262</v>
      </c>
      <c r="D2154" s="10">
        <v>30000</v>
      </c>
      <c r="E2154" s="6">
        <v>50</v>
      </c>
      <c r="F2154" t="s">
        <v>8220</v>
      </c>
      <c r="G2154" t="s">
        <v>8223</v>
      </c>
      <c r="H2154" t="s">
        <v>8245</v>
      </c>
      <c r="I2154" s="17">
        <v>1394909909</v>
      </c>
      <c r="J2154" s="17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8332</v>
      </c>
      <c r="R2154" t="s">
        <v>8333</v>
      </c>
      <c r="S2154" s="16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 hidden="1" x14ac:dyDescent="0.3">
      <c r="A2155">
        <v>2153</v>
      </c>
      <c r="B2155" s="3" t="s">
        <v>2154</v>
      </c>
      <c r="C2155" s="3" t="s">
        <v>6263</v>
      </c>
      <c r="D2155" s="10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 s="17">
        <v>1420876740</v>
      </c>
      <c r="J2155" s="17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8332</v>
      </c>
      <c r="R2155" t="s">
        <v>8333</v>
      </c>
      <c r="S2155" s="16">
        <f t="shared" si="167"/>
        <v>41974.911087962959</v>
      </c>
      <c r="T2155" s="15">
        <f t="shared" si="168"/>
        <v>42014.332638888889</v>
      </c>
      <c r="U2155">
        <f t="shared" si="169"/>
        <v>2015</v>
      </c>
    </row>
    <row r="2156" spans="1:21" ht="28.8" hidden="1" x14ac:dyDescent="0.3">
      <c r="A2156">
        <v>2154</v>
      </c>
      <c r="B2156" s="3" t="s">
        <v>2155</v>
      </c>
      <c r="C2156" s="3" t="s">
        <v>6264</v>
      </c>
      <c r="D2156" s="10">
        <v>250</v>
      </c>
      <c r="E2156" s="6">
        <v>2</v>
      </c>
      <c r="F2156" t="s">
        <v>8220</v>
      </c>
      <c r="G2156" t="s">
        <v>8223</v>
      </c>
      <c r="H2156" t="s">
        <v>8245</v>
      </c>
      <c r="I2156" s="17">
        <v>1390921827</v>
      </c>
      <c r="J2156" s="17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8332</v>
      </c>
      <c r="R2156" t="s">
        <v>8333</v>
      </c>
      <c r="S2156" s="16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2" hidden="1" x14ac:dyDescent="0.3">
      <c r="A2157">
        <v>2155</v>
      </c>
      <c r="B2157" s="3" t="s">
        <v>2156</v>
      </c>
      <c r="C2157" s="3" t="s">
        <v>6265</v>
      </c>
      <c r="D2157" s="10">
        <v>5000</v>
      </c>
      <c r="E2157" s="6">
        <v>115</v>
      </c>
      <c r="F2157" t="s">
        <v>8220</v>
      </c>
      <c r="G2157" t="s">
        <v>8224</v>
      </c>
      <c r="H2157" t="s">
        <v>8246</v>
      </c>
      <c r="I2157" s="17">
        <v>1459443385</v>
      </c>
      <c r="J2157" s="1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8332</v>
      </c>
      <c r="R2157" t="s">
        <v>8333</v>
      </c>
      <c r="S2157" s="16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2" hidden="1" x14ac:dyDescent="0.3">
      <c r="A2158">
        <v>2156</v>
      </c>
      <c r="B2158" s="3" t="s">
        <v>2157</v>
      </c>
      <c r="C2158" s="3" t="s">
        <v>6266</v>
      </c>
      <c r="D2158" s="10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 s="17">
        <v>1379363406</v>
      </c>
      <c r="J2158" s="17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8332</v>
      </c>
      <c r="R2158" t="s">
        <v>8333</v>
      </c>
      <c r="S2158" s="16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 hidden="1" x14ac:dyDescent="0.3">
      <c r="A2159">
        <v>2157</v>
      </c>
      <c r="B2159" s="3" t="s">
        <v>2158</v>
      </c>
      <c r="C2159" s="3" t="s">
        <v>6267</v>
      </c>
      <c r="D2159" s="10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 s="17">
        <v>1482479940</v>
      </c>
      <c r="J2159" s="17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8332</v>
      </c>
      <c r="R2159" t="s">
        <v>8333</v>
      </c>
      <c r="S2159" s="16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 hidden="1" x14ac:dyDescent="0.3">
      <c r="A2160">
        <v>2158</v>
      </c>
      <c r="B2160" s="3" t="s">
        <v>2159</v>
      </c>
      <c r="C2160" s="3" t="s">
        <v>6268</v>
      </c>
      <c r="D2160" s="10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 s="17">
        <v>1360009774</v>
      </c>
      <c r="J2160" s="17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8332</v>
      </c>
      <c r="R2160" t="s">
        <v>8333</v>
      </c>
      <c r="S2160" s="16">
        <f t="shared" si="167"/>
        <v>41264.853865740741</v>
      </c>
      <c r="T2160" s="15">
        <f t="shared" si="168"/>
        <v>41309.853865740741</v>
      </c>
      <c r="U2160">
        <f t="shared" si="169"/>
        <v>2013</v>
      </c>
    </row>
    <row r="2161" spans="1:21" ht="57.6" hidden="1" x14ac:dyDescent="0.3">
      <c r="A2161">
        <v>2159</v>
      </c>
      <c r="B2161" s="3" t="s">
        <v>2160</v>
      </c>
      <c r="C2161" s="3" t="s">
        <v>6269</v>
      </c>
      <c r="D2161" s="10">
        <v>3600</v>
      </c>
      <c r="E2161" s="6">
        <v>26</v>
      </c>
      <c r="F2161" t="s">
        <v>8220</v>
      </c>
      <c r="G2161" t="s">
        <v>8223</v>
      </c>
      <c r="H2161" t="s">
        <v>8245</v>
      </c>
      <c r="I2161" s="17">
        <v>1310837574</v>
      </c>
      <c r="J2161" s="17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8332</v>
      </c>
      <c r="R2161" t="s">
        <v>8333</v>
      </c>
      <c r="S2161" s="16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2" hidden="1" x14ac:dyDescent="0.3">
      <c r="A2162">
        <v>2160</v>
      </c>
      <c r="B2162" s="3" t="s">
        <v>2161</v>
      </c>
      <c r="C2162" s="3" t="s">
        <v>6270</v>
      </c>
      <c r="D2162" s="10">
        <v>10000</v>
      </c>
      <c r="E2162" s="6">
        <v>85</v>
      </c>
      <c r="F2162" t="s">
        <v>8220</v>
      </c>
      <c r="G2162" t="s">
        <v>8223</v>
      </c>
      <c r="H2162" t="s">
        <v>8245</v>
      </c>
      <c r="I2162" s="17">
        <v>1337447105</v>
      </c>
      <c r="J2162" s="17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8332</v>
      </c>
      <c r="R2162" t="s">
        <v>8333</v>
      </c>
      <c r="S2162" s="16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8" hidden="1" x14ac:dyDescent="0.3">
      <c r="A2163">
        <v>2161</v>
      </c>
      <c r="B2163" s="3" t="s">
        <v>2162</v>
      </c>
      <c r="C2163" s="3" t="s">
        <v>6271</v>
      </c>
      <c r="D2163" s="10">
        <v>400</v>
      </c>
      <c r="E2163" s="6">
        <v>463</v>
      </c>
      <c r="F2163" t="s">
        <v>8218</v>
      </c>
      <c r="G2163" t="s">
        <v>8223</v>
      </c>
      <c r="H2163" t="s">
        <v>8245</v>
      </c>
      <c r="I2163" s="17">
        <v>1443040059</v>
      </c>
      <c r="J2163" s="17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8324</v>
      </c>
      <c r="R2163" t="s">
        <v>8325</v>
      </c>
      <c r="S2163" s="16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 hidden="1" x14ac:dyDescent="0.3">
      <c r="A2164">
        <v>2162</v>
      </c>
      <c r="B2164" s="3" t="s">
        <v>2163</v>
      </c>
      <c r="C2164" s="3" t="s">
        <v>6272</v>
      </c>
      <c r="D2164" s="10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 s="17">
        <v>1406226191</v>
      </c>
      <c r="J2164" s="17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8324</v>
      </c>
      <c r="R2164" t="s">
        <v>8325</v>
      </c>
      <c r="S2164" s="16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 hidden="1" x14ac:dyDescent="0.3">
      <c r="A2165">
        <v>2163</v>
      </c>
      <c r="B2165" s="3" t="s">
        <v>2164</v>
      </c>
      <c r="C2165" s="3" t="s">
        <v>6273</v>
      </c>
      <c r="D2165" s="10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 s="17">
        <v>1433735400</v>
      </c>
      <c r="J2165" s="17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8324</v>
      </c>
      <c r="R2165" t="s">
        <v>8325</v>
      </c>
      <c r="S2165" s="16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 hidden="1" x14ac:dyDescent="0.3">
      <c r="A2166">
        <v>2164</v>
      </c>
      <c r="B2166" s="3" t="s">
        <v>2165</v>
      </c>
      <c r="C2166" s="3" t="s">
        <v>6274</v>
      </c>
      <c r="D2166" s="10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 s="17">
        <v>1466827140</v>
      </c>
      <c r="J2166" s="17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8324</v>
      </c>
      <c r="R2166" t="s">
        <v>8325</v>
      </c>
      <c r="S2166" s="16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 hidden="1" x14ac:dyDescent="0.3">
      <c r="A2167">
        <v>2165</v>
      </c>
      <c r="B2167" s="3" t="s">
        <v>2166</v>
      </c>
      <c r="C2167" s="3" t="s">
        <v>6275</v>
      </c>
      <c r="D2167" s="10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 s="17">
        <v>1460127635</v>
      </c>
      <c r="J2167" s="1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8324</v>
      </c>
      <c r="R2167" t="s">
        <v>8325</v>
      </c>
      <c r="S2167" s="16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.6" hidden="1" x14ac:dyDescent="0.3">
      <c r="A2168">
        <v>2166</v>
      </c>
      <c r="B2168" s="3" t="s">
        <v>2167</v>
      </c>
      <c r="C2168" s="3" t="s">
        <v>6276</v>
      </c>
      <c r="D2168" s="10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 s="17">
        <v>1417813618</v>
      </c>
      <c r="J2168" s="17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8324</v>
      </c>
      <c r="R2168" t="s">
        <v>8325</v>
      </c>
      <c r="S2168" s="16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hidden="1" x14ac:dyDescent="0.3">
      <c r="A2169">
        <v>2167</v>
      </c>
      <c r="B2169" s="3" t="s">
        <v>2168</v>
      </c>
      <c r="C2169" s="3" t="s">
        <v>6277</v>
      </c>
      <c r="D2169" s="10">
        <v>150</v>
      </c>
      <c r="E2169" s="6">
        <v>180</v>
      </c>
      <c r="F2169" t="s">
        <v>8218</v>
      </c>
      <c r="G2169" t="s">
        <v>8223</v>
      </c>
      <c r="H2169" t="s">
        <v>8245</v>
      </c>
      <c r="I2169" s="17">
        <v>1347672937</v>
      </c>
      <c r="J2169" s="17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8324</v>
      </c>
      <c r="R2169" t="s">
        <v>8325</v>
      </c>
      <c r="S2169" s="16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hidden="1" x14ac:dyDescent="0.3">
      <c r="A2170">
        <v>2168</v>
      </c>
      <c r="B2170" s="3" t="s">
        <v>2169</v>
      </c>
      <c r="C2170" s="3" t="s">
        <v>6278</v>
      </c>
      <c r="D2170" s="10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 s="17">
        <v>1486702800</v>
      </c>
      <c r="J2170" s="17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8324</v>
      </c>
      <c r="R2170" t="s">
        <v>8325</v>
      </c>
      <c r="S2170" s="16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7.6" hidden="1" x14ac:dyDescent="0.3">
      <c r="A2171">
        <v>2169</v>
      </c>
      <c r="B2171" s="3" t="s">
        <v>2170</v>
      </c>
      <c r="C2171" s="3" t="s">
        <v>6279</v>
      </c>
      <c r="D2171" s="10">
        <v>153</v>
      </c>
      <c r="E2171" s="6">
        <v>153</v>
      </c>
      <c r="F2171" t="s">
        <v>8218</v>
      </c>
      <c r="G2171" t="s">
        <v>8223</v>
      </c>
      <c r="H2171" t="s">
        <v>8245</v>
      </c>
      <c r="I2171" s="17">
        <v>1488473351</v>
      </c>
      <c r="J2171" s="17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8324</v>
      </c>
      <c r="R2171" t="s">
        <v>8325</v>
      </c>
      <c r="S2171" s="16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2" hidden="1" x14ac:dyDescent="0.3">
      <c r="A2172">
        <v>2170</v>
      </c>
      <c r="B2172" s="3" t="s">
        <v>2171</v>
      </c>
      <c r="C2172" s="3" t="s">
        <v>6280</v>
      </c>
      <c r="D2172" s="10">
        <v>350</v>
      </c>
      <c r="E2172" s="6">
        <v>633</v>
      </c>
      <c r="F2172" t="s">
        <v>8218</v>
      </c>
      <c r="G2172" t="s">
        <v>8223</v>
      </c>
      <c r="H2172" t="s">
        <v>8245</v>
      </c>
      <c r="I2172" s="17">
        <v>1440266422</v>
      </c>
      <c r="J2172" s="17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8324</v>
      </c>
      <c r="R2172" t="s">
        <v>8325</v>
      </c>
      <c r="S2172" s="16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2" hidden="1" x14ac:dyDescent="0.3">
      <c r="A2173">
        <v>2171</v>
      </c>
      <c r="B2173" s="3" t="s">
        <v>2172</v>
      </c>
      <c r="C2173" s="3" t="s">
        <v>6281</v>
      </c>
      <c r="D2173" s="10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 s="17">
        <v>1434949200</v>
      </c>
      <c r="J2173" s="17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8324</v>
      </c>
      <c r="R2173" t="s">
        <v>8325</v>
      </c>
      <c r="S2173" s="16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hidden="1" x14ac:dyDescent="0.3">
      <c r="A2174">
        <v>2172</v>
      </c>
      <c r="B2174" s="3" t="s">
        <v>2173</v>
      </c>
      <c r="C2174" s="3" t="s">
        <v>6282</v>
      </c>
      <c r="D2174" s="10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 s="17">
        <v>1429365320</v>
      </c>
      <c r="J2174" s="17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8324</v>
      </c>
      <c r="R2174" t="s">
        <v>8325</v>
      </c>
      <c r="S2174" s="16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2" hidden="1" x14ac:dyDescent="0.3">
      <c r="A2175">
        <v>2173</v>
      </c>
      <c r="B2175" s="3" t="s">
        <v>2174</v>
      </c>
      <c r="C2175" s="3" t="s">
        <v>6283</v>
      </c>
      <c r="D2175" s="10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 s="17">
        <v>1378785540</v>
      </c>
      <c r="J2175" s="17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8324</v>
      </c>
      <c r="R2175" t="s">
        <v>8325</v>
      </c>
      <c r="S2175" s="16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7.6" hidden="1" x14ac:dyDescent="0.3">
      <c r="A2176">
        <v>2174</v>
      </c>
      <c r="B2176" s="3" t="s">
        <v>2175</v>
      </c>
      <c r="C2176" s="3" t="s">
        <v>6284</v>
      </c>
      <c r="D2176" s="10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 s="17">
        <v>1462453307</v>
      </c>
      <c r="J2176" s="17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8324</v>
      </c>
      <c r="R2176" t="s">
        <v>8325</v>
      </c>
      <c r="S2176" s="16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2" hidden="1" x14ac:dyDescent="0.3">
      <c r="A2177">
        <v>2175</v>
      </c>
      <c r="B2177" s="3" t="s">
        <v>2176</v>
      </c>
      <c r="C2177" s="3" t="s">
        <v>6285</v>
      </c>
      <c r="D2177" s="10">
        <v>700</v>
      </c>
      <c r="E2177" s="6">
        <v>1750</v>
      </c>
      <c r="F2177" t="s">
        <v>8218</v>
      </c>
      <c r="G2177" t="s">
        <v>8223</v>
      </c>
      <c r="H2177" t="s">
        <v>8245</v>
      </c>
      <c r="I2177" s="17">
        <v>1469059986</v>
      </c>
      <c r="J2177" s="1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8324</v>
      </c>
      <c r="R2177" t="s">
        <v>8325</v>
      </c>
      <c r="S2177" s="16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2" hidden="1" x14ac:dyDescent="0.3">
      <c r="A2178">
        <v>2176</v>
      </c>
      <c r="B2178" s="3" t="s">
        <v>2177</v>
      </c>
      <c r="C2178" s="3" t="s">
        <v>6286</v>
      </c>
      <c r="D2178" s="10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 s="17">
        <v>1430579509</v>
      </c>
      <c r="J2178" s="17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t="s">
        <v>8324</v>
      </c>
      <c r="R2178" t="s">
        <v>8325</v>
      </c>
      <c r="S2178" s="16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" hidden="1" x14ac:dyDescent="0.3">
      <c r="A2179">
        <v>2177</v>
      </c>
      <c r="B2179" s="3" t="s">
        <v>2178</v>
      </c>
      <c r="C2179" s="3" t="s">
        <v>6287</v>
      </c>
      <c r="D2179" s="10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 s="17">
        <v>1465192867</v>
      </c>
      <c r="J2179" s="17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t="s">
        <v>8324</v>
      </c>
      <c r="R2179" t="s">
        <v>8325</v>
      </c>
      <c r="S2179" s="16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YEAR(T2179)</f>
        <v>2016</v>
      </c>
    </row>
    <row r="2180" spans="1:21" ht="43.2" hidden="1" x14ac:dyDescent="0.3">
      <c r="A2180">
        <v>2178</v>
      </c>
      <c r="B2180" s="3" t="s">
        <v>2179</v>
      </c>
      <c r="C2180" s="3" t="s">
        <v>6288</v>
      </c>
      <c r="D2180" s="10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 s="17">
        <v>1484752597</v>
      </c>
      <c r="J2180" s="17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8324</v>
      </c>
      <c r="R2180" t="s">
        <v>8325</v>
      </c>
      <c r="S2180" s="16">
        <f t="shared" si="172"/>
        <v>42723.63653935185</v>
      </c>
      <c r="T2180" s="15">
        <f t="shared" si="173"/>
        <v>42753.63653935185</v>
      </c>
      <c r="U2180">
        <f t="shared" si="174"/>
        <v>2017</v>
      </c>
    </row>
    <row r="2181" spans="1:21" ht="43.2" hidden="1" x14ac:dyDescent="0.3">
      <c r="A2181">
        <v>2179</v>
      </c>
      <c r="B2181" s="3" t="s">
        <v>2180</v>
      </c>
      <c r="C2181" s="3" t="s">
        <v>6289</v>
      </c>
      <c r="D2181" s="10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 s="17">
        <v>1428725192</v>
      </c>
      <c r="J2181" s="17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8324</v>
      </c>
      <c r="R2181" t="s">
        <v>8325</v>
      </c>
      <c r="S2181" s="16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hidden="1" x14ac:dyDescent="0.3">
      <c r="A2182">
        <v>2180</v>
      </c>
      <c r="B2182" s="3" t="s">
        <v>2181</v>
      </c>
      <c r="C2182" s="3" t="s">
        <v>6290</v>
      </c>
      <c r="D2182" s="10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 s="17">
        <v>1447434268</v>
      </c>
      <c r="J2182" s="17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8324</v>
      </c>
      <c r="R2182" t="s">
        <v>8325</v>
      </c>
      <c r="S2182" s="16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7.6" hidden="1" x14ac:dyDescent="0.3">
      <c r="A2183">
        <v>2181</v>
      </c>
      <c r="B2183" s="3" t="s">
        <v>2182</v>
      </c>
      <c r="C2183" s="3" t="s">
        <v>6291</v>
      </c>
      <c r="D2183" s="10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 s="17">
        <v>1487635653</v>
      </c>
      <c r="J2183" s="17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8332</v>
      </c>
      <c r="R2183" t="s">
        <v>8350</v>
      </c>
      <c r="S2183" s="16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 hidden="1" x14ac:dyDescent="0.3">
      <c r="A2184">
        <v>2182</v>
      </c>
      <c r="B2184" s="3" t="s">
        <v>2183</v>
      </c>
      <c r="C2184" s="3" t="s">
        <v>6292</v>
      </c>
      <c r="D2184" s="10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 s="17">
        <v>1412285825</v>
      </c>
      <c r="J2184" s="17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8332</v>
      </c>
      <c r="R2184" t="s">
        <v>8350</v>
      </c>
      <c r="S2184" s="16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hidden="1" x14ac:dyDescent="0.3">
      <c r="A2185">
        <v>2183</v>
      </c>
      <c r="B2185" s="3" t="s">
        <v>2184</v>
      </c>
      <c r="C2185" s="3" t="s">
        <v>6293</v>
      </c>
      <c r="D2185" s="10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 s="17">
        <v>1486616400</v>
      </c>
      <c r="J2185" s="17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8332</v>
      </c>
      <c r="R2185" t="s">
        <v>8350</v>
      </c>
      <c r="S2185" s="16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7.6" hidden="1" x14ac:dyDescent="0.3">
      <c r="A2186">
        <v>2184</v>
      </c>
      <c r="B2186" s="3" t="s">
        <v>2185</v>
      </c>
      <c r="C2186" s="3" t="s">
        <v>6294</v>
      </c>
      <c r="D2186" s="10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 s="17">
        <v>1453737600</v>
      </c>
      <c r="J2186" s="17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8332</v>
      </c>
      <c r="R2186" t="s">
        <v>8350</v>
      </c>
      <c r="S2186" s="16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 hidden="1" x14ac:dyDescent="0.3">
      <c r="A2187">
        <v>2185</v>
      </c>
      <c r="B2187" s="3" t="s">
        <v>2186</v>
      </c>
      <c r="C2187" s="3" t="s">
        <v>6295</v>
      </c>
      <c r="D2187" s="10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 s="17">
        <v>1364286239</v>
      </c>
      <c r="J2187" s="1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8332</v>
      </c>
      <c r="R2187" t="s">
        <v>8350</v>
      </c>
      <c r="S2187" s="16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2" hidden="1" x14ac:dyDescent="0.3">
      <c r="A2188">
        <v>2186</v>
      </c>
      <c r="B2188" s="3" t="s">
        <v>2187</v>
      </c>
      <c r="C2188" s="3" t="s">
        <v>6296</v>
      </c>
      <c r="D2188" s="10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 s="17">
        <v>1473213600</v>
      </c>
      <c r="J2188" s="17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8332</v>
      </c>
      <c r="R2188" t="s">
        <v>8350</v>
      </c>
      <c r="S2188" s="16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 hidden="1" x14ac:dyDescent="0.3">
      <c r="A2189">
        <v>2187</v>
      </c>
      <c r="B2189" s="3" t="s">
        <v>2188</v>
      </c>
      <c r="C2189" s="3" t="s">
        <v>6297</v>
      </c>
      <c r="D2189" s="10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 s="17">
        <v>1428033540</v>
      </c>
      <c r="J2189" s="17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8332</v>
      </c>
      <c r="R2189" t="s">
        <v>8350</v>
      </c>
      <c r="S2189" s="16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 hidden="1" x14ac:dyDescent="0.3">
      <c r="A2190">
        <v>2188</v>
      </c>
      <c r="B2190" s="3" t="s">
        <v>2189</v>
      </c>
      <c r="C2190" s="3" t="s">
        <v>6298</v>
      </c>
      <c r="D2190" s="10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 s="17">
        <v>1477414800</v>
      </c>
      <c r="J2190" s="17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8332</v>
      </c>
      <c r="R2190" t="s">
        <v>8350</v>
      </c>
      <c r="S2190" s="16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 hidden="1" x14ac:dyDescent="0.3">
      <c r="A2191">
        <v>2189</v>
      </c>
      <c r="B2191" s="3" t="s">
        <v>2190</v>
      </c>
      <c r="C2191" s="3" t="s">
        <v>6299</v>
      </c>
      <c r="D2191" s="10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 s="17">
        <v>1461276000</v>
      </c>
      <c r="J2191" s="17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8332</v>
      </c>
      <c r="R2191" t="s">
        <v>8350</v>
      </c>
      <c r="S2191" s="16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 hidden="1" x14ac:dyDescent="0.3">
      <c r="A2192">
        <v>2190</v>
      </c>
      <c r="B2192" s="3" t="s">
        <v>2191</v>
      </c>
      <c r="C2192" s="3" t="s">
        <v>6300</v>
      </c>
      <c r="D2192" s="10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 s="17">
        <v>1458716340</v>
      </c>
      <c r="J2192" s="17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8332</v>
      </c>
      <c r="R2192" t="s">
        <v>8350</v>
      </c>
      <c r="S2192" s="16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 hidden="1" x14ac:dyDescent="0.3">
      <c r="A2193">
        <v>2191</v>
      </c>
      <c r="B2193" s="3" t="s">
        <v>2192</v>
      </c>
      <c r="C2193" s="3" t="s">
        <v>6301</v>
      </c>
      <c r="D2193" s="10">
        <v>750</v>
      </c>
      <c r="E2193" s="6">
        <v>898</v>
      </c>
      <c r="F2193" t="s">
        <v>8218</v>
      </c>
      <c r="G2193" t="s">
        <v>8224</v>
      </c>
      <c r="H2193" t="s">
        <v>8246</v>
      </c>
      <c r="I2193" s="17">
        <v>1487102427</v>
      </c>
      <c r="J2193" s="17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8332</v>
      </c>
      <c r="R2193" t="s">
        <v>8350</v>
      </c>
      <c r="S2193" s="16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 hidden="1" x14ac:dyDescent="0.3">
      <c r="A2194">
        <v>2192</v>
      </c>
      <c r="B2194" s="3" t="s">
        <v>2193</v>
      </c>
      <c r="C2194" s="3" t="s">
        <v>6302</v>
      </c>
      <c r="D2194" s="10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 s="17">
        <v>1481842800</v>
      </c>
      <c r="J2194" s="17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8332</v>
      </c>
      <c r="R2194" t="s">
        <v>8350</v>
      </c>
      <c r="S2194" s="16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7.6" hidden="1" x14ac:dyDescent="0.3">
      <c r="A2195">
        <v>2193</v>
      </c>
      <c r="B2195" s="3" t="s">
        <v>2194</v>
      </c>
      <c r="C2195" s="3" t="s">
        <v>6303</v>
      </c>
      <c r="D2195" s="10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 s="17">
        <v>1479704340</v>
      </c>
      <c r="J2195" s="17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8332</v>
      </c>
      <c r="R2195" t="s">
        <v>8350</v>
      </c>
      <c r="S2195" s="16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7.6" hidden="1" x14ac:dyDescent="0.3">
      <c r="A2196">
        <v>2194</v>
      </c>
      <c r="B2196" s="3" t="s">
        <v>2195</v>
      </c>
      <c r="C2196" s="3" t="s">
        <v>6304</v>
      </c>
      <c r="D2196" s="10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 s="17">
        <v>1459012290</v>
      </c>
      <c r="J2196" s="17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8332</v>
      </c>
      <c r="R2196" t="s">
        <v>8350</v>
      </c>
      <c r="S2196" s="16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 hidden="1" x14ac:dyDescent="0.3">
      <c r="A2197">
        <v>2195</v>
      </c>
      <c r="B2197" s="3" t="s">
        <v>2196</v>
      </c>
      <c r="C2197" s="3" t="s">
        <v>6305</v>
      </c>
      <c r="D2197" s="10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 s="17">
        <v>1439317900</v>
      </c>
      <c r="J2197" s="1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8332</v>
      </c>
      <c r="R2197" t="s">
        <v>8350</v>
      </c>
      <c r="S2197" s="16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 hidden="1" x14ac:dyDescent="0.3">
      <c r="A2198">
        <v>2196</v>
      </c>
      <c r="B2198" s="3" t="s">
        <v>2197</v>
      </c>
      <c r="C2198" s="3" t="s">
        <v>6306</v>
      </c>
      <c r="D2198" s="10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 s="17">
        <v>1480662000</v>
      </c>
      <c r="J2198" s="17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8332</v>
      </c>
      <c r="R2198" t="s">
        <v>8350</v>
      </c>
      <c r="S2198" s="16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2" hidden="1" x14ac:dyDescent="0.3">
      <c r="A2199">
        <v>2197</v>
      </c>
      <c r="B2199" s="3" t="s">
        <v>2198</v>
      </c>
      <c r="C2199" s="3" t="s">
        <v>6307</v>
      </c>
      <c r="D2199" s="10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 s="17">
        <v>1425132059</v>
      </c>
      <c r="J2199" s="17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8332</v>
      </c>
      <c r="R2199" t="s">
        <v>8350</v>
      </c>
      <c r="S2199" s="16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 hidden="1" x14ac:dyDescent="0.3">
      <c r="A2200">
        <v>2198</v>
      </c>
      <c r="B2200" s="3" t="s">
        <v>2199</v>
      </c>
      <c r="C2200" s="3" t="s">
        <v>6308</v>
      </c>
      <c r="D2200" s="10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 s="17">
        <v>1447507200</v>
      </c>
      <c r="J2200" s="17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8332</v>
      </c>
      <c r="R2200" t="s">
        <v>8350</v>
      </c>
      <c r="S2200" s="16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 hidden="1" x14ac:dyDescent="0.3">
      <c r="A2201">
        <v>2199</v>
      </c>
      <c r="B2201" s="3" t="s">
        <v>2200</v>
      </c>
      <c r="C2201" s="3" t="s">
        <v>6309</v>
      </c>
      <c r="D2201" s="10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 s="17">
        <v>1444903198</v>
      </c>
      <c r="J2201" s="17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8332</v>
      </c>
      <c r="R2201" t="s">
        <v>8350</v>
      </c>
      <c r="S2201" s="16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 hidden="1" x14ac:dyDescent="0.3">
      <c r="A2202">
        <v>2200</v>
      </c>
      <c r="B2202" s="3" t="s">
        <v>2201</v>
      </c>
      <c r="C2202" s="3" t="s">
        <v>6310</v>
      </c>
      <c r="D2202" s="10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 s="17">
        <v>1436151600</v>
      </c>
      <c r="J2202" s="17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8332</v>
      </c>
      <c r="R2202" t="s">
        <v>8350</v>
      </c>
      <c r="S2202" s="16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 hidden="1" x14ac:dyDescent="0.3">
      <c r="A2203">
        <v>2201</v>
      </c>
      <c r="B2203" s="3" t="s">
        <v>2202</v>
      </c>
      <c r="C2203" s="3" t="s">
        <v>6311</v>
      </c>
      <c r="D2203" s="10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 s="17">
        <v>1358367565</v>
      </c>
      <c r="J2203" s="17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8324</v>
      </c>
      <c r="R2203" t="s">
        <v>8329</v>
      </c>
      <c r="S2203" s="16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hidden="1" x14ac:dyDescent="0.3">
      <c r="A2204">
        <v>2202</v>
      </c>
      <c r="B2204" s="3" t="s">
        <v>2203</v>
      </c>
      <c r="C2204" s="3" t="s">
        <v>6312</v>
      </c>
      <c r="D2204" s="10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 s="17">
        <v>1351801368</v>
      </c>
      <c r="J2204" s="17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8324</v>
      </c>
      <c r="R2204" t="s">
        <v>8329</v>
      </c>
      <c r="S2204" s="16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 hidden="1" x14ac:dyDescent="0.3">
      <c r="A2205">
        <v>2203</v>
      </c>
      <c r="B2205" s="3" t="s">
        <v>2204</v>
      </c>
      <c r="C2205" s="3" t="s">
        <v>6313</v>
      </c>
      <c r="D2205" s="10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 s="17">
        <v>1443127082</v>
      </c>
      <c r="J2205" s="17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8324</v>
      </c>
      <c r="R2205" t="s">
        <v>8329</v>
      </c>
      <c r="S2205" s="16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 hidden="1" x14ac:dyDescent="0.3">
      <c r="A2206">
        <v>2204</v>
      </c>
      <c r="B2206" s="3" t="s">
        <v>2205</v>
      </c>
      <c r="C2206" s="3" t="s">
        <v>6314</v>
      </c>
      <c r="D2206" s="10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 s="17">
        <v>1362814119</v>
      </c>
      <c r="J2206" s="17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8324</v>
      </c>
      <c r="R2206" t="s">
        <v>8329</v>
      </c>
      <c r="S2206" s="16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 hidden="1" x14ac:dyDescent="0.3">
      <c r="A2207">
        <v>2205</v>
      </c>
      <c r="B2207" s="3" t="s">
        <v>2206</v>
      </c>
      <c r="C2207" s="3" t="s">
        <v>6315</v>
      </c>
      <c r="D2207" s="10">
        <v>750</v>
      </c>
      <c r="E2207" s="6">
        <v>1140</v>
      </c>
      <c r="F2207" t="s">
        <v>8218</v>
      </c>
      <c r="G2207" t="s">
        <v>8223</v>
      </c>
      <c r="H2207" t="s">
        <v>8245</v>
      </c>
      <c r="I2207" s="17">
        <v>1338579789</v>
      </c>
      <c r="J2207" s="1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8324</v>
      </c>
      <c r="R2207" t="s">
        <v>8329</v>
      </c>
      <c r="S2207" s="16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 hidden="1" x14ac:dyDescent="0.3">
      <c r="A2208">
        <v>2206</v>
      </c>
      <c r="B2208" s="3" t="s">
        <v>2207</v>
      </c>
      <c r="C2208" s="3" t="s">
        <v>6316</v>
      </c>
      <c r="D2208" s="10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 s="17">
        <v>1334556624</v>
      </c>
      <c r="J2208" s="17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8324</v>
      </c>
      <c r="R2208" t="s">
        <v>8329</v>
      </c>
      <c r="S2208" s="16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 hidden="1" x14ac:dyDescent="0.3">
      <c r="A2209">
        <v>2207</v>
      </c>
      <c r="B2209" s="3" t="s">
        <v>2208</v>
      </c>
      <c r="C2209" s="3" t="s">
        <v>6317</v>
      </c>
      <c r="D2209" s="10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 s="17">
        <v>1384580373</v>
      </c>
      <c r="J2209" s="17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8324</v>
      </c>
      <c r="R2209" t="s">
        <v>8329</v>
      </c>
      <c r="S2209" s="16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 hidden="1" x14ac:dyDescent="0.3">
      <c r="A2210">
        <v>2208</v>
      </c>
      <c r="B2210" s="3" t="s">
        <v>2209</v>
      </c>
      <c r="C2210" s="3" t="s">
        <v>6318</v>
      </c>
      <c r="D2210" s="10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 s="17">
        <v>1333771200</v>
      </c>
      <c r="J2210" s="17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8324</v>
      </c>
      <c r="R2210" t="s">
        <v>8329</v>
      </c>
      <c r="S2210" s="16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hidden="1" x14ac:dyDescent="0.3">
      <c r="A2211">
        <v>2209</v>
      </c>
      <c r="B2211" s="3" t="s">
        <v>2210</v>
      </c>
      <c r="C2211" s="3" t="s">
        <v>6319</v>
      </c>
      <c r="D2211" s="10">
        <v>500</v>
      </c>
      <c r="E2211" s="6">
        <v>754</v>
      </c>
      <c r="F2211" t="s">
        <v>8218</v>
      </c>
      <c r="G2211" t="s">
        <v>8224</v>
      </c>
      <c r="H2211" t="s">
        <v>8246</v>
      </c>
      <c r="I2211" s="17">
        <v>1397516400</v>
      </c>
      <c r="J2211" s="17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8324</v>
      </c>
      <c r="R2211" t="s">
        <v>8329</v>
      </c>
      <c r="S2211" s="16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 hidden="1" x14ac:dyDescent="0.3">
      <c r="A2212">
        <v>2210</v>
      </c>
      <c r="B2212" s="3" t="s">
        <v>2211</v>
      </c>
      <c r="C2212" s="3" t="s">
        <v>6320</v>
      </c>
      <c r="D2212" s="10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 s="17">
        <v>1334424960</v>
      </c>
      <c r="J2212" s="17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8324</v>
      </c>
      <c r="R2212" t="s">
        <v>8329</v>
      </c>
      <c r="S2212" s="16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 hidden="1" x14ac:dyDescent="0.3">
      <c r="A2213">
        <v>2211</v>
      </c>
      <c r="B2213" s="3" t="s">
        <v>2212</v>
      </c>
      <c r="C2213" s="3" t="s">
        <v>6321</v>
      </c>
      <c r="D2213" s="10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 s="17">
        <v>1397113140</v>
      </c>
      <c r="J2213" s="17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8324</v>
      </c>
      <c r="R2213" t="s">
        <v>8329</v>
      </c>
      <c r="S2213" s="16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 hidden="1" x14ac:dyDescent="0.3">
      <c r="A2214">
        <v>2212</v>
      </c>
      <c r="B2214" s="3" t="s">
        <v>2213</v>
      </c>
      <c r="C2214" s="3" t="s">
        <v>6322</v>
      </c>
      <c r="D2214" s="10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 s="17">
        <v>1383526800</v>
      </c>
      <c r="J2214" s="17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8324</v>
      </c>
      <c r="R2214" t="s">
        <v>8329</v>
      </c>
      <c r="S2214" s="16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6" hidden="1" x14ac:dyDescent="0.3">
      <c r="A2215">
        <v>2213</v>
      </c>
      <c r="B2215" s="3" t="s">
        <v>2214</v>
      </c>
      <c r="C2215" s="3" t="s">
        <v>6323</v>
      </c>
      <c r="D2215" s="10">
        <v>5</v>
      </c>
      <c r="E2215" s="6">
        <v>10</v>
      </c>
      <c r="F2215" t="s">
        <v>8218</v>
      </c>
      <c r="G2215" t="s">
        <v>8223</v>
      </c>
      <c r="H2215" t="s">
        <v>8245</v>
      </c>
      <c r="I2215" s="17">
        <v>1431719379</v>
      </c>
      <c r="J2215" s="17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8324</v>
      </c>
      <c r="R2215" t="s">
        <v>8329</v>
      </c>
      <c r="S2215" s="16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2" hidden="1" x14ac:dyDescent="0.3">
      <c r="A2216">
        <v>2214</v>
      </c>
      <c r="B2216" s="3" t="s">
        <v>2215</v>
      </c>
      <c r="C2216" s="3" t="s">
        <v>6324</v>
      </c>
      <c r="D2216" s="10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 s="17">
        <v>1391713248</v>
      </c>
      <c r="J2216" s="17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8324</v>
      </c>
      <c r="R2216" t="s">
        <v>8329</v>
      </c>
      <c r="S2216" s="16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hidden="1" x14ac:dyDescent="0.3">
      <c r="A2217">
        <v>2215</v>
      </c>
      <c r="B2217" s="3" t="s">
        <v>2216</v>
      </c>
      <c r="C2217" s="3" t="s">
        <v>6325</v>
      </c>
      <c r="D2217" s="10">
        <v>550</v>
      </c>
      <c r="E2217" s="6">
        <v>860</v>
      </c>
      <c r="F2217" t="s">
        <v>8218</v>
      </c>
      <c r="G2217" t="s">
        <v>8223</v>
      </c>
      <c r="H2217" t="s">
        <v>8245</v>
      </c>
      <c r="I2217" s="17">
        <v>1331621940</v>
      </c>
      <c r="J2217" s="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8324</v>
      </c>
      <c r="R2217" t="s">
        <v>8329</v>
      </c>
      <c r="S2217" s="16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 hidden="1" x14ac:dyDescent="0.3">
      <c r="A2218">
        <v>2216</v>
      </c>
      <c r="B2218" s="3" t="s">
        <v>2217</v>
      </c>
      <c r="C2218" s="3" t="s">
        <v>6326</v>
      </c>
      <c r="D2218" s="10">
        <v>300</v>
      </c>
      <c r="E2218" s="6">
        <v>317</v>
      </c>
      <c r="F2218" t="s">
        <v>8218</v>
      </c>
      <c r="G2218" t="s">
        <v>8223</v>
      </c>
      <c r="H2218" t="s">
        <v>8245</v>
      </c>
      <c r="I2218" s="17">
        <v>1437674545</v>
      </c>
      <c r="J2218" s="17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8324</v>
      </c>
      <c r="R2218" t="s">
        <v>8329</v>
      </c>
      <c r="S2218" s="16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 hidden="1" x14ac:dyDescent="0.3">
      <c r="A2219">
        <v>2217</v>
      </c>
      <c r="B2219" s="3" t="s">
        <v>2218</v>
      </c>
      <c r="C2219" s="3" t="s">
        <v>6327</v>
      </c>
      <c r="D2219" s="10">
        <v>420</v>
      </c>
      <c r="E2219" s="6">
        <v>425</v>
      </c>
      <c r="F2219" t="s">
        <v>8218</v>
      </c>
      <c r="G2219" t="s">
        <v>8223</v>
      </c>
      <c r="H2219" t="s">
        <v>8245</v>
      </c>
      <c r="I2219" s="17">
        <v>1446451200</v>
      </c>
      <c r="J2219" s="17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8324</v>
      </c>
      <c r="R2219" t="s">
        <v>8329</v>
      </c>
      <c r="S2219" s="16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 hidden="1" x14ac:dyDescent="0.3">
      <c r="A2220">
        <v>2218</v>
      </c>
      <c r="B2220" s="3" t="s">
        <v>2219</v>
      </c>
      <c r="C2220" s="3" t="s">
        <v>6328</v>
      </c>
      <c r="D2220" s="10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 s="17">
        <v>1346198400</v>
      </c>
      <c r="J2220" s="17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8324</v>
      </c>
      <c r="R2220" t="s">
        <v>8329</v>
      </c>
      <c r="S2220" s="16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 hidden="1" x14ac:dyDescent="0.3">
      <c r="A2221">
        <v>2219</v>
      </c>
      <c r="B2221" s="3" t="s">
        <v>2220</v>
      </c>
      <c r="C2221" s="3" t="s">
        <v>6329</v>
      </c>
      <c r="D2221" s="10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 s="17">
        <v>1440004512</v>
      </c>
      <c r="J2221" s="17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8324</v>
      </c>
      <c r="R2221" t="s">
        <v>8329</v>
      </c>
      <c r="S2221" s="16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 hidden="1" x14ac:dyDescent="0.3">
      <c r="A2222">
        <v>2220</v>
      </c>
      <c r="B2222" s="3" t="s">
        <v>2221</v>
      </c>
      <c r="C2222" s="3" t="s">
        <v>6330</v>
      </c>
      <c r="D2222" s="10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 s="17">
        <v>1374888436</v>
      </c>
      <c r="J2222" s="17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8324</v>
      </c>
      <c r="R2222" t="s">
        <v>8329</v>
      </c>
      <c r="S2222" s="16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 hidden="1" x14ac:dyDescent="0.3">
      <c r="A2223">
        <v>2221</v>
      </c>
      <c r="B2223" s="3" t="s">
        <v>2222</v>
      </c>
      <c r="C2223" s="3" t="s">
        <v>6331</v>
      </c>
      <c r="D2223" s="10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 s="17">
        <v>1461369600</v>
      </c>
      <c r="J2223" s="17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8332</v>
      </c>
      <c r="R2223" t="s">
        <v>8350</v>
      </c>
      <c r="S2223" s="16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 hidden="1" x14ac:dyDescent="0.3">
      <c r="A2224">
        <v>2222</v>
      </c>
      <c r="B2224" s="3" t="s">
        <v>2223</v>
      </c>
      <c r="C2224" s="3" t="s">
        <v>6332</v>
      </c>
      <c r="D2224" s="10">
        <v>500</v>
      </c>
      <c r="E2224" s="6">
        <v>813</v>
      </c>
      <c r="F2224" t="s">
        <v>8218</v>
      </c>
      <c r="G2224" t="s">
        <v>8223</v>
      </c>
      <c r="H2224" t="s">
        <v>8245</v>
      </c>
      <c r="I2224" s="17">
        <v>1327776847</v>
      </c>
      <c r="J2224" s="17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8332</v>
      </c>
      <c r="R2224" t="s">
        <v>8350</v>
      </c>
      <c r="S2224" s="16">
        <f t="shared" si="172"/>
        <v>40906.787581018521</v>
      </c>
      <c r="T2224" s="15">
        <f t="shared" si="173"/>
        <v>40936.787581018521</v>
      </c>
      <c r="U2224">
        <f t="shared" si="174"/>
        <v>2012</v>
      </c>
    </row>
    <row r="2225" spans="1:21" ht="57.6" hidden="1" x14ac:dyDescent="0.3">
      <c r="A2225">
        <v>2223</v>
      </c>
      <c r="B2225" s="3" t="s">
        <v>2224</v>
      </c>
      <c r="C2225" s="3" t="s">
        <v>6333</v>
      </c>
      <c r="D2225" s="10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 s="17">
        <v>1435418568</v>
      </c>
      <c r="J2225" s="17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8332</v>
      </c>
      <c r="R2225" t="s">
        <v>8350</v>
      </c>
      <c r="S2225" s="16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 hidden="1" x14ac:dyDescent="0.3">
      <c r="A2226">
        <v>2224</v>
      </c>
      <c r="B2226" s="3" t="s">
        <v>2225</v>
      </c>
      <c r="C2226" s="3" t="s">
        <v>6334</v>
      </c>
      <c r="D2226" s="10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 s="17">
        <v>1477767600</v>
      </c>
      <c r="J2226" s="17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8332</v>
      </c>
      <c r="R2226" t="s">
        <v>8350</v>
      </c>
      <c r="S2226" s="16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 hidden="1" x14ac:dyDescent="0.3">
      <c r="A2227">
        <v>2225</v>
      </c>
      <c r="B2227" s="3" t="s">
        <v>2226</v>
      </c>
      <c r="C2227" s="3" t="s">
        <v>6335</v>
      </c>
      <c r="D2227" s="10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 s="17">
        <v>1411326015</v>
      </c>
      <c r="J2227" s="1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8332</v>
      </c>
      <c r="R2227" t="s">
        <v>8350</v>
      </c>
      <c r="S2227" s="16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 hidden="1" x14ac:dyDescent="0.3">
      <c r="A2228">
        <v>2226</v>
      </c>
      <c r="B2228" s="3" t="s">
        <v>2227</v>
      </c>
      <c r="C2228" s="3" t="s">
        <v>6336</v>
      </c>
      <c r="D2228" s="10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 s="17">
        <v>1455253140</v>
      </c>
      <c r="J2228" s="17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8332</v>
      </c>
      <c r="R2228" t="s">
        <v>8350</v>
      </c>
      <c r="S2228" s="16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 hidden="1" x14ac:dyDescent="0.3">
      <c r="A2229">
        <v>2227</v>
      </c>
      <c r="B2229" s="3" t="s">
        <v>2228</v>
      </c>
      <c r="C2229" s="3" t="s">
        <v>6337</v>
      </c>
      <c r="D2229" s="10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 s="17">
        <v>1384374155</v>
      </c>
      <c r="J2229" s="17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8332</v>
      </c>
      <c r="R2229" t="s">
        <v>8350</v>
      </c>
      <c r="S2229" s="16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7.6" hidden="1" x14ac:dyDescent="0.3">
      <c r="A2230">
        <v>2228</v>
      </c>
      <c r="B2230" s="3" t="s">
        <v>2229</v>
      </c>
      <c r="C2230" s="3" t="s">
        <v>6338</v>
      </c>
      <c r="D2230" s="10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 s="17">
        <v>1439707236</v>
      </c>
      <c r="J2230" s="17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8332</v>
      </c>
      <c r="R2230" t="s">
        <v>8350</v>
      </c>
      <c r="S2230" s="16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 hidden="1" x14ac:dyDescent="0.3">
      <c r="A2231">
        <v>2229</v>
      </c>
      <c r="B2231" s="3" t="s">
        <v>2230</v>
      </c>
      <c r="C2231" s="3" t="s">
        <v>6339</v>
      </c>
      <c r="D2231" s="10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 s="17">
        <v>1378180800</v>
      </c>
      <c r="J2231" s="17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8332</v>
      </c>
      <c r="R2231" t="s">
        <v>8350</v>
      </c>
      <c r="S2231" s="16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 hidden="1" x14ac:dyDescent="0.3">
      <c r="A2232">
        <v>2230</v>
      </c>
      <c r="B2232" s="3" t="s">
        <v>2231</v>
      </c>
      <c r="C2232" s="3" t="s">
        <v>6340</v>
      </c>
      <c r="D2232" s="10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 s="17">
        <v>1398460127</v>
      </c>
      <c r="J2232" s="17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8332</v>
      </c>
      <c r="R2232" t="s">
        <v>8350</v>
      </c>
      <c r="S2232" s="16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 hidden="1" x14ac:dyDescent="0.3">
      <c r="A2233">
        <v>2231</v>
      </c>
      <c r="B2233" s="3" t="s">
        <v>2232</v>
      </c>
      <c r="C2233" s="3" t="s">
        <v>6341</v>
      </c>
      <c r="D2233" s="10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 s="17">
        <v>1372136400</v>
      </c>
      <c r="J2233" s="17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8332</v>
      </c>
      <c r="R2233" t="s">
        <v>8350</v>
      </c>
      <c r="S2233" s="16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 hidden="1" x14ac:dyDescent="0.3">
      <c r="A2234">
        <v>2232</v>
      </c>
      <c r="B2234" s="3" t="s">
        <v>2233</v>
      </c>
      <c r="C2234" s="3" t="s">
        <v>6342</v>
      </c>
      <c r="D2234" s="10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 s="17">
        <v>1405738800</v>
      </c>
      <c r="J2234" s="17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8332</v>
      </c>
      <c r="R2234" t="s">
        <v>8350</v>
      </c>
      <c r="S2234" s="16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2" hidden="1" x14ac:dyDescent="0.3">
      <c r="A2235">
        <v>2233</v>
      </c>
      <c r="B2235" s="3" t="s">
        <v>2234</v>
      </c>
      <c r="C2235" s="3" t="s">
        <v>6343</v>
      </c>
      <c r="D2235" s="10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 s="17">
        <v>1450051200</v>
      </c>
      <c r="J2235" s="17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8332</v>
      </c>
      <c r="R2235" t="s">
        <v>8350</v>
      </c>
      <c r="S2235" s="16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2" hidden="1" x14ac:dyDescent="0.3">
      <c r="A2236">
        <v>2234</v>
      </c>
      <c r="B2236" s="3" t="s">
        <v>2235</v>
      </c>
      <c r="C2236" s="3" t="s">
        <v>6344</v>
      </c>
      <c r="D2236" s="10">
        <v>100</v>
      </c>
      <c r="E2236" s="6">
        <v>1165</v>
      </c>
      <c r="F2236" t="s">
        <v>8218</v>
      </c>
      <c r="G2236" t="s">
        <v>8223</v>
      </c>
      <c r="H2236" t="s">
        <v>8245</v>
      </c>
      <c r="I2236" s="17">
        <v>1483645647</v>
      </c>
      <c r="J2236" s="17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8332</v>
      </c>
      <c r="R2236" t="s">
        <v>8350</v>
      </c>
      <c r="S2236" s="16">
        <f t="shared" si="172"/>
        <v>42710.824618055558</v>
      </c>
      <c r="T2236" s="15">
        <f t="shared" si="173"/>
        <v>42740.824618055558</v>
      </c>
      <c r="U2236">
        <f t="shared" si="174"/>
        <v>2017</v>
      </c>
    </row>
    <row r="2237" spans="1:21" ht="28.8" hidden="1" x14ac:dyDescent="0.3">
      <c r="A2237">
        <v>2235</v>
      </c>
      <c r="B2237" s="3" t="s">
        <v>2236</v>
      </c>
      <c r="C2237" s="3" t="s">
        <v>6345</v>
      </c>
      <c r="D2237" s="10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 s="17">
        <v>1427585511</v>
      </c>
      <c r="J2237" s="1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8332</v>
      </c>
      <c r="R2237" t="s">
        <v>8350</v>
      </c>
      <c r="S2237" s="16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2" hidden="1" x14ac:dyDescent="0.3">
      <c r="A2238">
        <v>2236</v>
      </c>
      <c r="B2238" s="3" t="s">
        <v>2237</v>
      </c>
      <c r="C2238" s="3" t="s">
        <v>6346</v>
      </c>
      <c r="D2238" s="10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 s="17">
        <v>1454338123</v>
      </c>
      <c r="J2238" s="17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8332</v>
      </c>
      <c r="R2238" t="s">
        <v>8350</v>
      </c>
      <c r="S2238" s="16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2" hidden="1" x14ac:dyDescent="0.3">
      <c r="A2239">
        <v>2237</v>
      </c>
      <c r="B2239" s="3" t="s">
        <v>2238</v>
      </c>
      <c r="C2239" s="3" t="s">
        <v>6347</v>
      </c>
      <c r="D2239" s="10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 s="17">
        <v>1415779140</v>
      </c>
      <c r="J2239" s="17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8332</v>
      </c>
      <c r="R2239" t="s">
        <v>8350</v>
      </c>
      <c r="S2239" s="16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8" hidden="1" x14ac:dyDescent="0.3">
      <c r="A2240">
        <v>2238</v>
      </c>
      <c r="B2240" s="3" t="s">
        <v>2239</v>
      </c>
      <c r="C2240" s="3" t="s">
        <v>6348</v>
      </c>
      <c r="D2240" s="10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 s="17">
        <v>1489157716</v>
      </c>
      <c r="J2240" s="17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8332</v>
      </c>
      <c r="R2240" t="s">
        <v>8350</v>
      </c>
      <c r="S2240" s="16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8" hidden="1" x14ac:dyDescent="0.3">
      <c r="A2241">
        <v>2239</v>
      </c>
      <c r="B2241" s="3" t="s">
        <v>2240</v>
      </c>
      <c r="C2241" s="3" t="s">
        <v>6349</v>
      </c>
      <c r="D2241" s="10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 s="17">
        <v>1385870520</v>
      </c>
      <c r="J2241" s="17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8332</v>
      </c>
      <c r="R2241" t="s">
        <v>8350</v>
      </c>
      <c r="S2241" s="16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2" hidden="1" x14ac:dyDescent="0.3">
      <c r="A2242">
        <v>2240</v>
      </c>
      <c r="B2242" s="3" t="s">
        <v>2241</v>
      </c>
      <c r="C2242" s="3" t="s">
        <v>6350</v>
      </c>
      <c r="D2242" s="10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 s="17">
        <v>1461354544</v>
      </c>
      <c r="J2242" s="17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t="s">
        <v>8332</v>
      </c>
      <c r="R2242" t="s">
        <v>8350</v>
      </c>
      <c r="S2242" s="16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2" hidden="1" x14ac:dyDescent="0.3">
      <c r="A2243">
        <v>2241</v>
      </c>
      <c r="B2243" s="3" t="s">
        <v>2242</v>
      </c>
      <c r="C2243" s="3" t="s">
        <v>6351</v>
      </c>
      <c r="D2243" s="10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 s="17">
        <v>1488484300</v>
      </c>
      <c r="J2243" s="17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t="s">
        <v>8332</v>
      </c>
      <c r="R2243" t="s">
        <v>8350</v>
      </c>
      <c r="S2243" s="16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YEAR(T2243)</f>
        <v>2017</v>
      </c>
    </row>
    <row r="2244" spans="1:21" ht="28.8" hidden="1" x14ac:dyDescent="0.3">
      <c r="A2244">
        <v>2242</v>
      </c>
      <c r="B2244" s="3" t="s">
        <v>2243</v>
      </c>
      <c r="C2244" s="3" t="s">
        <v>6352</v>
      </c>
      <c r="D2244" s="10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 s="17">
        <v>1385521320</v>
      </c>
      <c r="J2244" s="17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8332</v>
      </c>
      <c r="R2244" t="s">
        <v>8350</v>
      </c>
      <c r="S2244" s="16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hidden="1" x14ac:dyDescent="0.3">
      <c r="A2245">
        <v>2243</v>
      </c>
      <c r="B2245" s="3" t="s">
        <v>2244</v>
      </c>
      <c r="C2245" s="3" t="s">
        <v>6353</v>
      </c>
      <c r="D2245" s="10">
        <v>1</v>
      </c>
      <c r="E2245" s="6">
        <v>9302.5</v>
      </c>
      <c r="F2245" t="s">
        <v>8218</v>
      </c>
      <c r="G2245" t="s">
        <v>8223</v>
      </c>
      <c r="H2245" t="s">
        <v>8245</v>
      </c>
      <c r="I2245" s="17">
        <v>1489374000</v>
      </c>
      <c r="J2245" s="17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8332</v>
      </c>
      <c r="R2245" t="s">
        <v>8350</v>
      </c>
      <c r="S2245" s="16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hidden="1" x14ac:dyDescent="0.3">
      <c r="A2246">
        <v>2244</v>
      </c>
      <c r="B2246" s="3" t="s">
        <v>2245</v>
      </c>
      <c r="C2246" s="3" t="s">
        <v>6354</v>
      </c>
      <c r="D2246" s="10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 s="17">
        <v>1476649800</v>
      </c>
      <c r="J2246" s="17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8332</v>
      </c>
      <c r="R2246" t="s">
        <v>8350</v>
      </c>
      <c r="S2246" s="16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 hidden="1" x14ac:dyDescent="0.3">
      <c r="A2247">
        <v>2245</v>
      </c>
      <c r="B2247" s="3" t="s">
        <v>2246</v>
      </c>
      <c r="C2247" s="3" t="s">
        <v>6355</v>
      </c>
      <c r="D2247" s="10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 s="17">
        <v>1393005600</v>
      </c>
      <c r="J2247" s="1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8332</v>
      </c>
      <c r="R2247" t="s">
        <v>8350</v>
      </c>
      <c r="S2247" s="16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hidden="1" x14ac:dyDescent="0.3">
      <c r="A2248">
        <v>2246</v>
      </c>
      <c r="B2248" s="3" t="s">
        <v>2247</v>
      </c>
      <c r="C2248" s="3" t="s">
        <v>6356</v>
      </c>
      <c r="D2248" s="10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 s="17">
        <v>1441393210</v>
      </c>
      <c r="J2248" s="17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8332</v>
      </c>
      <c r="R2248" t="s">
        <v>8350</v>
      </c>
      <c r="S2248" s="16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hidden="1" x14ac:dyDescent="0.3">
      <c r="A2249">
        <v>2247</v>
      </c>
      <c r="B2249" s="3" t="s">
        <v>2248</v>
      </c>
      <c r="C2249" s="3" t="s">
        <v>6357</v>
      </c>
      <c r="D2249" s="10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 s="17">
        <v>1438185565</v>
      </c>
      <c r="J2249" s="17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8332</v>
      </c>
      <c r="R2249" t="s">
        <v>8350</v>
      </c>
      <c r="S2249" s="16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hidden="1" x14ac:dyDescent="0.3">
      <c r="A2250">
        <v>2248</v>
      </c>
      <c r="B2250" s="3" t="s">
        <v>2249</v>
      </c>
      <c r="C2250" s="3" t="s">
        <v>6358</v>
      </c>
      <c r="D2250" s="10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 s="17">
        <v>1481749278</v>
      </c>
      <c r="J2250" s="17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8332</v>
      </c>
      <c r="R2250" t="s">
        <v>8350</v>
      </c>
      <c r="S2250" s="16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2" hidden="1" x14ac:dyDescent="0.3">
      <c r="A2251">
        <v>2249</v>
      </c>
      <c r="B2251" s="3" t="s">
        <v>2250</v>
      </c>
      <c r="C2251" s="3" t="s">
        <v>6359</v>
      </c>
      <c r="D2251" s="10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 s="17">
        <v>1364917965</v>
      </c>
      <c r="J2251" s="17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8332</v>
      </c>
      <c r="R2251" t="s">
        <v>8350</v>
      </c>
      <c r="S2251" s="16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 hidden="1" x14ac:dyDescent="0.3">
      <c r="A2252">
        <v>2250</v>
      </c>
      <c r="B2252" s="3" t="s">
        <v>2251</v>
      </c>
      <c r="C2252" s="3" t="s">
        <v>6360</v>
      </c>
      <c r="D2252" s="10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 s="17">
        <v>1480727273</v>
      </c>
      <c r="J2252" s="17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8332</v>
      </c>
      <c r="R2252" t="s">
        <v>8350</v>
      </c>
      <c r="S2252" s="16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 hidden="1" x14ac:dyDescent="0.3">
      <c r="A2253">
        <v>2251</v>
      </c>
      <c r="B2253" s="3" t="s">
        <v>2252</v>
      </c>
      <c r="C2253" s="3" t="s">
        <v>6361</v>
      </c>
      <c r="D2253" s="10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 s="17">
        <v>1408177077</v>
      </c>
      <c r="J2253" s="17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8332</v>
      </c>
      <c r="R2253" t="s">
        <v>8350</v>
      </c>
      <c r="S2253" s="16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 hidden="1" x14ac:dyDescent="0.3">
      <c r="A2254">
        <v>2252</v>
      </c>
      <c r="B2254" s="3" t="s">
        <v>2253</v>
      </c>
      <c r="C2254" s="3" t="s">
        <v>6362</v>
      </c>
      <c r="D2254" s="10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 s="17">
        <v>1470469938</v>
      </c>
      <c r="J2254" s="17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8332</v>
      </c>
      <c r="R2254" t="s">
        <v>8350</v>
      </c>
      <c r="S2254" s="16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 hidden="1" x14ac:dyDescent="0.3">
      <c r="A2255">
        <v>2253</v>
      </c>
      <c r="B2255" s="3" t="s">
        <v>2254</v>
      </c>
      <c r="C2255" s="3" t="s">
        <v>6363</v>
      </c>
      <c r="D2255" s="10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 s="17">
        <v>1447862947</v>
      </c>
      <c r="J2255" s="17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8332</v>
      </c>
      <c r="R2255" t="s">
        <v>8350</v>
      </c>
      <c r="S2255" s="16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2" hidden="1" x14ac:dyDescent="0.3">
      <c r="A2256">
        <v>2254</v>
      </c>
      <c r="B2256" s="3" t="s">
        <v>2255</v>
      </c>
      <c r="C2256" s="3" t="s">
        <v>6364</v>
      </c>
      <c r="D2256" s="10">
        <v>500</v>
      </c>
      <c r="E2256" s="6">
        <v>2299</v>
      </c>
      <c r="F2256" t="s">
        <v>8218</v>
      </c>
      <c r="G2256" t="s">
        <v>8223</v>
      </c>
      <c r="H2256" t="s">
        <v>8245</v>
      </c>
      <c r="I2256" s="17">
        <v>1485271968</v>
      </c>
      <c r="J2256" s="17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8332</v>
      </c>
      <c r="R2256" t="s">
        <v>8350</v>
      </c>
      <c r="S2256" s="16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 hidden="1" x14ac:dyDescent="0.3">
      <c r="A2257">
        <v>2255</v>
      </c>
      <c r="B2257" s="3" t="s">
        <v>2256</v>
      </c>
      <c r="C2257" s="3" t="s">
        <v>6365</v>
      </c>
      <c r="D2257" s="10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 s="17">
        <v>1462661451</v>
      </c>
      <c r="J2257" s="1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8332</v>
      </c>
      <c r="R2257" t="s">
        <v>8350</v>
      </c>
      <c r="S2257" s="16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 hidden="1" x14ac:dyDescent="0.3">
      <c r="A2258">
        <v>2256</v>
      </c>
      <c r="B2258" s="3" t="s">
        <v>2257</v>
      </c>
      <c r="C2258" s="3" t="s">
        <v>6366</v>
      </c>
      <c r="D2258" s="10">
        <v>480</v>
      </c>
      <c r="E2258" s="6">
        <v>1069</v>
      </c>
      <c r="F2258" t="s">
        <v>8218</v>
      </c>
      <c r="G2258" t="s">
        <v>8224</v>
      </c>
      <c r="H2258" t="s">
        <v>8246</v>
      </c>
      <c r="I2258" s="17">
        <v>1479811846</v>
      </c>
      <c r="J2258" s="17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8332</v>
      </c>
      <c r="R2258" t="s">
        <v>8350</v>
      </c>
      <c r="S2258" s="16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7.6" hidden="1" x14ac:dyDescent="0.3">
      <c r="A2259">
        <v>2257</v>
      </c>
      <c r="B2259" s="3" t="s">
        <v>2258</v>
      </c>
      <c r="C2259" s="3" t="s">
        <v>6367</v>
      </c>
      <c r="D2259" s="10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 s="17">
        <v>1466377200</v>
      </c>
      <c r="J2259" s="17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8332</v>
      </c>
      <c r="R2259" t="s">
        <v>8350</v>
      </c>
      <c r="S2259" s="16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 hidden="1" x14ac:dyDescent="0.3">
      <c r="A2260">
        <v>2258</v>
      </c>
      <c r="B2260" s="3" t="s">
        <v>2259</v>
      </c>
      <c r="C2260" s="3" t="s">
        <v>6368</v>
      </c>
      <c r="D2260" s="10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 s="17">
        <v>1434045687</v>
      </c>
      <c r="J2260" s="17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8332</v>
      </c>
      <c r="R2260" t="s">
        <v>8350</v>
      </c>
      <c r="S2260" s="16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 hidden="1" x14ac:dyDescent="0.3">
      <c r="A2261">
        <v>2259</v>
      </c>
      <c r="B2261" s="3" t="s">
        <v>2260</v>
      </c>
      <c r="C2261" s="3" t="s">
        <v>6369</v>
      </c>
      <c r="D2261" s="10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 s="17">
        <v>1481224736</v>
      </c>
      <c r="J2261" s="17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8332</v>
      </c>
      <c r="R2261" t="s">
        <v>8350</v>
      </c>
      <c r="S2261" s="16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 hidden="1" x14ac:dyDescent="0.3">
      <c r="A2262">
        <v>2260</v>
      </c>
      <c r="B2262" s="3" t="s">
        <v>2261</v>
      </c>
      <c r="C2262" s="3" t="s">
        <v>6370</v>
      </c>
      <c r="D2262" s="10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 s="17">
        <v>1395876250</v>
      </c>
      <c r="J2262" s="17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8332</v>
      </c>
      <c r="R2262" t="s">
        <v>8350</v>
      </c>
      <c r="S2262" s="16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 hidden="1" x14ac:dyDescent="0.3">
      <c r="A2263">
        <v>2261</v>
      </c>
      <c r="B2263" s="3" t="s">
        <v>2262</v>
      </c>
      <c r="C2263" s="3" t="s">
        <v>6371</v>
      </c>
      <c r="D2263" s="10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 s="17">
        <v>1487093020</v>
      </c>
      <c r="J2263" s="17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8332</v>
      </c>
      <c r="R2263" t="s">
        <v>8350</v>
      </c>
      <c r="S2263" s="16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2" hidden="1" x14ac:dyDescent="0.3">
      <c r="A2264">
        <v>2262</v>
      </c>
      <c r="B2264" s="3" t="s">
        <v>2263</v>
      </c>
      <c r="C2264" s="3" t="s">
        <v>6372</v>
      </c>
      <c r="D2264" s="10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 s="17">
        <v>1416268800</v>
      </c>
      <c r="J2264" s="17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8332</v>
      </c>
      <c r="R2264" t="s">
        <v>8350</v>
      </c>
      <c r="S2264" s="16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 hidden="1" x14ac:dyDescent="0.3">
      <c r="A2265">
        <v>2263</v>
      </c>
      <c r="B2265" s="3" t="s">
        <v>2264</v>
      </c>
      <c r="C2265" s="3" t="s">
        <v>6373</v>
      </c>
      <c r="D2265" s="10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 s="17">
        <v>1422734313</v>
      </c>
      <c r="J2265" s="17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8332</v>
      </c>
      <c r="R2265" t="s">
        <v>8350</v>
      </c>
      <c r="S2265" s="16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7.6" hidden="1" x14ac:dyDescent="0.3">
      <c r="A2266">
        <v>2264</v>
      </c>
      <c r="B2266" s="3" t="s">
        <v>2265</v>
      </c>
      <c r="C2266" s="3" t="s">
        <v>6374</v>
      </c>
      <c r="D2266" s="10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 s="17">
        <v>1463972400</v>
      </c>
      <c r="J2266" s="17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8332</v>
      </c>
      <c r="R2266" t="s">
        <v>8350</v>
      </c>
      <c r="S2266" s="16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 hidden="1" x14ac:dyDescent="0.3">
      <c r="A2267">
        <v>2265</v>
      </c>
      <c r="B2267" s="3" t="s">
        <v>2266</v>
      </c>
      <c r="C2267" s="3" t="s">
        <v>6375</v>
      </c>
      <c r="D2267" s="10">
        <v>200</v>
      </c>
      <c r="E2267" s="6">
        <v>597</v>
      </c>
      <c r="F2267" t="s">
        <v>8218</v>
      </c>
      <c r="G2267" t="s">
        <v>8224</v>
      </c>
      <c r="H2267" t="s">
        <v>8246</v>
      </c>
      <c r="I2267" s="17">
        <v>1479846507</v>
      </c>
      <c r="J2267" s="1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8332</v>
      </c>
      <c r="R2267" t="s">
        <v>8350</v>
      </c>
      <c r="S2267" s="16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2" hidden="1" x14ac:dyDescent="0.3">
      <c r="A2268">
        <v>2266</v>
      </c>
      <c r="B2268" s="3" t="s">
        <v>2267</v>
      </c>
      <c r="C2268" s="3" t="s">
        <v>6376</v>
      </c>
      <c r="D2268" s="10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 s="17">
        <v>1461722400</v>
      </c>
      <c r="J2268" s="17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8332</v>
      </c>
      <c r="R2268" t="s">
        <v>8350</v>
      </c>
      <c r="S2268" s="16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 hidden="1" x14ac:dyDescent="0.3">
      <c r="A2269">
        <v>2267</v>
      </c>
      <c r="B2269" s="3" t="s">
        <v>2268</v>
      </c>
      <c r="C2269" s="3" t="s">
        <v>6377</v>
      </c>
      <c r="D2269" s="10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 s="17">
        <v>1419123600</v>
      </c>
      <c r="J2269" s="17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8332</v>
      </c>
      <c r="R2269" t="s">
        <v>8350</v>
      </c>
      <c r="S2269" s="16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 hidden="1" x14ac:dyDescent="0.3">
      <c r="A2270">
        <v>2268</v>
      </c>
      <c r="B2270" s="3" t="s">
        <v>2269</v>
      </c>
      <c r="C2270" s="3" t="s">
        <v>6378</v>
      </c>
      <c r="D2270" s="10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 s="17">
        <v>1489283915</v>
      </c>
      <c r="J2270" s="17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8332</v>
      </c>
      <c r="R2270" t="s">
        <v>8350</v>
      </c>
      <c r="S2270" s="16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 hidden="1" x14ac:dyDescent="0.3">
      <c r="A2271">
        <v>2269</v>
      </c>
      <c r="B2271" s="3" t="s">
        <v>2270</v>
      </c>
      <c r="C2271" s="3" t="s">
        <v>6379</v>
      </c>
      <c r="D2271" s="10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 s="17">
        <v>1488862800</v>
      </c>
      <c r="J2271" s="17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8332</v>
      </c>
      <c r="R2271" t="s">
        <v>8350</v>
      </c>
      <c r="S2271" s="16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 hidden="1" x14ac:dyDescent="0.3">
      <c r="A2272">
        <v>2270</v>
      </c>
      <c r="B2272" s="3" t="s">
        <v>2271</v>
      </c>
      <c r="C2272" s="3" t="s">
        <v>6380</v>
      </c>
      <c r="D2272" s="10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 s="17">
        <v>1484085540</v>
      </c>
      <c r="J2272" s="17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8332</v>
      </c>
      <c r="R2272" t="s">
        <v>8350</v>
      </c>
      <c r="S2272" s="16">
        <f t="shared" si="177"/>
        <v>42725.869363425925</v>
      </c>
      <c r="T2272" s="15">
        <f t="shared" si="178"/>
        <v>42745.915972222225</v>
      </c>
      <c r="U2272">
        <f t="shared" si="179"/>
        <v>2017</v>
      </c>
    </row>
    <row r="2273" spans="1:21" ht="43.2" hidden="1" x14ac:dyDescent="0.3">
      <c r="A2273">
        <v>2271</v>
      </c>
      <c r="B2273" s="3" t="s">
        <v>2272</v>
      </c>
      <c r="C2273" s="3" t="s">
        <v>6381</v>
      </c>
      <c r="D2273" s="10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 s="17">
        <v>1481328004</v>
      </c>
      <c r="J2273" s="17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8332</v>
      </c>
      <c r="R2273" t="s">
        <v>8350</v>
      </c>
      <c r="S2273" s="16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 hidden="1" x14ac:dyDescent="0.3">
      <c r="A2274">
        <v>2272</v>
      </c>
      <c r="B2274" s="3" t="s">
        <v>2273</v>
      </c>
      <c r="C2274" s="3" t="s">
        <v>6382</v>
      </c>
      <c r="D2274" s="10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 s="17">
        <v>1449506836</v>
      </c>
      <c r="J2274" s="17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8332</v>
      </c>
      <c r="R2274" t="s">
        <v>8350</v>
      </c>
      <c r="S2274" s="16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 hidden="1" x14ac:dyDescent="0.3">
      <c r="A2275">
        <v>2273</v>
      </c>
      <c r="B2275" s="3" t="s">
        <v>2274</v>
      </c>
      <c r="C2275" s="3" t="s">
        <v>6383</v>
      </c>
      <c r="D2275" s="10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 s="17">
        <v>1489320642</v>
      </c>
      <c r="J2275" s="17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8332</v>
      </c>
      <c r="R2275" t="s">
        <v>8350</v>
      </c>
      <c r="S2275" s="16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6" hidden="1" x14ac:dyDescent="0.3">
      <c r="A2276">
        <v>2274</v>
      </c>
      <c r="B2276" s="3" t="s">
        <v>2275</v>
      </c>
      <c r="C2276" s="3" t="s">
        <v>6384</v>
      </c>
      <c r="D2276" s="10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 s="17">
        <v>1393156857</v>
      </c>
      <c r="J2276" s="17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8332</v>
      </c>
      <c r="R2276" t="s">
        <v>8350</v>
      </c>
      <c r="S2276" s="16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 hidden="1" x14ac:dyDescent="0.3">
      <c r="A2277">
        <v>2275</v>
      </c>
      <c r="B2277" s="3" t="s">
        <v>2276</v>
      </c>
      <c r="C2277" s="3" t="s">
        <v>6385</v>
      </c>
      <c r="D2277" s="10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 s="17">
        <v>1419259679</v>
      </c>
      <c r="J2277" s="1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8332</v>
      </c>
      <c r="R2277" t="s">
        <v>8350</v>
      </c>
      <c r="S2277" s="16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7.6" hidden="1" x14ac:dyDescent="0.3">
      <c r="A2278">
        <v>2276</v>
      </c>
      <c r="B2278" s="3" t="s">
        <v>2277</v>
      </c>
      <c r="C2278" s="3" t="s">
        <v>6386</v>
      </c>
      <c r="D2278" s="10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 s="17">
        <v>1388936289</v>
      </c>
      <c r="J2278" s="17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8332</v>
      </c>
      <c r="R2278" t="s">
        <v>8350</v>
      </c>
      <c r="S2278" s="16">
        <f t="shared" si="177"/>
        <v>41614.651493055557</v>
      </c>
      <c r="T2278" s="15">
        <f t="shared" si="178"/>
        <v>41644.651493055557</v>
      </c>
      <c r="U2278">
        <f t="shared" si="179"/>
        <v>2014</v>
      </c>
    </row>
    <row r="2279" spans="1:21" ht="43.2" hidden="1" x14ac:dyDescent="0.3">
      <c r="A2279">
        <v>2277</v>
      </c>
      <c r="B2279" s="3" t="s">
        <v>2278</v>
      </c>
      <c r="C2279" s="3" t="s">
        <v>6387</v>
      </c>
      <c r="D2279" s="10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 s="17">
        <v>1330359423</v>
      </c>
      <c r="J2279" s="17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8332</v>
      </c>
      <c r="R2279" t="s">
        <v>8350</v>
      </c>
      <c r="S2279" s="16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hidden="1" x14ac:dyDescent="0.3">
      <c r="A2280">
        <v>2278</v>
      </c>
      <c r="B2280" s="3" t="s">
        <v>2279</v>
      </c>
      <c r="C2280" s="3" t="s">
        <v>6388</v>
      </c>
      <c r="D2280" s="10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 s="17">
        <v>1451861940</v>
      </c>
      <c r="J2280" s="17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8332</v>
      </c>
      <c r="R2280" t="s">
        <v>8350</v>
      </c>
      <c r="S2280" s="16">
        <f t="shared" si="177"/>
        <v>42338.709108796291</v>
      </c>
      <c r="T2280" s="15">
        <f t="shared" si="178"/>
        <v>42372.957638888889</v>
      </c>
      <c r="U2280">
        <f t="shared" si="179"/>
        <v>2016</v>
      </c>
    </row>
    <row r="2281" spans="1:21" ht="43.2" hidden="1" x14ac:dyDescent="0.3">
      <c r="A2281">
        <v>2279</v>
      </c>
      <c r="B2281" s="3" t="s">
        <v>2280</v>
      </c>
      <c r="C2281" s="3" t="s">
        <v>6389</v>
      </c>
      <c r="D2281" s="10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 s="17">
        <v>1423022400</v>
      </c>
      <c r="J2281" s="17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8332</v>
      </c>
      <c r="R2281" t="s">
        <v>8350</v>
      </c>
      <c r="S2281" s="16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.6" hidden="1" x14ac:dyDescent="0.3">
      <c r="A2282">
        <v>2280</v>
      </c>
      <c r="B2282" s="3" t="s">
        <v>2281</v>
      </c>
      <c r="C2282" s="3" t="s">
        <v>6390</v>
      </c>
      <c r="D2282" s="10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 s="17">
        <v>1442501991</v>
      </c>
      <c r="J2282" s="17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8332</v>
      </c>
      <c r="R2282" t="s">
        <v>8350</v>
      </c>
      <c r="S2282" s="16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 hidden="1" x14ac:dyDescent="0.3">
      <c r="A2283">
        <v>2281</v>
      </c>
      <c r="B2283" s="3" t="s">
        <v>2282</v>
      </c>
      <c r="C2283" s="3" t="s">
        <v>6391</v>
      </c>
      <c r="D2283" s="10">
        <v>300</v>
      </c>
      <c r="E2283" s="6">
        <v>555</v>
      </c>
      <c r="F2283" t="s">
        <v>8218</v>
      </c>
      <c r="G2283" t="s">
        <v>8223</v>
      </c>
      <c r="H2283" t="s">
        <v>8245</v>
      </c>
      <c r="I2283" s="17">
        <v>1311576600</v>
      </c>
      <c r="J2283" s="17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8324</v>
      </c>
      <c r="R2283" t="s">
        <v>8325</v>
      </c>
      <c r="S2283" s="16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 hidden="1" x14ac:dyDescent="0.3">
      <c r="A2284">
        <v>2282</v>
      </c>
      <c r="B2284" s="3" t="s">
        <v>2283</v>
      </c>
      <c r="C2284" s="3" t="s">
        <v>6392</v>
      </c>
      <c r="D2284" s="10">
        <v>750</v>
      </c>
      <c r="E2284" s="6">
        <v>1390</v>
      </c>
      <c r="F2284" t="s">
        <v>8218</v>
      </c>
      <c r="G2284" t="s">
        <v>8223</v>
      </c>
      <c r="H2284" t="s">
        <v>8245</v>
      </c>
      <c r="I2284" s="17">
        <v>1452744686</v>
      </c>
      <c r="J2284" s="17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8324</v>
      </c>
      <c r="R2284" t="s">
        <v>8325</v>
      </c>
      <c r="S2284" s="16">
        <f t="shared" si="177"/>
        <v>42323.17460648148</v>
      </c>
      <c r="T2284" s="15">
        <f t="shared" si="178"/>
        <v>42383.17460648148</v>
      </c>
      <c r="U2284">
        <f t="shared" si="179"/>
        <v>2016</v>
      </c>
    </row>
    <row r="2285" spans="1:21" ht="43.2" hidden="1" x14ac:dyDescent="0.3">
      <c r="A2285">
        <v>2283</v>
      </c>
      <c r="B2285" s="3" t="s">
        <v>2284</v>
      </c>
      <c r="C2285" s="3" t="s">
        <v>6393</v>
      </c>
      <c r="D2285" s="10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 s="17">
        <v>1336528804</v>
      </c>
      <c r="J2285" s="17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8324</v>
      </c>
      <c r="R2285" t="s">
        <v>8325</v>
      </c>
      <c r="S2285" s="16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hidden="1" x14ac:dyDescent="0.3">
      <c r="A2286">
        <v>2284</v>
      </c>
      <c r="B2286" s="3" t="s">
        <v>2285</v>
      </c>
      <c r="C2286" s="3" t="s">
        <v>6394</v>
      </c>
      <c r="D2286" s="10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 s="17">
        <v>1299902400</v>
      </c>
      <c r="J2286" s="17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8324</v>
      </c>
      <c r="R2286" t="s">
        <v>8325</v>
      </c>
      <c r="S2286" s="16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 hidden="1" x14ac:dyDescent="0.3">
      <c r="A2287">
        <v>2285</v>
      </c>
      <c r="B2287" s="3" t="s">
        <v>2286</v>
      </c>
      <c r="C2287" s="3" t="s">
        <v>6395</v>
      </c>
      <c r="D2287" s="10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 s="17">
        <v>1340944043</v>
      </c>
      <c r="J2287" s="1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8324</v>
      </c>
      <c r="R2287" t="s">
        <v>8325</v>
      </c>
      <c r="S2287" s="16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 hidden="1" x14ac:dyDescent="0.3">
      <c r="A2288">
        <v>2286</v>
      </c>
      <c r="B2288" s="3" t="s">
        <v>2287</v>
      </c>
      <c r="C2288" s="3" t="s">
        <v>6396</v>
      </c>
      <c r="D2288" s="10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 s="17">
        <v>1378439940</v>
      </c>
      <c r="J2288" s="17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8324</v>
      </c>
      <c r="R2288" t="s">
        <v>8325</v>
      </c>
      <c r="S2288" s="16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 hidden="1" x14ac:dyDescent="0.3">
      <c r="A2289">
        <v>2287</v>
      </c>
      <c r="B2289" s="3" t="s">
        <v>2288</v>
      </c>
      <c r="C2289" s="3" t="s">
        <v>6397</v>
      </c>
      <c r="D2289" s="10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 s="17">
        <v>1403539260</v>
      </c>
      <c r="J2289" s="17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8324</v>
      </c>
      <c r="R2289" t="s">
        <v>8325</v>
      </c>
      <c r="S2289" s="16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 hidden="1" x14ac:dyDescent="0.3">
      <c r="A2290">
        <v>2288</v>
      </c>
      <c r="B2290" s="3" t="s">
        <v>2289</v>
      </c>
      <c r="C2290" s="3" t="s">
        <v>6398</v>
      </c>
      <c r="D2290" s="10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 s="17">
        <v>1340733600</v>
      </c>
      <c r="J2290" s="17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8324</v>
      </c>
      <c r="R2290" t="s">
        <v>8325</v>
      </c>
      <c r="S2290" s="16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 hidden="1" x14ac:dyDescent="0.3">
      <c r="A2291">
        <v>2289</v>
      </c>
      <c r="B2291" s="3" t="s">
        <v>2290</v>
      </c>
      <c r="C2291" s="3" t="s">
        <v>6399</v>
      </c>
      <c r="D2291" s="10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 s="17">
        <v>1386372120</v>
      </c>
      <c r="J2291" s="17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8324</v>
      </c>
      <c r="R2291" t="s">
        <v>8325</v>
      </c>
      <c r="S2291" s="16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 hidden="1" x14ac:dyDescent="0.3">
      <c r="A2292">
        <v>2290</v>
      </c>
      <c r="B2292" s="3" t="s">
        <v>2291</v>
      </c>
      <c r="C2292" s="3" t="s">
        <v>6400</v>
      </c>
      <c r="D2292" s="10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 s="17">
        <v>1259686800</v>
      </c>
      <c r="J2292" s="17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8324</v>
      </c>
      <c r="R2292" t="s">
        <v>8325</v>
      </c>
      <c r="S2292" s="16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 hidden="1" x14ac:dyDescent="0.3">
      <c r="A2293">
        <v>2291</v>
      </c>
      <c r="B2293" s="3" t="s">
        <v>2292</v>
      </c>
      <c r="C2293" s="3" t="s">
        <v>6401</v>
      </c>
      <c r="D2293" s="10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 s="17">
        <v>1335153600</v>
      </c>
      <c r="J2293" s="17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8324</v>
      </c>
      <c r="R2293" t="s">
        <v>8325</v>
      </c>
      <c r="S2293" s="16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 hidden="1" x14ac:dyDescent="0.3">
      <c r="A2294">
        <v>2292</v>
      </c>
      <c r="B2294" s="3" t="s">
        <v>2293</v>
      </c>
      <c r="C2294" s="3" t="s">
        <v>6402</v>
      </c>
      <c r="D2294" s="10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 s="17">
        <v>1334767476</v>
      </c>
      <c r="J2294" s="17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8324</v>
      </c>
      <c r="R2294" t="s">
        <v>8325</v>
      </c>
      <c r="S2294" s="16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 hidden="1" x14ac:dyDescent="0.3">
      <c r="A2295">
        <v>2293</v>
      </c>
      <c r="B2295" s="3" t="s">
        <v>2294</v>
      </c>
      <c r="C2295" s="3" t="s">
        <v>6403</v>
      </c>
      <c r="D2295" s="10">
        <v>850</v>
      </c>
      <c r="E2295" s="6">
        <v>920</v>
      </c>
      <c r="F2295" t="s">
        <v>8218</v>
      </c>
      <c r="G2295" t="s">
        <v>8223</v>
      </c>
      <c r="H2295" t="s">
        <v>8245</v>
      </c>
      <c r="I2295" s="17">
        <v>1348545540</v>
      </c>
      <c r="J2295" s="17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8324</v>
      </c>
      <c r="R2295" t="s">
        <v>8325</v>
      </c>
      <c r="S2295" s="16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 hidden="1" x14ac:dyDescent="0.3">
      <c r="A2296">
        <v>2294</v>
      </c>
      <c r="B2296" s="3" t="s">
        <v>2295</v>
      </c>
      <c r="C2296" s="3" t="s">
        <v>6404</v>
      </c>
      <c r="D2296" s="10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 s="17">
        <v>1358702480</v>
      </c>
      <c r="J2296" s="17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8324</v>
      </c>
      <c r="R2296" t="s">
        <v>8325</v>
      </c>
      <c r="S2296" s="16">
        <f t="shared" si="177"/>
        <v>41264.72314814815</v>
      </c>
      <c r="T2296" s="15">
        <f t="shared" si="178"/>
        <v>41294.72314814815</v>
      </c>
      <c r="U2296">
        <f t="shared" si="179"/>
        <v>2013</v>
      </c>
    </row>
    <row r="2297" spans="1:21" ht="57.6" hidden="1" x14ac:dyDescent="0.3">
      <c r="A2297">
        <v>2295</v>
      </c>
      <c r="B2297" s="3" t="s">
        <v>2296</v>
      </c>
      <c r="C2297" s="3" t="s">
        <v>6405</v>
      </c>
      <c r="D2297" s="10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 s="17">
        <v>1359240856</v>
      </c>
      <c r="J2297" s="1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8324</v>
      </c>
      <c r="R2297" t="s">
        <v>8325</v>
      </c>
      <c r="S2297" s="16">
        <f t="shared" si="177"/>
        <v>41270.954351851848</v>
      </c>
      <c r="T2297" s="15">
        <f t="shared" si="178"/>
        <v>41300.954351851848</v>
      </c>
      <c r="U2297">
        <f t="shared" si="179"/>
        <v>2013</v>
      </c>
    </row>
    <row r="2298" spans="1:21" ht="43.2" hidden="1" x14ac:dyDescent="0.3">
      <c r="A2298">
        <v>2296</v>
      </c>
      <c r="B2298" s="3" t="s">
        <v>2297</v>
      </c>
      <c r="C2298" s="3" t="s">
        <v>6406</v>
      </c>
      <c r="D2298" s="10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 s="17">
        <v>1330018426</v>
      </c>
      <c r="J2298" s="17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8324</v>
      </c>
      <c r="R2298" t="s">
        <v>8325</v>
      </c>
      <c r="S2298" s="16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8" hidden="1" x14ac:dyDescent="0.3">
      <c r="A2299">
        <v>2297</v>
      </c>
      <c r="B2299" s="3" t="s">
        <v>2298</v>
      </c>
      <c r="C2299" s="3" t="s">
        <v>6407</v>
      </c>
      <c r="D2299" s="10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 s="17">
        <v>1331697540</v>
      </c>
      <c r="J2299" s="17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8324</v>
      </c>
      <c r="R2299" t="s">
        <v>8325</v>
      </c>
      <c r="S2299" s="16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2" hidden="1" x14ac:dyDescent="0.3">
      <c r="A2300">
        <v>2298</v>
      </c>
      <c r="B2300" s="3" t="s">
        <v>2299</v>
      </c>
      <c r="C2300" s="3" t="s">
        <v>6408</v>
      </c>
      <c r="D2300" s="10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 s="17">
        <v>1395861033</v>
      </c>
      <c r="J2300" s="17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8324</v>
      </c>
      <c r="R2300" t="s">
        <v>8325</v>
      </c>
      <c r="S2300" s="16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2" hidden="1" x14ac:dyDescent="0.3">
      <c r="A2301">
        <v>2299</v>
      </c>
      <c r="B2301" s="3" t="s">
        <v>2300</v>
      </c>
      <c r="C2301" s="3" t="s">
        <v>6409</v>
      </c>
      <c r="D2301" s="10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 s="17">
        <v>1296953209</v>
      </c>
      <c r="J2301" s="17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8324</v>
      </c>
      <c r="R2301" t="s">
        <v>8325</v>
      </c>
      <c r="S2301" s="16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2" hidden="1" x14ac:dyDescent="0.3">
      <c r="A2302">
        <v>2300</v>
      </c>
      <c r="B2302" s="3" t="s">
        <v>2301</v>
      </c>
      <c r="C2302" s="3" t="s">
        <v>6410</v>
      </c>
      <c r="D2302" s="10">
        <v>800</v>
      </c>
      <c r="E2302" s="6">
        <v>810</v>
      </c>
      <c r="F2302" t="s">
        <v>8218</v>
      </c>
      <c r="G2302" t="s">
        <v>8223</v>
      </c>
      <c r="H2302" t="s">
        <v>8245</v>
      </c>
      <c r="I2302" s="17">
        <v>1340904416</v>
      </c>
      <c r="J2302" s="17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8324</v>
      </c>
      <c r="R2302" t="s">
        <v>8325</v>
      </c>
      <c r="S2302" s="16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8" hidden="1" x14ac:dyDescent="0.3">
      <c r="A2303">
        <v>2301</v>
      </c>
      <c r="B2303" s="3" t="s">
        <v>2302</v>
      </c>
      <c r="C2303" s="3" t="s">
        <v>6411</v>
      </c>
      <c r="D2303" s="10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 s="17">
        <v>1371785496</v>
      </c>
      <c r="J2303" s="17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8324</v>
      </c>
      <c r="R2303" t="s">
        <v>8328</v>
      </c>
      <c r="S2303" s="16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2" hidden="1" x14ac:dyDescent="0.3">
      <c r="A2304">
        <v>2302</v>
      </c>
      <c r="B2304" s="3" t="s">
        <v>2303</v>
      </c>
      <c r="C2304" s="3" t="s">
        <v>6412</v>
      </c>
      <c r="D2304" s="10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 s="17">
        <v>1388473200</v>
      </c>
      <c r="J2304" s="17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8324</v>
      </c>
      <c r="R2304" t="s">
        <v>8328</v>
      </c>
      <c r="S2304" s="16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7.6" hidden="1" x14ac:dyDescent="0.3">
      <c r="A2305">
        <v>2303</v>
      </c>
      <c r="B2305" s="3" t="s">
        <v>2304</v>
      </c>
      <c r="C2305" s="3" t="s">
        <v>6413</v>
      </c>
      <c r="D2305" s="10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 s="17">
        <v>1323747596</v>
      </c>
      <c r="J2305" s="17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8324</v>
      </c>
      <c r="R2305" t="s">
        <v>8328</v>
      </c>
      <c r="S2305" s="16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2" hidden="1" x14ac:dyDescent="0.3">
      <c r="A2306">
        <v>2304</v>
      </c>
      <c r="B2306" s="3" t="s">
        <v>2305</v>
      </c>
      <c r="C2306" s="3" t="s">
        <v>6414</v>
      </c>
      <c r="D2306" s="10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 s="17">
        <v>1293857940</v>
      </c>
      <c r="J2306" s="17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t="s">
        <v>8324</v>
      </c>
      <c r="R2306" t="s">
        <v>8328</v>
      </c>
      <c r="S2306" s="16">
        <f t="shared" si="177"/>
        <v>40502.815868055557</v>
      </c>
      <c r="T2306" s="15">
        <f t="shared" si="178"/>
        <v>40544.207638888889</v>
      </c>
      <c r="U2306">
        <f t="shared" si="179"/>
        <v>2011</v>
      </c>
    </row>
    <row r="2307" spans="1:21" ht="43.2" hidden="1" x14ac:dyDescent="0.3">
      <c r="A2307">
        <v>2305</v>
      </c>
      <c r="B2307" s="3" t="s">
        <v>2306</v>
      </c>
      <c r="C2307" s="3" t="s">
        <v>6415</v>
      </c>
      <c r="D2307" s="10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 s="17">
        <v>1407520800</v>
      </c>
      <c r="J2307" s="1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t="s">
        <v>8324</v>
      </c>
      <c r="R2307" t="s">
        <v>8328</v>
      </c>
      <c r="S2307" s="16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YEAR(T2307)</f>
        <v>2014</v>
      </c>
    </row>
    <row r="2308" spans="1:21" ht="43.2" hidden="1" x14ac:dyDescent="0.3">
      <c r="A2308">
        <v>2306</v>
      </c>
      <c r="B2308" s="3" t="s">
        <v>2307</v>
      </c>
      <c r="C2308" s="3" t="s">
        <v>6416</v>
      </c>
      <c r="D2308" s="10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 s="17">
        <v>1331352129</v>
      </c>
      <c r="J2308" s="17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8324</v>
      </c>
      <c r="R2308" t="s">
        <v>8328</v>
      </c>
      <c r="S2308" s="16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hidden="1" x14ac:dyDescent="0.3">
      <c r="A2309">
        <v>2307</v>
      </c>
      <c r="B2309" s="3" t="s">
        <v>2308</v>
      </c>
      <c r="C2309" s="3" t="s">
        <v>6417</v>
      </c>
      <c r="D2309" s="10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 s="17">
        <v>1336245328</v>
      </c>
      <c r="J2309" s="17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8324</v>
      </c>
      <c r="R2309" t="s">
        <v>8328</v>
      </c>
      <c r="S2309" s="16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hidden="1" x14ac:dyDescent="0.3">
      <c r="A2310">
        <v>2308</v>
      </c>
      <c r="B2310" s="3" t="s">
        <v>2309</v>
      </c>
      <c r="C2310" s="3" t="s">
        <v>6418</v>
      </c>
      <c r="D2310" s="10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 s="17">
        <v>1409274000</v>
      </c>
      <c r="J2310" s="17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8324</v>
      </c>
      <c r="R2310" t="s">
        <v>8328</v>
      </c>
      <c r="S2310" s="16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hidden="1" x14ac:dyDescent="0.3">
      <c r="A2311">
        <v>2309</v>
      </c>
      <c r="B2311" s="3" t="s">
        <v>2310</v>
      </c>
      <c r="C2311" s="3" t="s">
        <v>6419</v>
      </c>
      <c r="D2311" s="10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 s="17">
        <v>1362872537</v>
      </c>
      <c r="J2311" s="17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8324</v>
      </c>
      <c r="R2311" t="s">
        <v>8328</v>
      </c>
      <c r="S2311" s="16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7.6" hidden="1" x14ac:dyDescent="0.3">
      <c r="A2312">
        <v>2310</v>
      </c>
      <c r="B2312" s="3" t="s">
        <v>2311</v>
      </c>
      <c r="C2312" s="3" t="s">
        <v>6420</v>
      </c>
      <c r="D2312" s="10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 s="17">
        <v>1363889015</v>
      </c>
      <c r="J2312" s="17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8324</v>
      </c>
      <c r="R2312" t="s">
        <v>8328</v>
      </c>
      <c r="S2312" s="16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 hidden="1" x14ac:dyDescent="0.3">
      <c r="A2313">
        <v>2311</v>
      </c>
      <c r="B2313" s="3" t="s">
        <v>2312</v>
      </c>
      <c r="C2313" s="3" t="s">
        <v>6421</v>
      </c>
      <c r="D2313" s="10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 s="17">
        <v>1399421189</v>
      </c>
      <c r="J2313" s="17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8324</v>
      </c>
      <c r="R2313" t="s">
        <v>8328</v>
      </c>
      <c r="S2313" s="16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 hidden="1" x14ac:dyDescent="0.3">
      <c r="A2314">
        <v>2312</v>
      </c>
      <c r="B2314" s="3" t="s">
        <v>2313</v>
      </c>
      <c r="C2314" s="3" t="s">
        <v>6422</v>
      </c>
      <c r="D2314" s="10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 s="17">
        <v>1397862000</v>
      </c>
      <c r="J2314" s="17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8324</v>
      </c>
      <c r="R2314" t="s">
        <v>8328</v>
      </c>
      <c r="S2314" s="16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 hidden="1" x14ac:dyDescent="0.3">
      <c r="A2315">
        <v>2313</v>
      </c>
      <c r="B2315" s="3" t="s">
        <v>2314</v>
      </c>
      <c r="C2315" s="3" t="s">
        <v>6423</v>
      </c>
      <c r="D2315" s="10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 s="17">
        <v>1336086026</v>
      </c>
      <c r="J2315" s="17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8324</v>
      </c>
      <c r="R2315" t="s">
        <v>8328</v>
      </c>
      <c r="S2315" s="16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 hidden="1" x14ac:dyDescent="0.3">
      <c r="A2316">
        <v>2314</v>
      </c>
      <c r="B2316" s="3" t="s">
        <v>2315</v>
      </c>
      <c r="C2316" s="3" t="s">
        <v>6424</v>
      </c>
      <c r="D2316" s="10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 s="17">
        <v>1339074857</v>
      </c>
      <c r="J2316" s="17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8324</v>
      </c>
      <c r="R2316" t="s">
        <v>8328</v>
      </c>
      <c r="S2316" s="16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2" hidden="1" x14ac:dyDescent="0.3">
      <c r="A2317">
        <v>2315</v>
      </c>
      <c r="B2317" s="3" t="s">
        <v>2316</v>
      </c>
      <c r="C2317" s="3" t="s">
        <v>6425</v>
      </c>
      <c r="D2317" s="10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 s="17">
        <v>1336238743</v>
      </c>
      <c r="J2317" s="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8324</v>
      </c>
      <c r="R2317" t="s">
        <v>8328</v>
      </c>
      <c r="S2317" s="16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6" hidden="1" x14ac:dyDescent="0.3">
      <c r="A2318">
        <v>2316</v>
      </c>
      <c r="B2318" s="3" t="s">
        <v>2317</v>
      </c>
      <c r="C2318" s="3" t="s">
        <v>6426</v>
      </c>
      <c r="D2318" s="10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 s="17">
        <v>1260383040</v>
      </c>
      <c r="J2318" s="17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8324</v>
      </c>
      <c r="R2318" t="s">
        <v>8328</v>
      </c>
      <c r="S2318" s="16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 hidden="1" x14ac:dyDescent="0.3">
      <c r="A2319">
        <v>2317</v>
      </c>
      <c r="B2319" s="3" t="s">
        <v>2318</v>
      </c>
      <c r="C2319" s="3" t="s">
        <v>6427</v>
      </c>
      <c r="D2319" s="10">
        <v>400</v>
      </c>
      <c r="E2319" s="6">
        <v>416</v>
      </c>
      <c r="F2319" t="s">
        <v>8218</v>
      </c>
      <c r="G2319" t="s">
        <v>8223</v>
      </c>
      <c r="H2319" t="s">
        <v>8245</v>
      </c>
      <c r="I2319" s="17">
        <v>1266210000</v>
      </c>
      <c r="J2319" s="17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8324</v>
      </c>
      <c r="R2319" t="s">
        <v>8328</v>
      </c>
      <c r="S2319" s="16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6" hidden="1" x14ac:dyDescent="0.3">
      <c r="A2320">
        <v>2318</v>
      </c>
      <c r="B2320" s="3" t="s">
        <v>2319</v>
      </c>
      <c r="C2320" s="3" t="s">
        <v>6428</v>
      </c>
      <c r="D2320" s="10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 s="17">
        <v>1253937540</v>
      </c>
      <c r="J2320" s="17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8324</v>
      </c>
      <c r="R2320" t="s">
        <v>8328</v>
      </c>
      <c r="S2320" s="16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 hidden="1" x14ac:dyDescent="0.3">
      <c r="A2321">
        <v>2319</v>
      </c>
      <c r="B2321" s="3" t="s">
        <v>2320</v>
      </c>
      <c r="C2321" s="3" t="s">
        <v>6429</v>
      </c>
      <c r="D2321" s="10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 s="17">
        <v>1387072685</v>
      </c>
      <c r="J2321" s="17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8324</v>
      </c>
      <c r="R2321" t="s">
        <v>8328</v>
      </c>
      <c r="S2321" s="16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7.6" hidden="1" x14ac:dyDescent="0.3">
      <c r="A2322">
        <v>2320</v>
      </c>
      <c r="B2322" s="3" t="s">
        <v>2321</v>
      </c>
      <c r="C2322" s="3" t="s">
        <v>6430</v>
      </c>
      <c r="D2322" s="10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 s="17">
        <v>1396463800</v>
      </c>
      <c r="J2322" s="17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8324</v>
      </c>
      <c r="R2322" t="s">
        <v>8328</v>
      </c>
      <c r="S2322" s="16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 hidden="1" x14ac:dyDescent="0.3">
      <c r="A2323">
        <v>2321</v>
      </c>
      <c r="B2323" s="3" t="s">
        <v>2322</v>
      </c>
      <c r="C2323" s="3" t="s">
        <v>6431</v>
      </c>
      <c r="D2323" s="10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 s="17">
        <v>1491282901</v>
      </c>
      <c r="J2323" s="17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8335</v>
      </c>
      <c r="R2323" t="s">
        <v>8351</v>
      </c>
      <c r="S2323" s="16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 hidden="1" x14ac:dyDescent="0.3">
      <c r="A2324">
        <v>2322</v>
      </c>
      <c r="B2324" s="3" t="s">
        <v>2323</v>
      </c>
      <c r="C2324" s="3" t="s">
        <v>6432</v>
      </c>
      <c r="D2324" s="10">
        <v>2700</v>
      </c>
      <c r="E2324" s="6">
        <v>85</v>
      </c>
      <c r="F2324" t="s">
        <v>8221</v>
      </c>
      <c r="G2324" t="s">
        <v>8223</v>
      </c>
      <c r="H2324" t="s">
        <v>8245</v>
      </c>
      <c r="I2324" s="17">
        <v>1491769769</v>
      </c>
      <c r="J2324" s="17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8335</v>
      </c>
      <c r="R2324" t="s">
        <v>8351</v>
      </c>
      <c r="S2324" s="16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2" hidden="1" x14ac:dyDescent="0.3">
      <c r="A2325">
        <v>2323</v>
      </c>
      <c r="B2325" s="3" t="s">
        <v>2324</v>
      </c>
      <c r="C2325" s="3" t="s">
        <v>6433</v>
      </c>
      <c r="D2325" s="10">
        <v>250</v>
      </c>
      <c r="E2325" s="6">
        <v>120</v>
      </c>
      <c r="F2325" t="s">
        <v>8221</v>
      </c>
      <c r="G2325" t="s">
        <v>8223</v>
      </c>
      <c r="H2325" t="s">
        <v>8245</v>
      </c>
      <c r="I2325" s="17">
        <v>1490033247</v>
      </c>
      <c r="J2325" s="17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8335</v>
      </c>
      <c r="R2325" t="s">
        <v>8351</v>
      </c>
      <c r="S2325" s="16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2" hidden="1" x14ac:dyDescent="0.3">
      <c r="A2326">
        <v>2324</v>
      </c>
      <c r="B2326" s="3" t="s">
        <v>2325</v>
      </c>
      <c r="C2326" s="3" t="s">
        <v>6434</v>
      </c>
      <c r="D2326" s="10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 s="17">
        <v>1490559285</v>
      </c>
      <c r="J2326" s="17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8335</v>
      </c>
      <c r="R2326" t="s">
        <v>8351</v>
      </c>
      <c r="S2326" s="16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 hidden="1" x14ac:dyDescent="0.3">
      <c r="A2327">
        <v>2325</v>
      </c>
      <c r="B2327" s="3" t="s">
        <v>2326</v>
      </c>
      <c r="C2327" s="3" t="s">
        <v>6435</v>
      </c>
      <c r="D2327" s="10">
        <v>1000</v>
      </c>
      <c r="E2327" s="6">
        <v>80</v>
      </c>
      <c r="F2327" t="s">
        <v>8221</v>
      </c>
      <c r="G2327" t="s">
        <v>8223</v>
      </c>
      <c r="H2327" t="s">
        <v>8245</v>
      </c>
      <c r="I2327" s="17">
        <v>1490830331</v>
      </c>
      <c r="J2327" s="1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8335</v>
      </c>
      <c r="R2327" t="s">
        <v>8351</v>
      </c>
      <c r="S2327" s="16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 hidden="1" x14ac:dyDescent="0.3">
      <c r="A2328">
        <v>2326</v>
      </c>
      <c r="B2328" s="3" t="s">
        <v>2327</v>
      </c>
      <c r="C2328" s="3" t="s">
        <v>6436</v>
      </c>
      <c r="D2328" s="10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 s="17">
        <v>1493571600</v>
      </c>
      <c r="J2328" s="17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8335</v>
      </c>
      <c r="R2328" t="s">
        <v>8351</v>
      </c>
      <c r="S2328" s="16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 hidden="1" x14ac:dyDescent="0.3">
      <c r="A2329">
        <v>2327</v>
      </c>
      <c r="B2329" s="3" t="s">
        <v>2328</v>
      </c>
      <c r="C2329" s="3" t="s">
        <v>6437</v>
      </c>
      <c r="D2329" s="10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 s="17">
        <v>1409090440</v>
      </c>
      <c r="J2329" s="17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8335</v>
      </c>
      <c r="R2329" t="s">
        <v>8351</v>
      </c>
      <c r="S2329" s="16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 hidden="1" x14ac:dyDescent="0.3">
      <c r="A2330">
        <v>2328</v>
      </c>
      <c r="B2330" s="3" t="s">
        <v>2329</v>
      </c>
      <c r="C2330" s="3" t="s">
        <v>6438</v>
      </c>
      <c r="D2330" s="10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 s="17">
        <v>1434307537</v>
      </c>
      <c r="J2330" s="17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8335</v>
      </c>
      <c r="R2330" t="s">
        <v>8351</v>
      </c>
      <c r="S2330" s="16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 hidden="1" x14ac:dyDescent="0.3">
      <c r="A2331">
        <v>2329</v>
      </c>
      <c r="B2331" s="3" t="s">
        <v>2330</v>
      </c>
      <c r="C2331" s="3" t="s">
        <v>6439</v>
      </c>
      <c r="D2331" s="10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 s="17">
        <v>1405609146</v>
      </c>
      <c r="J2331" s="17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8335</v>
      </c>
      <c r="R2331" t="s">
        <v>8351</v>
      </c>
      <c r="S2331" s="16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 hidden="1" x14ac:dyDescent="0.3">
      <c r="A2332">
        <v>2330</v>
      </c>
      <c r="B2332" s="3" t="s">
        <v>2331</v>
      </c>
      <c r="C2332" s="3" t="s">
        <v>6440</v>
      </c>
      <c r="D2332" s="10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 s="17">
        <v>1451001600</v>
      </c>
      <c r="J2332" s="17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8335</v>
      </c>
      <c r="R2332" t="s">
        <v>8351</v>
      </c>
      <c r="S2332" s="16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2" hidden="1" x14ac:dyDescent="0.3">
      <c r="A2333">
        <v>2331</v>
      </c>
      <c r="B2333" s="3" t="s">
        <v>2332</v>
      </c>
      <c r="C2333" s="3" t="s">
        <v>6441</v>
      </c>
      <c r="D2333" s="10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 s="17">
        <v>1408320490</v>
      </c>
      <c r="J2333" s="17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8335</v>
      </c>
      <c r="R2333" t="s">
        <v>8351</v>
      </c>
      <c r="S2333" s="16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 hidden="1" x14ac:dyDescent="0.3">
      <c r="A2334">
        <v>2332</v>
      </c>
      <c r="B2334" s="3" t="s">
        <v>2333</v>
      </c>
      <c r="C2334" s="3" t="s">
        <v>6442</v>
      </c>
      <c r="D2334" s="10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 s="17">
        <v>1423235071</v>
      </c>
      <c r="J2334" s="17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8335</v>
      </c>
      <c r="R2334" t="s">
        <v>8351</v>
      </c>
      <c r="S2334" s="16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 hidden="1" x14ac:dyDescent="0.3">
      <c r="A2335">
        <v>2333</v>
      </c>
      <c r="B2335" s="3" t="s">
        <v>2334</v>
      </c>
      <c r="C2335" s="3" t="s">
        <v>6443</v>
      </c>
      <c r="D2335" s="10">
        <v>600</v>
      </c>
      <c r="E2335" s="6">
        <v>1273</v>
      </c>
      <c r="F2335" t="s">
        <v>8218</v>
      </c>
      <c r="G2335" t="s">
        <v>8223</v>
      </c>
      <c r="H2335" t="s">
        <v>8245</v>
      </c>
      <c r="I2335" s="17">
        <v>1401385800</v>
      </c>
      <c r="J2335" s="17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8335</v>
      </c>
      <c r="R2335" t="s">
        <v>8351</v>
      </c>
      <c r="S2335" s="16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2" hidden="1" x14ac:dyDescent="0.3">
      <c r="A2336">
        <v>2334</v>
      </c>
      <c r="B2336" s="3" t="s">
        <v>2335</v>
      </c>
      <c r="C2336" s="3" t="s">
        <v>6444</v>
      </c>
      <c r="D2336" s="10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 s="17">
        <v>1415208840</v>
      </c>
      <c r="J2336" s="17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8335</v>
      </c>
      <c r="R2336" t="s">
        <v>8351</v>
      </c>
      <c r="S2336" s="16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 hidden="1" x14ac:dyDescent="0.3">
      <c r="A2337">
        <v>2335</v>
      </c>
      <c r="B2337" s="3" t="s">
        <v>2336</v>
      </c>
      <c r="C2337" s="3" t="s">
        <v>6445</v>
      </c>
      <c r="D2337" s="10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 s="17">
        <v>1402494243</v>
      </c>
      <c r="J2337" s="1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8335</v>
      </c>
      <c r="R2337" t="s">
        <v>8351</v>
      </c>
      <c r="S2337" s="16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 hidden="1" x14ac:dyDescent="0.3">
      <c r="A2338">
        <v>2336</v>
      </c>
      <c r="B2338" s="3" t="s">
        <v>2337</v>
      </c>
      <c r="C2338" s="3" t="s">
        <v>6446</v>
      </c>
      <c r="D2338" s="10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 s="17">
        <v>1394316695</v>
      </c>
      <c r="J2338" s="17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8335</v>
      </c>
      <c r="R2338" t="s">
        <v>8351</v>
      </c>
      <c r="S2338" s="16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 hidden="1" x14ac:dyDescent="0.3">
      <c r="A2339">
        <v>2337</v>
      </c>
      <c r="B2339" s="3" t="s">
        <v>2338</v>
      </c>
      <c r="C2339" s="3" t="s">
        <v>6447</v>
      </c>
      <c r="D2339" s="10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 s="17">
        <v>1403796143</v>
      </c>
      <c r="J2339" s="17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8335</v>
      </c>
      <c r="R2339" t="s">
        <v>8351</v>
      </c>
      <c r="S2339" s="16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 hidden="1" x14ac:dyDescent="0.3">
      <c r="A2340">
        <v>2338</v>
      </c>
      <c r="B2340" s="3" t="s">
        <v>2339</v>
      </c>
      <c r="C2340" s="3" t="s">
        <v>6448</v>
      </c>
      <c r="D2340" s="10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 s="17">
        <v>1404077484</v>
      </c>
      <c r="J2340" s="17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8335</v>
      </c>
      <c r="R2340" t="s">
        <v>8351</v>
      </c>
      <c r="S2340" s="16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 hidden="1" x14ac:dyDescent="0.3">
      <c r="A2341">
        <v>2339</v>
      </c>
      <c r="B2341" s="3" t="s">
        <v>2340</v>
      </c>
      <c r="C2341" s="3" t="s">
        <v>6449</v>
      </c>
      <c r="D2341" s="10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 s="17">
        <v>1482134340</v>
      </c>
      <c r="J2341" s="17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8335</v>
      </c>
      <c r="R2341" t="s">
        <v>8351</v>
      </c>
      <c r="S2341" s="16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 hidden="1" x14ac:dyDescent="0.3">
      <c r="A2342">
        <v>2340</v>
      </c>
      <c r="B2342" s="3" t="s">
        <v>2341</v>
      </c>
      <c r="C2342" s="3" t="s">
        <v>6450</v>
      </c>
      <c r="D2342" s="10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 s="17">
        <v>1477841138</v>
      </c>
      <c r="J2342" s="17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8335</v>
      </c>
      <c r="R2342" t="s">
        <v>8351</v>
      </c>
      <c r="S2342" s="16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2" hidden="1" x14ac:dyDescent="0.3">
      <c r="A2343">
        <v>2341</v>
      </c>
      <c r="B2343" s="3" t="s">
        <v>2342</v>
      </c>
      <c r="C2343" s="3" t="s">
        <v>6451</v>
      </c>
      <c r="D2343" s="10">
        <v>5000</v>
      </c>
      <c r="E2343" s="6">
        <v>0</v>
      </c>
      <c r="F2343" t="s">
        <v>8219</v>
      </c>
      <c r="G2343" t="s">
        <v>8223</v>
      </c>
      <c r="H2343" t="s">
        <v>8245</v>
      </c>
      <c r="I2343" s="17">
        <v>1436729504</v>
      </c>
      <c r="J2343" s="17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8318</v>
      </c>
      <c r="R2343" t="s">
        <v>8319</v>
      </c>
      <c r="S2343" s="16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2" hidden="1" x14ac:dyDescent="0.3">
      <c r="A2344">
        <v>2342</v>
      </c>
      <c r="B2344" s="3" t="s">
        <v>2343</v>
      </c>
      <c r="C2344" s="3" t="s">
        <v>6452</v>
      </c>
      <c r="D2344" s="10">
        <v>5500</v>
      </c>
      <c r="E2344" s="6">
        <v>0</v>
      </c>
      <c r="F2344" t="s">
        <v>8219</v>
      </c>
      <c r="G2344" t="s">
        <v>8223</v>
      </c>
      <c r="H2344" t="s">
        <v>8245</v>
      </c>
      <c r="I2344" s="17">
        <v>1412571600</v>
      </c>
      <c r="J2344" s="17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8318</v>
      </c>
      <c r="R2344" t="s">
        <v>8319</v>
      </c>
      <c r="S2344" s="16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2" hidden="1" x14ac:dyDescent="0.3">
      <c r="A2345">
        <v>2343</v>
      </c>
      <c r="B2345" s="3" t="s">
        <v>2344</v>
      </c>
      <c r="C2345" s="3" t="s">
        <v>6453</v>
      </c>
      <c r="D2345" s="10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 s="17">
        <v>1452282420</v>
      </c>
      <c r="J2345" s="17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8318</v>
      </c>
      <c r="R2345" t="s">
        <v>8319</v>
      </c>
      <c r="S2345" s="16">
        <f t="shared" si="182"/>
        <v>42327.825289351851</v>
      </c>
      <c r="T2345" s="15">
        <f t="shared" si="183"/>
        <v>42377.82430555555</v>
      </c>
      <c r="U2345">
        <f t="shared" si="184"/>
        <v>2016</v>
      </c>
    </row>
    <row r="2346" spans="1:21" ht="43.2" hidden="1" x14ac:dyDescent="0.3">
      <c r="A2346">
        <v>2344</v>
      </c>
      <c r="B2346" s="3" t="s">
        <v>2345</v>
      </c>
      <c r="C2346" s="3" t="s">
        <v>6454</v>
      </c>
      <c r="D2346" s="10">
        <v>1000</v>
      </c>
      <c r="E2346" s="6">
        <v>1</v>
      </c>
      <c r="F2346" t="s">
        <v>8219</v>
      </c>
      <c r="G2346" t="s">
        <v>8228</v>
      </c>
      <c r="H2346" t="s">
        <v>8250</v>
      </c>
      <c r="I2346" s="17">
        <v>1466789269</v>
      </c>
      <c r="J2346" s="17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8318</v>
      </c>
      <c r="R2346" t="s">
        <v>8319</v>
      </c>
      <c r="S2346" s="16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2" hidden="1" x14ac:dyDescent="0.3">
      <c r="A2347">
        <v>2345</v>
      </c>
      <c r="B2347" s="3" t="s">
        <v>2346</v>
      </c>
      <c r="C2347" s="3" t="s">
        <v>6455</v>
      </c>
      <c r="D2347" s="10">
        <v>3000</v>
      </c>
      <c r="E2347" s="6">
        <v>0</v>
      </c>
      <c r="F2347" t="s">
        <v>8219</v>
      </c>
      <c r="G2347" t="s">
        <v>8223</v>
      </c>
      <c r="H2347" t="s">
        <v>8245</v>
      </c>
      <c r="I2347" s="17">
        <v>1427845140</v>
      </c>
      <c r="J2347" s="1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8318</v>
      </c>
      <c r="R2347" t="s">
        <v>8319</v>
      </c>
      <c r="S2347" s="16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2" hidden="1" x14ac:dyDescent="0.3">
      <c r="A2348">
        <v>2346</v>
      </c>
      <c r="B2348" s="3" t="s">
        <v>2347</v>
      </c>
      <c r="C2348" s="3" t="s">
        <v>6456</v>
      </c>
      <c r="D2348" s="10">
        <v>60000</v>
      </c>
      <c r="E2348" s="6">
        <v>39</v>
      </c>
      <c r="F2348" t="s">
        <v>8219</v>
      </c>
      <c r="G2348" t="s">
        <v>8223</v>
      </c>
      <c r="H2348" t="s">
        <v>8245</v>
      </c>
      <c r="I2348" s="17">
        <v>1476731431</v>
      </c>
      <c r="J2348" s="17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8318</v>
      </c>
      <c r="R2348" t="s">
        <v>8319</v>
      </c>
      <c r="S2348" s="16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2" hidden="1" x14ac:dyDescent="0.3">
      <c r="A2349">
        <v>2347</v>
      </c>
      <c r="B2349" s="3" t="s">
        <v>2348</v>
      </c>
      <c r="C2349" s="3" t="s">
        <v>6457</v>
      </c>
      <c r="D2349" s="10">
        <v>1000</v>
      </c>
      <c r="E2349" s="6">
        <v>15</v>
      </c>
      <c r="F2349" t="s">
        <v>8219</v>
      </c>
      <c r="G2349" t="s">
        <v>8223</v>
      </c>
      <c r="H2349" t="s">
        <v>8245</v>
      </c>
      <c r="I2349" s="17">
        <v>1472135676</v>
      </c>
      <c r="J2349" s="17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8318</v>
      </c>
      <c r="R2349" t="s">
        <v>8319</v>
      </c>
      <c r="S2349" s="16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2" hidden="1" x14ac:dyDescent="0.3">
      <c r="A2350">
        <v>2348</v>
      </c>
      <c r="B2350" s="3" t="s">
        <v>2349</v>
      </c>
      <c r="C2350" s="3" t="s">
        <v>6458</v>
      </c>
      <c r="D2350" s="10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 s="17">
        <v>1456006938</v>
      </c>
      <c r="J2350" s="17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8318</v>
      </c>
      <c r="R2350" t="s">
        <v>8319</v>
      </c>
      <c r="S2350" s="16">
        <f t="shared" si="182"/>
        <v>42360.932152777779</v>
      </c>
      <c r="T2350" s="15">
        <f t="shared" si="183"/>
        <v>42420.932152777779</v>
      </c>
      <c r="U2350">
        <f t="shared" si="184"/>
        <v>2016</v>
      </c>
    </row>
    <row r="2351" spans="1:21" ht="43.2" hidden="1" x14ac:dyDescent="0.3">
      <c r="A2351">
        <v>2349</v>
      </c>
      <c r="B2351" s="3" t="s">
        <v>2350</v>
      </c>
      <c r="C2351" s="3" t="s">
        <v>6459</v>
      </c>
      <c r="D2351" s="10">
        <v>474900</v>
      </c>
      <c r="E2351" s="6">
        <v>0</v>
      </c>
      <c r="F2351" t="s">
        <v>8219</v>
      </c>
      <c r="G2351" t="s">
        <v>8234</v>
      </c>
      <c r="H2351" t="s">
        <v>8254</v>
      </c>
      <c r="I2351" s="17">
        <v>1439318228</v>
      </c>
      <c r="J2351" s="17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8318</v>
      </c>
      <c r="R2351" t="s">
        <v>8319</v>
      </c>
      <c r="S2351" s="16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2" hidden="1" x14ac:dyDescent="0.3">
      <c r="A2352">
        <v>2350</v>
      </c>
      <c r="B2352" s="3" t="s">
        <v>2351</v>
      </c>
      <c r="C2352" s="3" t="s">
        <v>6460</v>
      </c>
      <c r="D2352" s="10">
        <v>50000</v>
      </c>
      <c r="E2352" s="6">
        <v>0</v>
      </c>
      <c r="F2352" t="s">
        <v>8219</v>
      </c>
      <c r="G2352" t="s">
        <v>8240</v>
      </c>
      <c r="H2352" t="s">
        <v>8248</v>
      </c>
      <c r="I2352" s="17">
        <v>1483474370</v>
      </c>
      <c r="J2352" s="17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8318</v>
      </c>
      <c r="R2352" t="s">
        <v>8319</v>
      </c>
      <c r="S2352" s="16">
        <f t="shared" si="182"/>
        <v>42708.842245370368</v>
      </c>
      <c r="T2352" s="15">
        <f t="shared" si="183"/>
        <v>42738.842245370368</v>
      </c>
      <c r="U2352">
        <f t="shared" si="184"/>
        <v>2017</v>
      </c>
    </row>
    <row r="2353" spans="1:21" ht="28.8" hidden="1" x14ac:dyDescent="0.3">
      <c r="A2353">
        <v>2351</v>
      </c>
      <c r="B2353" s="3" t="s">
        <v>2352</v>
      </c>
      <c r="C2353" s="3" t="s">
        <v>6461</v>
      </c>
      <c r="D2353" s="10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 s="17">
        <v>1430360739</v>
      </c>
      <c r="J2353" s="17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8318</v>
      </c>
      <c r="R2353" t="s">
        <v>8319</v>
      </c>
      <c r="S2353" s="16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2" hidden="1" x14ac:dyDescent="0.3">
      <c r="A2354">
        <v>2352</v>
      </c>
      <c r="B2354" s="3" t="s">
        <v>2353</v>
      </c>
      <c r="C2354" s="3" t="s">
        <v>6462</v>
      </c>
      <c r="D2354" s="10">
        <v>2000</v>
      </c>
      <c r="E2354" s="6">
        <v>0</v>
      </c>
      <c r="F2354" t="s">
        <v>8219</v>
      </c>
      <c r="G2354" t="s">
        <v>8223</v>
      </c>
      <c r="H2354" t="s">
        <v>8245</v>
      </c>
      <c r="I2354" s="17">
        <v>1433603552</v>
      </c>
      <c r="J2354" s="17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8318</v>
      </c>
      <c r="R2354" t="s">
        <v>8319</v>
      </c>
      <c r="S2354" s="16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2" hidden="1" x14ac:dyDescent="0.3">
      <c r="A2355">
        <v>2353</v>
      </c>
      <c r="B2355" s="3" t="s">
        <v>2354</v>
      </c>
      <c r="C2355" s="3" t="s">
        <v>6463</v>
      </c>
      <c r="D2355" s="10">
        <v>1000</v>
      </c>
      <c r="E2355" s="6">
        <v>0</v>
      </c>
      <c r="F2355" t="s">
        <v>8219</v>
      </c>
      <c r="G2355" t="s">
        <v>8223</v>
      </c>
      <c r="H2355" t="s">
        <v>8245</v>
      </c>
      <c r="I2355" s="17">
        <v>1429632822</v>
      </c>
      <c r="J2355" s="17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8318</v>
      </c>
      <c r="R2355" t="s">
        <v>8319</v>
      </c>
      <c r="S2355" s="16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2" hidden="1" x14ac:dyDescent="0.3">
      <c r="A2356">
        <v>2354</v>
      </c>
      <c r="B2356" s="3" t="s">
        <v>2355</v>
      </c>
      <c r="C2356" s="3" t="s">
        <v>6464</v>
      </c>
      <c r="D2356" s="10">
        <v>35000</v>
      </c>
      <c r="E2356" s="6">
        <v>25</v>
      </c>
      <c r="F2356" t="s">
        <v>8219</v>
      </c>
      <c r="G2356" t="s">
        <v>8223</v>
      </c>
      <c r="H2356" t="s">
        <v>8245</v>
      </c>
      <c r="I2356" s="17">
        <v>1420910460</v>
      </c>
      <c r="J2356" s="17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8318</v>
      </c>
      <c r="R2356" t="s">
        <v>8319</v>
      </c>
      <c r="S2356" s="16">
        <f t="shared" si="182"/>
        <v>41954.722916666666</v>
      </c>
      <c r="T2356" s="15">
        <f t="shared" si="183"/>
        <v>42014.722916666666</v>
      </c>
      <c r="U2356">
        <f t="shared" si="184"/>
        <v>2015</v>
      </c>
    </row>
    <row r="2357" spans="1:21" ht="43.2" hidden="1" x14ac:dyDescent="0.3">
      <c r="A2357">
        <v>2355</v>
      </c>
      <c r="B2357" s="3" t="s">
        <v>2356</v>
      </c>
      <c r="C2357" s="3" t="s">
        <v>6465</v>
      </c>
      <c r="D2357" s="10">
        <v>8000</v>
      </c>
      <c r="E2357" s="6">
        <v>55</v>
      </c>
      <c r="F2357" t="s">
        <v>8219</v>
      </c>
      <c r="G2357" t="s">
        <v>8225</v>
      </c>
      <c r="H2357" t="s">
        <v>8247</v>
      </c>
      <c r="I2357" s="17">
        <v>1430604136</v>
      </c>
      <c r="J2357" s="1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8318</v>
      </c>
      <c r="R2357" t="s">
        <v>8319</v>
      </c>
      <c r="S2357" s="16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8" hidden="1" x14ac:dyDescent="0.3">
      <c r="A2358">
        <v>2356</v>
      </c>
      <c r="B2358" s="3" t="s">
        <v>2357</v>
      </c>
      <c r="C2358" s="3" t="s">
        <v>6466</v>
      </c>
      <c r="D2358" s="10">
        <v>10000</v>
      </c>
      <c r="E2358" s="6">
        <v>0</v>
      </c>
      <c r="F2358" t="s">
        <v>8219</v>
      </c>
      <c r="G2358" t="s">
        <v>8232</v>
      </c>
      <c r="H2358" t="s">
        <v>8248</v>
      </c>
      <c r="I2358" s="17">
        <v>1433530104</v>
      </c>
      <c r="J2358" s="17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8318</v>
      </c>
      <c r="R2358" t="s">
        <v>8319</v>
      </c>
      <c r="S2358" s="16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2" hidden="1" x14ac:dyDescent="0.3">
      <c r="A2359">
        <v>2357</v>
      </c>
      <c r="B2359" s="3" t="s">
        <v>2358</v>
      </c>
      <c r="C2359" s="3" t="s">
        <v>6467</v>
      </c>
      <c r="D2359" s="10">
        <v>27000</v>
      </c>
      <c r="E2359" s="6">
        <v>0</v>
      </c>
      <c r="F2359" t="s">
        <v>8219</v>
      </c>
      <c r="G2359" t="s">
        <v>8224</v>
      </c>
      <c r="H2359" t="s">
        <v>8246</v>
      </c>
      <c r="I2359" s="17">
        <v>1445093578</v>
      </c>
      <c r="J2359" s="17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8318</v>
      </c>
      <c r="R2359" t="s">
        <v>8319</v>
      </c>
      <c r="S2359" s="16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2" hidden="1" x14ac:dyDescent="0.3">
      <c r="A2360">
        <v>2358</v>
      </c>
      <c r="B2360" s="3" t="s">
        <v>2359</v>
      </c>
      <c r="C2360" s="3" t="s">
        <v>6468</v>
      </c>
      <c r="D2360" s="10">
        <v>1500</v>
      </c>
      <c r="E2360" s="6">
        <v>0</v>
      </c>
      <c r="F2360" t="s">
        <v>8219</v>
      </c>
      <c r="G2360" t="s">
        <v>8224</v>
      </c>
      <c r="H2360" t="s">
        <v>8246</v>
      </c>
      <c r="I2360" s="17">
        <v>1422664740</v>
      </c>
      <c r="J2360" s="17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8318</v>
      </c>
      <c r="R2360" t="s">
        <v>8319</v>
      </c>
      <c r="S2360" s="16">
        <f t="shared" si="182"/>
        <v>41978.930972222224</v>
      </c>
      <c r="T2360" s="15">
        <f t="shared" si="183"/>
        <v>42035.027083333334</v>
      </c>
      <c r="U2360">
        <f t="shared" si="184"/>
        <v>2015</v>
      </c>
    </row>
    <row r="2361" spans="1:21" ht="43.2" hidden="1" x14ac:dyDescent="0.3">
      <c r="A2361">
        <v>2359</v>
      </c>
      <c r="B2361" s="3" t="s">
        <v>2360</v>
      </c>
      <c r="C2361" s="3" t="s">
        <v>6469</v>
      </c>
      <c r="D2361" s="10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 s="17">
        <v>1438616124</v>
      </c>
      <c r="J2361" s="17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8318</v>
      </c>
      <c r="R2361" t="s">
        <v>8319</v>
      </c>
      <c r="S2361" s="16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2" hidden="1" x14ac:dyDescent="0.3">
      <c r="A2362">
        <v>2360</v>
      </c>
      <c r="B2362" s="3" t="s">
        <v>2361</v>
      </c>
      <c r="C2362" s="3" t="s">
        <v>6470</v>
      </c>
      <c r="D2362" s="10">
        <v>5000</v>
      </c>
      <c r="E2362" s="6">
        <v>2</v>
      </c>
      <c r="F2362" t="s">
        <v>8219</v>
      </c>
      <c r="G2362" t="s">
        <v>8228</v>
      </c>
      <c r="H2362" t="s">
        <v>8250</v>
      </c>
      <c r="I2362" s="17">
        <v>1454864280</v>
      </c>
      <c r="J2362" s="17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8318</v>
      </c>
      <c r="R2362" t="s">
        <v>8319</v>
      </c>
      <c r="S2362" s="16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2" hidden="1" x14ac:dyDescent="0.3">
      <c r="A2363">
        <v>2361</v>
      </c>
      <c r="B2363" s="3" t="s">
        <v>2362</v>
      </c>
      <c r="C2363" s="3" t="s">
        <v>6471</v>
      </c>
      <c r="D2363" s="10">
        <v>200</v>
      </c>
      <c r="E2363" s="6">
        <v>0</v>
      </c>
      <c r="F2363" t="s">
        <v>8219</v>
      </c>
      <c r="G2363" t="s">
        <v>8228</v>
      </c>
      <c r="H2363" t="s">
        <v>8250</v>
      </c>
      <c r="I2363" s="17">
        <v>1462053600</v>
      </c>
      <c r="J2363" s="17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8318</v>
      </c>
      <c r="R2363" t="s">
        <v>8319</v>
      </c>
      <c r="S2363" s="16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2" hidden="1" x14ac:dyDescent="0.3">
      <c r="A2364">
        <v>2362</v>
      </c>
      <c r="B2364" s="3" t="s">
        <v>2363</v>
      </c>
      <c r="C2364" s="3" t="s">
        <v>6472</v>
      </c>
      <c r="D2364" s="10">
        <v>420</v>
      </c>
      <c r="E2364" s="6">
        <v>120</v>
      </c>
      <c r="F2364" t="s">
        <v>8219</v>
      </c>
      <c r="G2364" t="s">
        <v>8223</v>
      </c>
      <c r="H2364" t="s">
        <v>8245</v>
      </c>
      <c r="I2364" s="17">
        <v>1418315470</v>
      </c>
      <c r="J2364" s="17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8318</v>
      </c>
      <c r="R2364" t="s">
        <v>8319</v>
      </c>
      <c r="S2364" s="16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2" hidden="1" x14ac:dyDescent="0.3">
      <c r="A2365">
        <v>2363</v>
      </c>
      <c r="B2365" s="3" t="s">
        <v>2364</v>
      </c>
      <c r="C2365" s="3" t="s">
        <v>6473</v>
      </c>
      <c r="D2365" s="10">
        <v>175000</v>
      </c>
      <c r="E2365" s="6">
        <v>0</v>
      </c>
      <c r="F2365" t="s">
        <v>8219</v>
      </c>
      <c r="G2365" t="s">
        <v>8223</v>
      </c>
      <c r="H2365" t="s">
        <v>8245</v>
      </c>
      <c r="I2365" s="17">
        <v>1451348200</v>
      </c>
      <c r="J2365" s="17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8318</v>
      </c>
      <c r="R2365" t="s">
        <v>8319</v>
      </c>
      <c r="S2365" s="16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hidden="1" x14ac:dyDescent="0.3">
      <c r="A2366">
        <v>2364</v>
      </c>
      <c r="B2366" s="3" t="s">
        <v>2365</v>
      </c>
      <c r="C2366" s="3" t="s">
        <v>6474</v>
      </c>
      <c r="D2366" s="10">
        <v>128</v>
      </c>
      <c r="E2366" s="6">
        <v>0</v>
      </c>
      <c r="F2366" t="s">
        <v>8219</v>
      </c>
      <c r="G2366" t="s">
        <v>8223</v>
      </c>
      <c r="H2366" t="s">
        <v>8245</v>
      </c>
      <c r="I2366" s="17">
        <v>1445898356</v>
      </c>
      <c r="J2366" s="17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8318</v>
      </c>
      <c r="R2366" t="s">
        <v>8319</v>
      </c>
      <c r="S2366" s="16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2" hidden="1" x14ac:dyDescent="0.3">
      <c r="A2367">
        <v>2365</v>
      </c>
      <c r="B2367" s="3" t="s">
        <v>2366</v>
      </c>
      <c r="C2367" s="3" t="s">
        <v>6475</v>
      </c>
      <c r="D2367" s="10">
        <v>1000</v>
      </c>
      <c r="E2367" s="6">
        <v>0</v>
      </c>
      <c r="F2367" t="s">
        <v>8219</v>
      </c>
      <c r="G2367" t="s">
        <v>8236</v>
      </c>
      <c r="H2367" t="s">
        <v>8248</v>
      </c>
      <c r="I2367" s="17">
        <v>1453071600</v>
      </c>
      <c r="J2367" s="1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8318</v>
      </c>
      <c r="R2367" t="s">
        <v>8319</v>
      </c>
      <c r="S2367" s="16">
        <f t="shared" si="182"/>
        <v>42346.736400462964</v>
      </c>
      <c r="T2367" s="15">
        <f t="shared" si="183"/>
        <v>42386.958333333328</v>
      </c>
      <c r="U2367">
        <f t="shared" si="184"/>
        <v>2016</v>
      </c>
    </row>
    <row r="2368" spans="1:21" ht="43.2" hidden="1" x14ac:dyDescent="0.3">
      <c r="A2368">
        <v>2366</v>
      </c>
      <c r="B2368" s="3" t="s">
        <v>2367</v>
      </c>
      <c r="C2368" s="3" t="s">
        <v>6476</v>
      </c>
      <c r="D2368" s="10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 s="17">
        <v>1445431533</v>
      </c>
      <c r="J2368" s="17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8318</v>
      </c>
      <c r="R2368" t="s">
        <v>8319</v>
      </c>
      <c r="S2368" s="16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2" hidden="1" x14ac:dyDescent="0.3">
      <c r="A2369">
        <v>2367</v>
      </c>
      <c r="B2369" s="3" t="s">
        <v>2368</v>
      </c>
      <c r="C2369" s="3" t="s">
        <v>6477</v>
      </c>
      <c r="D2369" s="10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 s="17">
        <v>1461622616</v>
      </c>
      <c r="J2369" s="17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8318</v>
      </c>
      <c r="R2369" t="s">
        <v>8319</v>
      </c>
      <c r="S2369" s="16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2" hidden="1" x14ac:dyDescent="0.3">
      <c r="A2370">
        <v>2368</v>
      </c>
      <c r="B2370" s="3" t="s">
        <v>2369</v>
      </c>
      <c r="C2370" s="3" t="s">
        <v>6478</v>
      </c>
      <c r="D2370" s="10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 s="17">
        <v>1429028365</v>
      </c>
      <c r="J2370" s="17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t="s">
        <v>8318</v>
      </c>
      <c r="R2370" t="s">
        <v>8319</v>
      </c>
      <c r="S2370" s="16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2" hidden="1" x14ac:dyDescent="0.3">
      <c r="A2371">
        <v>2369</v>
      </c>
      <c r="B2371" s="3" t="s">
        <v>2370</v>
      </c>
      <c r="C2371" s="3" t="s">
        <v>6479</v>
      </c>
      <c r="D2371" s="10">
        <v>25000</v>
      </c>
      <c r="E2371" s="6">
        <v>0</v>
      </c>
      <c r="F2371" t="s">
        <v>8219</v>
      </c>
      <c r="G2371" t="s">
        <v>8223</v>
      </c>
      <c r="H2371" t="s">
        <v>8245</v>
      </c>
      <c r="I2371" s="17">
        <v>1455132611</v>
      </c>
      <c r="J2371" s="17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t="s">
        <v>8318</v>
      </c>
      <c r="R2371" t="s">
        <v>8319</v>
      </c>
      <c r="S2371" s="16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YEAR(T2371)</f>
        <v>2016</v>
      </c>
    </row>
    <row r="2372" spans="1:21" ht="43.2" hidden="1" x14ac:dyDescent="0.3">
      <c r="A2372">
        <v>2370</v>
      </c>
      <c r="B2372" s="3" t="s">
        <v>2371</v>
      </c>
      <c r="C2372" s="3" t="s">
        <v>6480</v>
      </c>
      <c r="D2372" s="10">
        <v>25000</v>
      </c>
      <c r="E2372" s="6">
        <v>82</v>
      </c>
      <c r="F2372" t="s">
        <v>8219</v>
      </c>
      <c r="G2372" t="s">
        <v>8223</v>
      </c>
      <c r="H2372" t="s">
        <v>8245</v>
      </c>
      <c r="I2372" s="17">
        <v>1418877141</v>
      </c>
      <c r="J2372" s="17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8318</v>
      </c>
      <c r="R2372" t="s">
        <v>8319</v>
      </c>
      <c r="S2372" s="16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 hidden="1" x14ac:dyDescent="0.3">
      <c r="A2373">
        <v>2371</v>
      </c>
      <c r="B2373" s="3" t="s">
        <v>2372</v>
      </c>
      <c r="C2373" s="3" t="s">
        <v>6481</v>
      </c>
      <c r="D2373" s="10">
        <v>2000</v>
      </c>
      <c r="E2373" s="6">
        <v>0</v>
      </c>
      <c r="F2373" t="s">
        <v>8219</v>
      </c>
      <c r="G2373" t="s">
        <v>8223</v>
      </c>
      <c r="H2373" t="s">
        <v>8245</v>
      </c>
      <c r="I2373" s="17">
        <v>1435257596</v>
      </c>
      <c r="J2373" s="17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8318</v>
      </c>
      <c r="R2373" t="s">
        <v>8319</v>
      </c>
      <c r="S2373" s="16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 hidden="1" x14ac:dyDescent="0.3">
      <c r="A2374">
        <v>2372</v>
      </c>
      <c r="B2374" s="3" t="s">
        <v>2373</v>
      </c>
      <c r="C2374" s="3" t="s">
        <v>6482</v>
      </c>
      <c r="D2374" s="10">
        <v>5500</v>
      </c>
      <c r="E2374" s="6">
        <v>180</v>
      </c>
      <c r="F2374" t="s">
        <v>8219</v>
      </c>
      <c r="G2374" t="s">
        <v>8225</v>
      </c>
      <c r="H2374" t="s">
        <v>8247</v>
      </c>
      <c r="I2374" s="17">
        <v>1429839571</v>
      </c>
      <c r="J2374" s="17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8318</v>
      </c>
      <c r="R2374" t="s">
        <v>8319</v>
      </c>
      <c r="S2374" s="16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 hidden="1" x14ac:dyDescent="0.3">
      <c r="A2375">
        <v>2373</v>
      </c>
      <c r="B2375" s="3" t="s">
        <v>2374</v>
      </c>
      <c r="C2375" s="3" t="s">
        <v>6483</v>
      </c>
      <c r="D2375" s="10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 s="17">
        <v>1440863624</v>
      </c>
      <c r="J2375" s="17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8318</v>
      </c>
      <c r="R2375" t="s">
        <v>8319</v>
      </c>
      <c r="S2375" s="16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 hidden="1" x14ac:dyDescent="0.3">
      <c r="A2376">
        <v>2374</v>
      </c>
      <c r="B2376" s="3" t="s">
        <v>2375</v>
      </c>
      <c r="C2376" s="3" t="s">
        <v>6484</v>
      </c>
      <c r="D2376" s="10">
        <v>22000</v>
      </c>
      <c r="E2376" s="6">
        <v>10</v>
      </c>
      <c r="F2376" t="s">
        <v>8219</v>
      </c>
      <c r="G2376" t="s">
        <v>8223</v>
      </c>
      <c r="H2376" t="s">
        <v>8245</v>
      </c>
      <c r="I2376" s="17">
        <v>1423772060</v>
      </c>
      <c r="J2376" s="17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8318</v>
      </c>
      <c r="R2376" t="s">
        <v>8319</v>
      </c>
      <c r="S2376" s="16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 hidden="1" x14ac:dyDescent="0.3">
      <c r="A2377">
        <v>2375</v>
      </c>
      <c r="B2377" s="3" t="s">
        <v>2376</v>
      </c>
      <c r="C2377" s="3" t="s">
        <v>6485</v>
      </c>
      <c r="D2377" s="10">
        <v>10000</v>
      </c>
      <c r="E2377" s="6">
        <v>0</v>
      </c>
      <c r="F2377" t="s">
        <v>8219</v>
      </c>
      <c r="G2377" t="s">
        <v>8223</v>
      </c>
      <c r="H2377" t="s">
        <v>8245</v>
      </c>
      <c r="I2377" s="17">
        <v>1473451437</v>
      </c>
      <c r="J2377" s="1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8318</v>
      </c>
      <c r="R2377" t="s">
        <v>8319</v>
      </c>
      <c r="S2377" s="16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 hidden="1" x14ac:dyDescent="0.3">
      <c r="A2378">
        <v>2376</v>
      </c>
      <c r="B2378" s="3" t="s">
        <v>2377</v>
      </c>
      <c r="C2378" s="3" t="s">
        <v>6486</v>
      </c>
      <c r="D2378" s="10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 s="17">
        <v>1449785566</v>
      </c>
      <c r="J2378" s="17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8318</v>
      </c>
      <c r="R2378" t="s">
        <v>8319</v>
      </c>
      <c r="S2378" s="16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2" hidden="1" x14ac:dyDescent="0.3">
      <c r="A2379">
        <v>2377</v>
      </c>
      <c r="B2379" s="3" t="s">
        <v>2378</v>
      </c>
      <c r="C2379" s="3" t="s">
        <v>6487</v>
      </c>
      <c r="D2379" s="10">
        <v>2500</v>
      </c>
      <c r="E2379" s="6">
        <v>0</v>
      </c>
      <c r="F2379" t="s">
        <v>8219</v>
      </c>
      <c r="G2379" t="s">
        <v>8228</v>
      </c>
      <c r="H2379" t="s">
        <v>8250</v>
      </c>
      <c r="I2379" s="17">
        <v>1480110783</v>
      </c>
      <c r="J2379" s="17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8318</v>
      </c>
      <c r="R2379" t="s">
        <v>8319</v>
      </c>
      <c r="S2379" s="16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2" hidden="1" x14ac:dyDescent="0.3">
      <c r="A2380">
        <v>2378</v>
      </c>
      <c r="B2380" s="3" t="s">
        <v>2379</v>
      </c>
      <c r="C2380" s="3" t="s">
        <v>6488</v>
      </c>
      <c r="D2380" s="10">
        <v>110000</v>
      </c>
      <c r="E2380" s="6">
        <v>0</v>
      </c>
      <c r="F2380" t="s">
        <v>8219</v>
      </c>
      <c r="G2380" t="s">
        <v>8223</v>
      </c>
      <c r="H2380" t="s">
        <v>8245</v>
      </c>
      <c r="I2380" s="17">
        <v>1440548330</v>
      </c>
      <c r="J2380" s="17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8318</v>
      </c>
      <c r="R2380" t="s">
        <v>8319</v>
      </c>
      <c r="S2380" s="16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8" hidden="1" x14ac:dyDescent="0.3">
      <c r="A2381">
        <v>2379</v>
      </c>
      <c r="B2381" s="3" t="s">
        <v>2380</v>
      </c>
      <c r="C2381" s="3" t="s">
        <v>6489</v>
      </c>
      <c r="D2381" s="10">
        <v>30000</v>
      </c>
      <c r="E2381" s="6">
        <v>0</v>
      </c>
      <c r="F2381" t="s">
        <v>8219</v>
      </c>
      <c r="G2381" t="s">
        <v>8223</v>
      </c>
      <c r="H2381" t="s">
        <v>8245</v>
      </c>
      <c r="I2381" s="17">
        <v>1444004616</v>
      </c>
      <c r="J2381" s="17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8318</v>
      </c>
      <c r="R2381" t="s">
        <v>8319</v>
      </c>
      <c r="S2381" s="16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2" hidden="1" x14ac:dyDescent="0.3">
      <c r="A2382">
        <v>2380</v>
      </c>
      <c r="B2382" s="3" t="s">
        <v>2381</v>
      </c>
      <c r="C2382" s="3" t="s">
        <v>6490</v>
      </c>
      <c r="D2382" s="10">
        <v>15000</v>
      </c>
      <c r="E2382" s="6">
        <v>55</v>
      </c>
      <c r="F2382" t="s">
        <v>8219</v>
      </c>
      <c r="G2382" t="s">
        <v>8223</v>
      </c>
      <c r="H2382" t="s">
        <v>8245</v>
      </c>
      <c r="I2382" s="17">
        <v>1443726142</v>
      </c>
      <c r="J2382" s="17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8318</v>
      </c>
      <c r="R2382" t="s">
        <v>8319</v>
      </c>
      <c r="S2382" s="16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2" hidden="1" x14ac:dyDescent="0.3">
      <c r="A2383">
        <v>2381</v>
      </c>
      <c r="B2383" s="3" t="s">
        <v>2382</v>
      </c>
      <c r="C2383" s="3" t="s">
        <v>6491</v>
      </c>
      <c r="D2383" s="10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 s="17">
        <v>1428704848</v>
      </c>
      <c r="J2383" s="17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8318</v>
      </c>
      <c r="R2383" t="s">
        <v>8319</v>
      </c>
      <c r="S2383" s="16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6" hidden="1" x14ac:dyDescent="0.3">
      <c r="A2384">
        <v>2382</v>
      </c>
      <c r="B2384" s="3" t="s">
        <v>2383</v>
      </c>
      <c r="C2384" s="3" t="s">
        <v>6492</v>
      </c>
      <c r="D2384" s="10">
        <v>3000</v>
      </c>
      <c r="E2384" s="6">
        <v>75</v>
      </c>
      <c r="F2384" t="s">
        <v>8219</v>
      </c>
      <c r="G2384" t="s">
        <v>8223</v>
      </c>
      <c r="H2384" t="s">
        <v>8245</v>
      </c>
      <c r="I2384" s="17">
        <v>1438662603</v>
      </c>
      <c r="J2384" s="17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8318</v>
      </c>
      <c r="R2384" t="s">
        <v>8319</v>
      </c>
      <c r="S2384" s="16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2" hidden="1" x14ac:dyDescent="0.3">
      <c r="A2385">
        <v>2383</v>
      </c>
      <c r="B2385" s="3" t="s">
        <v>2384</v>
      </c>
      <c r="C2385" s="3" t="s">
        <v>6493</v>
      </c>
      <c r="D2385" s="10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 s="17">
        <v>1424568107</v>
      </c>
      <c r="J2385" s="17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8318</v>
      </c>
      <c r="R2385" t="s">
        <v>8319</v>
      </c>
      <c r="S2385" s="16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7.6" hidden="1" x14ac:dyDescent="0.3">
      <c r="A2386">
        <v>2384</v>
      </c>
      <c r="B2386" s="3" t="s">
        <v>2385</v>
      </c>
      <c r="C2386" s="3" t="s">
        <v>6494</v>
      </c>
      <c r="D2386" s="10">
        <v>1000</v>
      </c>
      <c r="E2386" s="6">
        <v>8</v>
      </c>
      <c r="F2386" t="s">
        <v>8219</v>
      </c>
      <c r="G2386" t="s">
        <v>8223</v>
      </c>
      <c r="H2386" t="s">
        <v>8245</v>
      </c>
      <c r="I2386" s="17">
        <v>1415932643</v>
      </c>
      <c r="J2386" s="17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8318</v>
      </c>
      <c r="R2386" t="s">
        <v>8319</v>
      </c>
      <c r="S2386" s="16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2" hidden="1" x14ac:dyDescent="0.3">
      <c r="A2387">
        <v>2385</v>
      </c>
      <c r="B2387" s="3" t="s">
        <v>2386</v>
      </c>
      <c r="C2387" s="3" t="s">
        <v>6495</v>
      </c>
      <c r="D2387" s="10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 s="17">
        <v>1438793432</v>
      </c>
      <c r="J2387" s="1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8318</v>
      </c>
      <c r="R2387" t="s">
        <v>8319</v>
      </c>
      <c r="S2387" s="16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2" hidden="1" x14ac:dyDescent="0.3">
      <c r="A2388">
        <v>2386</v>
      </c>
      <c r="B2388" s="3" t="s">
        <v>2387</v>
      </c>
      <c r="C2388" s="3" t="s">
        <v>6496</v>
      </c>
      <c r="D2388" s="10">
        <v>30000</v>
      </c>
      <c r="E2388" s="6">
        <v>0</v>
      </c>
      <c r="F2388" t="s">
        <v>8219</v>
      </c>
      <c r="G2388" t="s">
        <v>8228</v>
      </c>
      <c r="H2388" t="s">
        <v>8250</v>
      </c>
      <c r="I2388" s="17">
        <v>1420920424</v>
      </c>
      <c r="J2388" s="17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8318</v>
      </c>
      <c r="R2388" t="s">
        <v>8319</v>
      </c>
      <c r="S2388" s="16">
        <f t="shared" si="187"/>
        <v>41954.838240740741</v>
      </c>
      <c r="T2388" s="15">
        <f t="shared" si="188"/>
        <v>42014.838240740741</v>
      </c>
      <c r="U2388">
        <f t="shared" si="189"/>
        <v>2015</v>
      </c>
    </row>
    <row r="2389" spans="1:21" ht="43.2" hidden="1" x14ac:dyDescent="0.3">
      <c r="A2389">
        <v>2387</v>
      </c>
      <c r="B2389" s="3" t="s">
        <v>2388</v>
      </c>
      <c r="C2389" s="3" t="s">
        <v>6497</v>
      </c>
      <c r="D2389" s="10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 s="17">
        <v>1469199740</v>
      </c>
      <c r="J2389" s="17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8318</v>
      </c>
      <c r="R2389" t="s">
        <v>8319</v>
      </c>
      <c r="S2389" s="16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2" hidden="1" x14ac:dyDescent="0.3">
      <c r="A2390">
        <v>2388</v>
      </c>
      <c r="B2390" s="3" t="s">
        <v>2389</v>
      </c>
      <c r="C2390" s="3" t="s">
        <v>6498</v>
      </c>
      <c r="D2390" s="10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 s="17">
        <v>1421350140</v>
      </c>
      <c r="J2390" s="17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8318</v>
      </c>
      <c r="R2390" t="s">
        <v>8319</v>
      </c>
      <c r="S2390" s="16">
        <f t="shared" si="187"/>
        <v>41989.853692129633</v>
      </c>
      <c r="T2390" s="15">
        <f t="shared" si="188"/>
        <v>42019.811805555553</v>
      </c>
      <c r="U2390">
        <f t="shared" si="189"/>
        <v>2015</v>
      </c>
    </row>
    <row r="2391" spans="1:21" ht="57.6" hidden="1" x14ac:dyDescent="0.3">
      <c r="A2391">
        <v>2389</v>
      </c>
      <c r="B2391" s="3" t="s">
        <v>2390</v>
      </c>
      <c r="C2391" s="3" t="s">
        <v>6499</v>
      </c>
      <c r="D2391" s="10">
        <v>16000</v>
      </c>
      <c r="E2391" s="6">
        <v>30</v>
      </c>
      <c r="F2391" t="s">
        <v>8219</v>
      </c>
      <c r="G2391" t="s">
        <v>8229</v>
      </c>
      <c r="H2391" t="s">
        <v>8248</v>
      </c>
      <c r="I2391" s="17">
        <v>1437861540</v>
      </c>
      <c r="J2391" s="17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8318</v>
      </c>
      <c r="R2391" t="s">
        <v>8319</v>
      </c>
      <c r="S2391" s="16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2" hidden="1" x14ac:dyDescent="0.3">
      <c r="A2392">
        <v>2390</v>
      </c>
      <c r="B2392" s="3" t="s">
        <v>2391</v>
      </c>
      <c r="C2392" s="3" t="s">
        <v>6500</v>
      </c>
      <c r="D2392" s="10">
        <v>510000</v>
      </c>
      <c r="E2392" s="6">
        <v>0</v>
      </c>
      <c r="F2392" t="s">
        <v>8219</v>
      </c>
      <c r="G2392" t="s">
        <v>8225</v>
      </c>
      <c r="H2392" t="s">
        <v>8247</v>
      </c>
      <c r="I2392" s="17">
        <v>1420352264</v>
      </c>
      <c r="J2392" s="17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8318</v>
      </c>
      <c r="R2392" t="s">
        <v>8319</v>
      </c>
      <c r="S2392" s="16">
        <f t="shared" si="187"/>
        <v>41968.262314814812</v>
      </c>
      <c r="T2392" s="15">
        <f t="shared" si="188"/>
        <v>42008.262314814812</v>
      </c>
      <c r="U2392">
        <f t="shared" si="189"/>
        <v>2015</v>
      </c>
    </row>
    <row r="2393" spans="1:21" ht="28.8" hidden="1" x14ac:dyDescent="0.3">
      <c r="A2393">
        <v>2391</v>
      </c>
      <c r="B2393" s="3" t="s">
        <v>2392</v>
      </c>
      <c r="C2393" s="3" t="s">
        <v>6501</v>
      </c>
      <c r="D2393" s="10">
        <v>20000</v>
      </c>
      <c r="E2393" s="6">
        <v>25</v>
      </c>
      <c r="F2393" t="s">
        <v>8219</v>
      </c>
      <c r="G2393" t="s">
        <v>8223</v>
      </c>
      <c r="H2393" t="s">
        <v>8245</v>
      </c>
      <c r="I2393" s="17">
        <v>1427825044</v>
      </c>
      <c r="J2393" s="17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8318</v>
      </c>
      <c r="R2393" t="s">
        <v>8319</v>
      </c>
      <c r="S2393" s="16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2" hidden="1" x14ac:dyDescent="0.3">
      <c r="A2394">
        <v>2392</v>
      </c>
      <c r="B2394" s="3" t="s">
        <v>2393</v>
      </c>
      <c r="C2394" s="3" t="s">
        <v>6502</v>
      </c>
      <c r="D2394" s="10">
        <v>4200</v>
      </c>
      <c r="E2394" s="6">
        <v>0</v>
      </c>
      <c r="F2394" t="s">
        <v>8219</v>
      </c>
      <c r="G2394" t="s">
        <v>8223</v>
      </c>
      <c r="H2394" t="s">
        <v>8245</v>
      </c>
      <c r="I2394" s="17">
        <v>1446087223</v>
      </c>
      <c r="J2394" s="17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8318</v>
      </c>
      <c r="R2394" t="s">
        <v>8319</v>
      </c>
      <c r="S2394" s="16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2" hidden="1" x14ac:dyDescent="0.3">
      <c r="A2395">
        <v>2393</v>
      </c>
      <c r="B2395" s="3" t="s">
        <v>2394</v>
      </c>
      <c r="C2395" s="3" t="s">
        <v>6503</v>
      </c>
      <c r="D2395" s="10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 s="17">
        <v>1439048017</v>
      </c>
      <c r="J2395" s="17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8318</v>
      </c>
      <c r="R2395" t="s">
        <v>8319</v>
      </c>
      <c r="S2395" s="16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2" hidden="1" x14ac:dyDescent="0.3">
      <c r="A2396">
        <v>2394</v>
      </c>
      <c r="B2396" s="3" t="s">
        <v>2395</v>
      </c>
      <c r="C2396" s="3" t="s">
        <v>6504</v>
      </c>
      <c r="D2396" s="10">
        <v>5000</v>
      </c>
      <c r="E2396" s="6">
        <v>3</v>
      </c>
      <c r="F2396" t="s">
        <v>8219</v>
      </c>
      <c r="G2396" t="s">
        <v>8240</v>
      </c>
      <c r="H2396" t="s">
        <v>8248</v>
      </c>
      <c r="I2396" s="17">
        <v>1424940093</v>
      </c>
      <c r="J2396" s="17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8318</v>
      </c>
      <c r="R2396" t="s">
        <v>8319</v>
      </c>
      <c r="S2396" s="16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2" hidden="1" x14ac:dyDescent="0.3">
      <c r="A2397">
        <v>2395</v>
      </c>
      <c r="B2397" s="3" t="s">
        <v>2396</v>
      </c>
      <c r="C2397" s="3" t="s">
        <v>6505</v>
      </c>
      <c r="D2397" s="10">
        <v>33000</v>
      </c>
      <c r="E2397" s="6">
        <v>0</v>
      </c>
      <c r="F2397" t="s">
        <v>8219</v>
      </c>
      <c r="G2397" t="s">
        <v>8223</v>
      </c>
      <c r="H2397" t="s">
        <v>8245</v>
      </c>
      <c r="I2397" s="17">
        <v>1484038620</v>
      </c>
      <c r="J2397" s="1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8318</v>
      </c>
      <c r="R2397" t="s">
        <v>8319</v>
      </c>
      <c r="S2397" s="16">
        <f t="shared" si="187"/>
        <v>42717.121377314819</v>
      </c>
      <c r="T2397" s="15">
        <f t="shared" si="188"/>
        <v>42745.372916666667</v>
      </c>
      <c r="U2397">
        <f t="shared" si="189"/>
        <v>2017</v>
      </c>
    </row>
    <row r="2398" spans="1:21" ht="43.2" hidden="1" x14ac:dyDescent="0.3">
      <c r="A2398">
        <v>2396</v>
      </c>
      <c r="B2398" s="3" t="s">
        <v>2397</v>
      </c>
      <c r="C2398" s="3" t="s">
        <v>6506</v>
      </c>
      <c r="D2398" s="10">
        <v>5000</v>
      </c>
      <c r="E2398" s="6">
        <v>10</v>
      </c>
      <c r="F2398" t="s">
        <v>8219</v>
      </c>
      <c r="G2398" t="s">
        <v>8239</v>
      </c>
      <c r="H2398" t="s">
        <v>8256</v>
      </c>
      <c r="I2398" s="17">
        <v>1444940558</v>
      </c>
      <c r="J2398" s="17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8318</v>
      </c>
      <c r="R2398" t="s">
        <v>8319</v>
      </c>
      <c r="S2398" s="16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2" hidden="1" x14ac:dyDescent="0.3">
      <c r="A2399">
        <v>2397</v>
      </c>
      <c r="B2399" s="3" t="s">
        <v>2398</v>
      </c>
      <c r="C2399" s="3" t="s">
        <v>6507</v>
      </c>
      <c r="D2399" s="10">
        <v>124000</v>
      </c>
      <c r="E2399" s="6">
        <v>0</v>
      </c>
      <c r="F2399" t="s">
        <v>8219</v>
      </c>
      <c r="G2399" t="s">
        <v>8223</v>
      </c>
      <c r="H2399" t="s">
        <v>8245</v>
      </c>
      <c r="I2399" s="17">
        <v>1420233256</v>
      </c>
      <c r="J2399" s="17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8318</v>
      </c>
      <c r="R2399" t="s">
        <v>8319</v>
      </c>
      <c r="S2399" s="16">
        <f t="shared" si="187"/>
        <v>41976.88490740741</v>
      </c>
      <c r="T2399" s="15">
        <f t="shared" si="188"/>
        <v>42006.88490740741</v>
      </c>
      <c r="U2399">
        <f t="shared" si="189"/>
        <v>2015</v>
      </c>
    </row>
    <row r="2400" spans="1:21" ht="43.2" hidden="1" x14ac:dyDescent="0.3">
      <c r="A2400">
        <v>2398</v>
      </c>
      <c r="B2400" s="3" t="s">
        <v>2399</v>
      </c>
      <c r="C2400" s="3" t="s">
        <v>6508</v>
      </c>
      <c r="D2400" s="10">
        <v>4000</v>
      </c>
      <c r="E2400" s="6">
        <v>0</v>
      </c>
      <c r="F2400" t="s">
        <v>8219</v>
      </c>
      <c r="G2400" t="s">
        <v>8223</v>
      </c>
      <c r="H2400" t="s">
        <v>8245</v>
      </c>
      <c r="I2400" s="17">
        <v>1435874384</v>
      </c>
      <c r="J2400" s="17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8318</v>
      </c>
      <c r="R2400" t="s">
        <v>8319</v>
      </c>
      <c r="S2400" s="16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2" hidden="1" x14ac:dyDescent="0.3">
      <c r="A2401">
        <v>2399</v>
      </c>
      <c r="B2401" s="3" t="s">
        <v>2400</v>
      </c>
      <c r="C2401" s="3" t="s">
        <v>6509</v>
      </c>
      <c r="D2401" s="10">
        <v>13000</v>
      </c>
      <c r="E2401" s="6">
        <v>0</v>
      </c>
      <c r="F2401" t="s">
        <v>8219</v>
      </c>
      <c r="G2401" t="s">
        <v>8234</v>
      </c>
      <c r="H2401" t="s">
        <v>8254</v>
      </c>
      <c r="I2401" s="17">
        <v>1418934506</v>
      </c>
      <c r="J2401" s="17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8318</v>
      </c>
      <c r="R2401" t="s">
        <v>8319</v>
      </c>
      <c r="S2401" s="16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2" hidden="1" x14ac:dyDescent="0.3">
      <c r="A2402">
        <v>2400</v>
      </c>
      <c r="B2402" s="3" t="s">
        <v>2401</v>
      </c>
      <c r="C2402" s="3" t="s">
        <v>6510</v>
      </c>
      <c r="D2402" s="10">
        <v>50000</v>
      </c>
      <c r="E2402" s="6">
        <v>0</v>
      </c>
      <c r="F2402" t="s">
        <v>8219</v>
      </c>
      <c r="G2402" t="s">
        <v>8225</v>
      </c>
      <c r="H2402" t="s">
        <v>8247</v>
      </c>
      <c r="I2402" s="17">
        <v>1460615164</v>
      </c>
      <c r="J2402" s="17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8318</v>
      </c>
      <c r="R2402" t="s">
        <v>8319</v>
      </c>
      <c r="S2402" s="16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2" hidden="1" x14ac:dyDescent="0.3">
      <c r="A2403">
        <v>2401</v>
      </c>
      <c r="B2403" s="3" t="s">
        <v>2402</v>
      </c>
      <c r="C2403" s="3" t="s">
        <v>6511</v>
      </c>
      <c r="D2403" s="10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 s="17">
        <v>1457207096</v>
      </c>
      <c r="J2403" s="17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8335</v>
      </c>
      <c r="R2403" t="s">
        <v>8336</v>
      </c>
      <c r="S2403" s="16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idden="1" x14ac:dyDescent="0.3">
      <c r="A2404">
        <v>2402</v>
      </c>
      <c r="B2404" s="3" t="s">
        <v>2403</v>
      </c>
      <c r="C2404" s="3" t="s">
        <v>6512</v>
      </c>
      <c r="D2404" s="10">
        <v>12000</v>
      </c>
      <c r="E2404" s="6">
        <v>52</v>
      </c>
      <c r="F2404" t="s">
        <v>8220</v>
      </c>
      <c r="G2404" t="s">
        <v>8223</v>
      </c>
      <c r="H2404" t="s">
        <v>8245</v>
      </c>
      <c r="I2404" s="17">
        <v>1431533931</v>
      </c>
      <c r="J2404" s="17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8335</v>
      </c>
      <c r="R2404" t="s">
        <v>8336</v>
      </c>
      <c r="S2404" s="16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 hidden="1" x14ac:dyDescent="0.3">
      <c r="A2405">
        <v>2403</v>
      </c>
      <c r="B2405" s="3" t="s">
        <v>2404</v>
      </c>
      <c r="C2405" s="3" t="s">
        <v>6513</v>
      </c>
      <c r="D2405" s="10">
        <v>1200</v>
      </c>
      <c r="E2405" s="6">
        <v>202</v>
      </c>
      <c r="F2405" t="s">
        <v>8220</v>
      </c>
      <c r="G2405" t="s">
        <v>8224</v>
      </c>
      <c r="H2405" t="s">
        <v>8246</v>
      </c>
      <c r="I2405" s="17">
        <v>1459368658</v>
      </c>
      <c r="J2405" s="17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8335</v>
      </c>
      <c r="R2405" t="s">
        <v>8336</v>
      </c>
      <c r="S2405" s="16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 hidden="1" x14ac:dyDescent="0.3">
      <c r="A2406">
        <v>2404</v>
      </c>
      <c r="B2406" s="3" t="s">
        <v>2405</v>
      </c>
      <c r="C2406" s="3" t="s">
        <v>6514</v>
      </c>
      <c r="D2406" s="10">
        <v>15000</v>
      </c>
      <c r="E2406" s="6">
        <v>0</v>
      </c>
      <c r="F2406" t="s">
        <v>8220</v>
      </c>
      <c r="G2406" t="s">
        <v>8223</v>
      </c>
      <c r="H2406" t="s">
        <v>8245</v>
      </c>
      <c r="I2406" s="17">
        <v>1451782607</v>
      </c>
      <c r="J2406" s="17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8335</v>
      </c>
      <c r="R2406" t="s">
        <v>8336</v>
      </c>
      <c r="S2406" s="16">
        <f t="shared" si="187"/>
        <v>42342.03943287037</v>
      </c>
      <c r="T2406" s="15">
        <f t="shared" si="188"/>
        <v>42372.03943287037</v>
      </c>
      <c r="U2406">
        <f t="shared" si="189"/>
        <v>2016</v>
      </c>
    </row>
    <row r="2407" spans="1:21" ht="43.2" hidden="1" x14ac:dyDescent="0.3">
      <c r="A2407">
        <v>2405</v>
      </c>
      <c r="B2407" s="3" t="s">
        <v>2406</v>
      </c>
      <c r="C2407" s="3" t="s">
        <v>6515</v>
      </c>
      <c r="D2407" s="10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 s="17">
        <v>1472911375</v>
      </c>
      <c r="J2407" s="1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8335</v>
      </c>
      <c r="R2407" t="s">
        <v>8336</v>
      </c>
      <c r="S2407" s="16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 hidden="1" x14ac:dyDescent="0.3">
      <c r="A2408">
        <v>2406</v>
      </c>
      <c r="B2408" s="3" t="s">
        <v>2407</v>
      </c>
      <c r="C2408" s="3" t="s">
        <v>6516</v>
      </c>
      <c r="D2408" s="10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 s="17">
        <v>1421635190</v>
      </c>
      <c r="J2408" s="17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8335</v>
      </c>
      <c r="R2408" t="s">
        <v>8336</v>
      </c>
      <c r="S2408" s="16">
        <f t="shared" si="187"/>
        <v>41983.110995370371</v>
      </c>
      <c r="T2408" s="15">
        <f t="shared" si="188"/>
        <v>42023.110995370371</v>
      </c>
      <c r="U2408">
        <f t="shared" si="189"/>
        <v>2015</v>
      </c>
    </row>
    <row r="2409" spans="1:21" ht="57.6" hidden="1" x14ac:dyDescent="0.3">
      <c r="A2409">
        <v>2407</v>
      </c>
      <c r="B2409" s="3" t="s">
        <v>2408</v>
      </c>
      <c r="C2409" s="3" t="s">
        <v>6517</v>
      </c>
      <c r="D2409" s="10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 s="17">
        <v>1428732000</v>
      </c>
      <c r="J2409" s="17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8335</v>
      </c>
      <c r="R2409" t="s">
        <v>8336</v>
      </c>
      <c r="S2409" s="16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2" hidden="1" x14ac:dyDescent="0.3">
      <c r="A2410">
        <v>2408</v>
      </c>
      <c r="B2410" s="3" t="s">
        <v>2409</v>
      </c>
      <c r="C2410" s="3" t="s">
        <v>6518</v>
      </c>
      <c r="D2410" s="10">
        <v>15000</v>
      </c>
      <c r="E2410" s="6">
        <v>30</v>
      </c>
      <c r="F2410" t="s">
        <v>8220</v>
      </c>
      <c r="G2410" t="s">
        <v>8223</v>
      </c>
      <c r="H2410" t="s">
        <v>8245</v>
      </c>
      <c r="I2410" s="17">
        <v>1415247757</v>
      </c>
      <c r="J2410" s="17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8335</v>
      </c>
      <c r="R2410" t="s">
        <v>8336</v>
      </c>
      <c r="S2410" s="16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2" hidden="1" x14ac:dyDescent="0.3">
      <c r="A2411">
        <v>2409</v>
      </c>
      <c r="B2411" s="3" t="s">
        <v>2410</v>
      </c>
      <c r="C2411" s="3" t="s">
        <v>6519</v>
      </c>
      <c r="D2411" s="10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 s="17">
        <v>1439931675</v>
      </c>
      <c r="J2411" s="17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8335</v>
      </c>
      <c r="R2411" t="s">
        <v>8336</v>
      </c>
      <c r="S2411" s="16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 hidden="1" x14ac:dyDescent="0.3">
      <c r="A2412">
        <v>2410</v>
      </c>
      <c r="B2412" s="3" t="s">
        <v>2411</v>
      </c>
      <c r="C2412" s="3" t="s">
        <v>6520</v>
      </c>
      <c r="D2412" s="10">
        <v>15000</v>
      </c>
      <c r="E2412" s="6">
        <v>0</v>
      </c>
      <c r="F2412" t="s">
        <v>8220</v>
      </c>
      <c r="G2412" t="s">
        <v>8225</v>
      </c>
      <c r="H2412" t="s">
        <v>8247</v>
      </c>
      <c r="I2412" s="17">
        <v>1441619275</v>
      </c>
      <c r="J2412" s="17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8335</v>
      </c>
      <c r="R2412" t="s">
        <v>8336</v>
      </c>
      <c r="S2412" s="16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7.6" hidden="1" x14ac:dyDescent="0.3">
      <c r="A2413">
        <v>2411</v>
      </c>
      <c r="B2413" s="3" t="s">
        <v>2412</v>
      </c>
      <c r="C2413" s="3" t="s">
        <v>6521</v>
      </c>
      <c r="D2413" s="10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 s="17">
        <v>1440524082</v>
      </c>
      <c r="J2413" s="17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8335</v>
      </c>
      <c r="R2413" t="s">
        <v>8336</v>
      </c>
      <c r="S2413" s="16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7.6" hidden="1" x14ac:dyDescent="0.3">
      <c r="A2414">
        <v>2412</v>
      </c>
      <c r="B2414" s="3" t="s">
        <v>2413</v>
      </c>
      <c r="C2414" s="3" t="s">
        <v>6522</v>
      </c>
      <c r="D2414" s="10">
        <v>8000</v>
      </c>
      <c r="E2414" s="6">
        <v>0</v>
      </c>
      <c r="F2414" t="s">
        <v>8220</v>
      </c>
      <c r="G2414" t="s">
        <v>8229</v>
      </c>
      <c r="H2414" t="s">
        <v>8248</v>
      </c>
      <c r="I2414" s="17">
        <v>1480185673</v>
      </c>
      <c r="J2414" s="17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8335</v>
      </c>
      <c r="R2414" t="s">
        <v>8336</v>
      </c>
      <c r="S2414" s="16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 hidden="1" x14ac:dyDescent="0.3">
      <c r="A2415">
        <v>2413</v>
      </c>
      <c r="B2415" s="3" t="s">
        <v>2414</v>
      </c>
      <c r="C2415" s="3" t="s">
        <v>6523</v>
      </c>
      <c r="D2415" s="10">
        <v>3000</v>
      </c>
      <c r="E2415" s="6">
        <v>25</v>
      </c>
      <c r="F2415" t="s">
        <v>8220</v>
      </c>
      <c r="G2415" t="s">
        <v>8223</v>
      </c>
      <c r="H2415" t="s">
        <v>8245</v>
      </c>
      <c r="I2415" s="17">
        <v>1401579000</v>
      </c>
      <c r="J2415" s="17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8335</v>
      </c>
      <c r="R2415" t="s">
        <v>8336</v>
      </c>
      <c r="S2415" s="16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 hidden="1" x14ac:dyDescent="0.3">
      <c r="A2416">
        <v>2414</v>
      </c>
      <c r="B2416" s="3" t="s">
        <v>2415</v>
      </c>
      <c r="C2416" s="3" t="s">
        <v>6524</v>
      </c>
      <c r="D2416" s="10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 s="17">
        <v>1440215940</v>
      </c>
      <c r="J2416" s="17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8335</v>
      </c>
      <c r="R2416" t="s">
        <v>8336</v>
      </c>
      <c r="S2416" s="16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2" hidden="1" x14ac:dyDescent="0.3">
      <c r="A2417">
        <v>2415</v>
      </c>
      <c r="B2417" s="3" t="s">
        <v>2416</v>
      </c>
      <c r="C2417" s="3" t="s">
        <v>6525</v>
      </c>
      <c r="D2417" s="10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 s="17">
        <v>1468615346</v>
      </c>
      <c r="J2417" s="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8335</v>
      </c>
      <c r="R2417" t="s">
        <v>8336</v>
      </c>
      <c r="S2417" s="16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 hidden="1" x14ac:dyDescent="0.3">
      <c r="A2418">
        <v>2416</v>
      </c>
      <c r="B2418" s="3" t="s">
        <v>2417</v>
      </c>
      <c r="C2418" s="3" t="s">
        <v>6526</v>
      </c>
      <c r="D2418" s="10">
        <v>20000</v>
      </c>
      <c r="E2418" s="6">
        <v>5</v>
      </c>
      <c r="F2418" t="s">
        <v>8220</v>
      </c>
      <c r="G2418" t="s">
        <v>8223</v>
      </c>
      <c r="H2418" t="s">
        <v>8245</v>
      </c>
      <c r="I2418" s="17">
        <v>1426345200</v>
      </c>
      <c r="J2418" s="17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8335</v>
      </c>
      <c r="R2418" t="s">
        <v>8336</v>
      </c>
      <c r="S2418" s="16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 hidden="1" x14ac:dyDescent="0.3">
      <c r="A2419">
        <v>2417</v>
      </c>
      <c r="B2419" s="3" t="s">
        <v>2418</v>
      </c>
      <c r="C2419" s="3" t="s">
        <v>6527</v>
      </c>
      <c r="D2419" s="10">
        <v>1000</v>
      </c>
      <c r="E2419" s="6">
        <v>0</v>
      </c>
      <c r="F2419" t="s">
        <v>8220</v>
      </c>
      <c r="G2419" t="s">
        <v>8223</v>
      </c>
      <c r="H2419" t="s">
        <v>8245</v>
      </c>
      <c r="I2419" s="17">
        <v>1407705187</v>
      </c>
      <c r="J2419" s="17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8335</v>
      </c>
      <c r="R2419" t="s">
        <v>8336</v>
      </c>
      <c r="S2419" s="16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idden="1" x14ac:dyDescent="0.3">
      <c r="A2420">
        <v>2418</v>
      </c>
      <c r="B2420" s="3" t="s">
        <v>2419</v>
      </c>
      <c r="C2420" s="3" t="s">
        <v>6528</v>
      </c>
      <c r="D2420" s="10">
        <v>25000</v>
      </c>
      <c r="E2420" s="6">
        <v>5</v>
      </c>
      <c r="F2420" t="s">
        <v>8220</v>
      </c>
      <c r="G2420" t="s">
        <v>8223</v>
      </c>
      <c r="H2420" t="s">
        <v>8245</v>
      </c>
      <c r="I2420" s="17">
        <v>1427225644</v>
      </c>
      <c r="J2420" s="17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8335</v>
      </c>
      <c r="R2420" t="s">
        <v>8336</v>
      </c>
      <c r="S2420" s="16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 hidden="1" x14ac:dyDescent="0.3">
      <c r="A2421">
        <v>2419</v>
      </c>
      <c r="B2421" s="3" t="s">
        <v>2420</v>
      </c>
      <c r="C2421" s="3" t="s">
        <v>6529</v>
      </c>
      <c r="D2421" s="10">
        <v>3000</v>
      </c>
      <c r="E2421" s="6">
        <v>0</v>
      </c>
      <c r="F2421" t="s">
        <v>8220</v>
      </c>
      <c r="G2421" t="s">
        <v>8223</v>
      </c>
      <c r="H2421" t="s">
        <v>8245</v>
      </c>
      <c r="I2421" s="17">
        <v>1424281389</v>
      </c>
      <c r="J2421" s="17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8335</v>
      </c>
      <c r="R2421" t="s">
        <v>8336</v>
      </c>
      <c r="S2421" s="16">
        <f t="shared" si="187"/>
        <v>41993.738298611104</v>
      </c>
      <c r="T2421" s="15">
        <f t="shared" si="188"/>
        <v>42053.738298611104</v>
      </c>
      <c r="U2421">
        <f t="shared" si="189"/>
        <v>2015</v>
      </c>
    </row>
    <row r="2422" spans="1:21" ht="43.2" hidden="1" x14ac:dyDescent="0.3">
      <c r="A2422">
        <v>2420</v>
      </c>
      <c r="B2422" s="3" t="s">
        <v>2421</v>
      </c>
      <c r="C2422" s="3" t="s">
        <v>6530</v>
      </c>
      <c r="D2422" s="10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 s="17">
        <v>1415583695</v>
      </c>
      <c r="J2422" s="17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8335</v>
      </c>
      <c r="R2422" t="s">
        <v>8336</v>
      </c>
      <c r="S2422" s="16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8" hidden="1" x14ac:dyDescent="0.3">
      <c r="A2423">
        <v>2421</v>
      </c>
      <c r="B2423" s="3" t="s">
        <v>2422</v>
      </c>
      <c r="C2423" s="3" t="s">
        <v>6531</v>
      </c>
      <c r="D2423" s="10">
        <v>6000</v>
      </c>
      <c r="E2423" s="6">
        <v>1</v>
      </c>
      <c r="F2423" t="s">
        <v>8220</v>
      </c>
      <c r="G2423" t="s">
        <v>8223</v>
      </c>
      <c r="H2423" t="s">
        <v>8245</v>
      </c>
      <c r="I2423" s="17">
        <v>1424536196</v>
      </c>
      <c r="J2423" s="17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8335</v>
      </c>
      <c r="R2423" t="s">
        <v>8336</v>
      </c>
      <c r="S2423" s="16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 hidden="1" x14ac:dyDescent="0.3">
      <c r="A2424">
        <v>2422</v>
      </c>
      <c r="B2424" s="3" t="s">
        <v>2423</v>
      </c>
      <c r="C2424" s="3" t="s">
        <v>6532</v>
      </c>
      <c r="D2424" s="10">
        <v>500</v>
      </c>
      <c r="E2424" s="6">
        <v>1</v>
      </c>
      <c r="F2424" t="s">
        <v>8220</v>
      </c>
      <c r="G2424" t="s">
        <v>8223</v>
      </c>
      <c r="H2424" t="s">
        <v>8245</v>
      </c>
      <c r="I2424" s="17">
        <v>1426091036</v>
      </c>
      <c r="J2424" s="17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8335</v>
      </c>
      <c r="R2424" t="s">
        <v>8336</v>
      </c>
      <c r="S2424" s="16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2" hidden="1" x14ac:dyDescent="0.3">
      <c r="A2425">
        <v>2423</v>
      </c>
      <c r="B2425" s="3" t="s">
        <v>2424</v>
      </c>
      <c r="C2425" s="3" t="s">
        <v>6533</v>
      </c>
      <c r="D2425" s="10">
        <v>60000</v>
      </c>
      <c r="E2425" s="6">
        <v>8</v>
      </c>
      <c r="F2425" t="s">
        <v>8220</v>
      </c>
      <c r="G2425" t="s">
        <v>8223</v>
      </c>
      <c r="H2425" t="s">
        <v>8245</v>
      </c>
      <c r="I2425" s="17">
        <v>1420044890</v>
      </c>
      <c r="J2425" s="17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8335</v>
      </c>
      <c r="R2425" t="s">
        <v>8336</v>
      </c>
      <c r="S2425" s="16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 hidden="1" x14ac:dyDescent="0.3">
      <c r="A2426">
        <v>2424</v>
      </c>
      <c r="B2426" s="3" t="s">
        <v>2425</v>
      </c>
      <c r="C2426" s="3" t="s">
        <v>6534</v>
      </c>
      <c r="D2426" s="10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 s="17">
        <v>1414445108</v>
      </c>
      <c r="J2426" s="17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8335</v>
      </c>
      <c r="R2426" t="s">
        <v>8336</v>
      </c>
      <c r="S2426" s="16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7.6" hidden="1" x14ac:dyDescent="0.3">
      <c r="A2427">
        <v>2425</v>
      </c>
      <c r="B2427" s="3" t="s">
        <v>2426</v>
      </c>
      <c r="C2427" s="3" t="s">
        <v>6535</v>
      </c>
      <c r="D2427" s="10">
        <v>3500</v>
      </c>
      <c r="E2427" s="6">
        <v>1</v>
      </c>
      <c r="F2427" t="s">
        <v>8220</v>
      </c>
      <c r="G2427" t="s">
        <v>8223</v>
      </c>
      <c r="H2427" t="s">
        <v>8245</v>
      </c>
      <c r="I2427" s="17">
        <v>1464386640</v>
      </c>
      <c r="J2427" s="1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8335</v>
      </c>
      <c r="R2427" t="s">
        <v>8336</v>
      </c>
      <c r="S2427" s="16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2" hidden="1" x14ac:dyDescent="0.3">
      <c r="A2428">
        <v>2426</v>
      </c>
      <c r="B2428" s="3" t="s">
        <v>2427</v>
      </c>
      <c r="C2428" s="3" t="s">
        <v>6536</v>
      </c>
      <c r="D2428" s="10">
        <v>20000</v>
      </c>
      <c r="E2428" s="6">
        <v>0</v>
      </c>
      <c r="F2428" t="s">
        <v>8220</v>
      </c>
      <c r="G2428" t="s">
        <v>8223</v>
      </c>
      <c r="H2428" t="s">
        <v>8245</v>
      </c>
      <c r="I2428" s="17">
        <v>1439006692</v>
      </c>
      <c r="J2428" s="17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8335</v>
      </c>
      <c r="R2428" t="s">
        <v>8336</v>
      </c>
      <c r="S2428" s="16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 hidden="1" x14ac:dyDescent="0.3">
      <c r="A2429">
        <v>2427</v>
      </c>
      <c r="B2429" s="3" t="s">
        <v>2428</v>
      </c>
      <c r="C2429" s="3" t="s">
        <v>6537</v>
      </c>
      <c r="D2429" s="10">
        <v>50000</v>
      </c>
      <c r="E2429" s="6">
        <v>1</v>
      </c>
      <c r="F2429" t="s">
        <v>8220</v>
      </c>
      <c r="G2429" t="s">
        <v>8223</v>
      </c>
      <c r="H2429" t="s">
        <v>8245</v>
      </c>
      <c r="I2429" s="17">
        <v>1458715133</v>
      </c>
      <c r="J2429" s="17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8335</v>
      </c>
      <c r="R2429" t="s">
        <v>8336</v>
      </c>
      <c r="S2429" s="16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8" hidden="1" x14ac:dyDescent="0.3">
      <c r="A2430">
        <v>2428</v>
      </c>
      <c r="B2430" s="3" t="s">
        <v>2429</v>
      </c>
      <c r="C2430" s="3" t="s">
        <v>6538</v>
      </c>
      <c r="D2430" s="10">
        <v>35000</v>
      </c>
      <c r="E2430" s="6">
        <v>1</v>
      </c>
      <c r="F2430" t="s">
        <v>8220</v>
      </c>
      <c r="G2430" t="s">
        <v>8223</v>
      </c>
      <c r="H2430" t="s">
        <v>8245</v>
      </c>
      <c r="I2430" s="17">
        <v>1426182551</v>
      </c>
      <c r="J2430" s="17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8335</v>
      </c>
      <c r="R2430" t="s">
        <v>8336</v>
      </c>
      <c r="S2430" s="16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2" hidden="1" x14ac:dyDescent="0.3">
      <c r="A2431">
        <v>2429</v>
      </c>
      <c r="B2431" s="3" t="s">
        <v>2430</v>
      </c>
      <c r="C2431" s="3" t="s">
        <v>6539</v>
      </c>
      <c r="D2431" s="10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 s="17">
        <v>1486313040</v>
      </c>
      <c r="J2431" s="17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8335</v>
      </c>
      <c r="R2431" t="s">
        <v>8336</v>
      </c>
      <c r="S2431" s="16">
        <f t="shared" si="187"/>
        <v>42734.879236111112</v>
      </c>
      <c r="T2431" s="15">
        <f t="shared" si="188"/>
        <v>42771.697222222225</v>
      </c>
      <c r="U2431">
        <f t="shared" si="189"/>
        <v>2017</v>
      </c>
    </row>
    <row r="2432" spans="1:21" ht="57.6" hidden="1" x14ac:dyDescent="0.3">
      <c r="A2432">
        <v>2430</v>
      </c>
      <c r="B2432" s="3" t="s">
        <v>2431</v>
      </c>
      <c r="C2432" s="3" t="s">
        <v>6540</v>
      </c>
      <c r="D2432" s="10">
        <v>3000</v>
      </c>
      <c r="E2432" s="6">
        <v>21</v>
      </c>
      <c r="F2432" t="s">
        <v>8220</v>
      </c>
      <c r="G2432" t="s">
        <v>8223</v>
      </c>
      <c r="H2432" t="s">
        <v>8245</v>
      </c>
      <c r="I2432" s="17">
        <v>1455246504</v>
      </c>
      <c r="J2432" s="17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8335</v>
      </c>
      <c r="R2432" t="s">
        <v>8336</v>
      </c>
      <c r="S2432" s="16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8" hidden="1" x14ac:dyDescent="0.3">
      <c r="A2433">
        <v>2431</v>
      </c>
      <c r="B2433" s="3" t="s">
        <v>2432</v>
      </c>
      <c r="C2433" s="3" t="s">
        <v>6541</v>
      </c>
      <c r="D2433" s="10">
        <v>100000</v>
      </c>
      <c r="E2433" s="6">
        <v>2</v>
      </c>
      <c r="F2433" t="s">
        <v>8220</v>
      </c>
      <c r="G2433" t="s">
        <v>8223</v>
      </c>
      <c r="H2433" t="s">
        <v>8245</v>
      </c>
      <c r="I2433" s="17">
        <v>1467080613</v>
      </c>
      <c r="J2433" s="17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8335</v>
      </c>
      <c r="R2433" t="s">
        <v>8336</v>
      </c>
      <c r="S2433" s="16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2" hidden="1" x14ac:dyDescent="0.3">
      <c r="A2434">
        <v>2432</v>
      </c>
      <c r="B2434" s="3" t="s">
        <v>2433</v>
      </c>
      <c r="C2434" s="3" t="s">
        <v>6542</v>
      </c>
      <c r="D2434" s="10">
        <v>14000</v>
      </c>
      <c r="E2434" s="6">
        <v>2</v>
      </c>
      <c r="F2434" t="s">
        <v>8220</v>
      </c>
      <c r="G2434" t="s">
        <v>8223</v>
      </c>
      <c r="H2434" t="s">
        <v>8245</v>
      </c>
      <c r="I2434" s="17">
        <v>1425791697</v>
      </c>
      <c r="J2434" s="17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t="s">
        <v>8335</v>
      </c>
      <c r="R2434" t="s">
        <v>8336</v>
      </c>
      <c r="S2434" s="16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3.2" hidden="1" x14ac:dyDescent="0.3">
      <c r="A2435">
        <v>2433</v>
      </c>
      <c r="B2435" s="3" t="s">
        <v>2434</v>
      </c>
      <c r="C2435" s="3" t="s">
        <v>6543</v>
      </c>
      <c r="D2435" s="10">
        <v>10000</v>
      </c>
      <c r="E2435" s="6">
        <v>0</v>
      </c>
      <c r="F2435" t="s">
        <v>8220</v>
      </c>
      <c r="G2435" t="s">
        <v>8223</v>
      </c>
      <c r="H2435" t="s">
        <v>8245</v>
      </c>
      <c r="I2435" s="17">
        <v>1456608943</v>
      </c>
      <c r="J2435" s="17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t="s">
        <v>8335</v>
      </c>
      <c r="R2435" t="s">
        <v>8336</v>
      </c>
      <c r="S2435" s="16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YEAR(T2435)</f>
        <v>2016</v>
      </c>
    </row>
    <row r="2436" spans="1:21" ht="43.2" hidden="1" x14ac:dyDescent="0.3">
      <c r="A2436">
        <v>2434</v>
      </c>
      <c r="B2436" s="3" t="s">
        <v>2435</v>
      </c>
      <c r="C2436" s="3" t="s">
        <v>6544</v>
      </c>
      <c r="D2436" s="10">
        <v>20000</v>
      </c>
      <c r="E2436" s="6">
        <v>26</v>
      </c>
      <c r="F2436" t="s">
        <v>8220</v>
      </c>
      <c r="G2436" t="s">
        <v>8223</v>
      </c>
      <c r="H2436" t="s">
        <v>8245</v>
      </c>
      <c r="I2436" s="17">
        <v>1438662474</v>
      </c>
      <c r="J2436" s="17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8335</v>
      </c>
      <c r="R2436" t="s">
        <v>8336</v>
      </c>
      <c r="S2436" s="16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hidden="1" x14ac:dyDescent="0.3">
      <c r="A2437">
        <v>2435</v>
      </c>
      <c r="B2437" s="3" t="s">
        <v>2436</v>
      </c>
      <c r="C2437" s="3" t="s">
        <v>6545</v>
      </c>
      <c r="D2437" s="10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 s="17">
        <v>1444027186</v>
      </c>
      <c r="J2437" s="1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8335</v>
      </c>
      <c r="R2437" t="s">
        <v>8336</v>
      </c>
      <c r="S2437" s="16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hidden="1" x14ac:dyDescent="0.3">
      <c r="A2438">
        <v>2436</v>
      </c>
      <c r="B2438" s="3" t="s">
        <v>2437</v>
      </c>
      <c r="C2438" s="3" t="s">
        <v>6546</v>
      </c>
      <c r="D2438" s="10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 s="17">
        <v>1454078770</v>
      </c>
      <c r="J2438" s="17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8335</v>
      </c>
      <c r="R2438" t="s">
        <v>8336</v>
      </c>
      <c r="S2438" s="16">
        <f t="shared" si="192"/>
        <v>42338.615393518514</v>
      </c>
      <c r="T2438" s="15">
        <f t="shared" si="193"/>
        <v>42398.615393518514</v>
      </c>
      <c r="U2438">
        <f t="shared" si="194"/>
        <v>2016</v>
      </c>
    </row>
    <row r="2439" spans="1:21" ht="43.2" hidden="1" x14ac:dyDescent="0.3">
      <c r="A2439">
        <v>2437</v>
      </c>
      <c r="B2439" s="3" t="s">
        <v>2438</v>
      </c>
      <c r="C2439" s="3" t="s">
        <v>6547</v>
      </c>
      <c r="D2439" s="10">
        <v>8000</v>
      </c>
      <c r="E2439" s="6">
        <v>0</v>
      </c>
      <c r="F2439" t="s">
        <v>8220</v>
      </c>
      <c r="G2439" t="s">
        <v>8223</v>
      </c>
      <c r="H2439" t="s">
        <v>8245</v>
      </c>
      <c r="I2439" s="17">
        <v>1426615200</v>
      </c>
      <c r="J2439" s="17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8335</v>
      </c>
      <c r="R2439" t="s">
        <v>8336</v>
      </c>
      <c r="S2439" s="16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hidden="1" x14ac:dyDescent="0.3">
      <c r="A2440">
        <v>2438</v>
      </c>
      <c r="B2440" s="3" t="s">
        <v>2439</v>
      </c>
      <c r="C2440" s="3" t="s">
        <v>6548</v>
      </c>
      <c r="D2440" s="10">
        <v>15000</v>
      </c>
      <c r="E2440" s="6">
        <v>50</v>
      </c>
      <c r="F2440" t="s">
        <v>8220</v>
      </c>
      <c r="G2440" t="s">
        <v>8223</v>
      </c>
      <c r="H2440" t="s">
        <v>8245</v>
      </c>
      <c r="I2440" s="17">
        <v>1449529062</v>
      </c>
      <c r="J2440" s="17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8335</v>
      </c>
      <c r="R2440" t="s">
        <v>8336</v>
      </c>
      <c r="S2440" s="16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7.6" hidden="1" x14ac:dyDescent="0.3">
      <c r="A2441">
        <v>2439</v>
      </c>
      <c r="B2441" s="3" t="s">
        <v>2440</v>
      </c>
      <c r="C2441" s="3" t="s">
        <v>6549</v>
      </c>
      <c r="D2441" s="10">
        <v>10000</v>
      </c>
      <c r="E2441" s="6">
        <v>0</v>
      </c>
      <c r="F2441" t="s">
        <v>8220</v>
      </c>
      <c r="G2441" t="s">
        <v>8223</v>
      </c>
      <c r="H2441" t="s">
        <v>8245</v>
      </c>
      <c r="I2441" s="17">
        <v>1445197129</v>
      </c>
      <c r="J2441" s="17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8335</v>
      </c>
      <c r="R2441" t="s">
        <v>8336</v>
      </c>
      <c r="S2441" s="16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hidden="1" x14ac:dyDescent="0.3">
      <c r="A2442">
        <v>2440</v>
      </c>
      <c r="B2442" s="3" t="s">
        <v>2441</v>
      </c>
      <c r="C2442" s="3" t="s">
        <v>6550</v>
      </c>
      <c r="D2442" s="10">
        <v>5000</v>
      </c>
      <c r="E2442" s="6">
        <v>10</v>
      </c>
      <c r="F2442" t="s">
        <v>8220</v>
      </c>
      <c r="G2442" t="s">
        <v>8241</v>
      </c>
      <c r="H2442" t="s">
        <v>8248</v>
      </c>
      <c r="I2442" s="17">
        <v>1455399313</v>
      </c>
      <c r="J2442" s="17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8335</v>
      </c>
      <c r="R2442" t="s">
        <v>8336</v>
      </c>
      <c r="S2442" s="16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8" hidden="1" x14ac:dyDescent="0.3">
      <c r="A2443">
        <v>2441</v>
      </c>
      <c r="B2443" s="3" t="s">
        <v>2442</v>
      </c>
      <c r="C2443" s="3" t="s">
        <v>6551</v>
      </c>
      <c r="D2443" s="10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 s="17">
        <v>1437627540</v>
      </c>
      <c r="J2443" s="17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8335</v>
      </c>
      <c r="R2443" t="s">
        <v>8351</v>
      </c>
      <c r="S2443" s="16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hidden="1" x14ac:dyDescent="0.3">
      <c r="A2444">
        <v>2442</v>
      </c>
      <c r="B2444" s="3" t="s">
        <v>2443</v>
      </c>
      <c r="C2444" s="3" t="s">
        <v>6552</v>
      </c>
      <c r="D2444" s="10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 s="17">
        <v>1426777228</v>
      </c>
      <c r="J2444" s="17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8335</v>
      </c>
      <c r="R2444" t="s">
        <v>8351</v>
      </c>
      <c r="S2444" s="16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 hidden="1" x14ac:dyDescent="0.3">
      <c r="A2445">
        <v>2443</v>
      </c>
      <c r="B2445" s="3" t="s">
        <v>2444</v>
      </c>
      <c r="C2445" s="3" t="s">
        <v>6553</v>
      </c>
      <c r="D2445" s="10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 s="17">
        <v>1408114822</v>
      </c>
      <c r="J2445" s="17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8335</v>
      </c>
      <c r="R2445" t="s">
        <v>8351</v>
      </c>
      <c r="S2445" s="16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 hidden="1" x14ac:dyDescent="0.3">
      <c r="A2446">
        <v>2444</v>
      </c>
      <c r="B2446" s="3" t="s">
        <v>2445</v>
      </c>
      <c r="C2446" s="3" t="s">
        <v>6554</v>
      </c>
      <c r="D2446" s="10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 s="17">
        <v>1464199591</v>
      </c>
      <c r="J2446" s="17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8335</v>
      </c>
      <c r="R2446" t="s">
        <v>8351</v>
      </c>
      <c r="S2446" s="16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 hidden="1" x14ac:dyDescent="0.3">
      <c r="A2447">
        <v>2445</v>
      </c>
      <c r="B2447" s="3" t="s">
        <v>2446</v>
      </c>
      <c r="C2447" s="3" t="s">
        <v>6555</v>
      </c>
      <c r="D2447" s="10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 s="17">
        <v>1443242021</v>
      </c>
      <c r="J2447" s="1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8335</v>
      </c>
      <c r="R2447" t="s">
        <v>8351</v>
      </c>
      <c r="S2447" s="16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7.6" hidden="1" x14ac:dyDescent="0.3">
      <c r="A2448">
        <v>2446</v>
      </c>
      <c r="B2448" s="3" t="s">
        <v>2447</v>
      </c>
      <c r="C2448" s="3" t="s">
        <v>6556</v>
      </c>
      <c r="D2448" s="10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 s="17">
        <v>1480174071</v>
      </c>
      <c r="J2448" s="17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8335</v>
      </c>
      <c r="R2448" t="s">
        <v>8351</v>
      </c>
      <c r="S2448" s="16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7.6" hidden="1" x14ac:dyDescent="0.3">
      <c r="A2449">
        <v>2447</v>
      </c>
      <c r="B2449" s="3" t="s">
        <v>2448</v>
      </c>
      <c r="C2449" s="3" t="s">
        <v>6557</v>
      </c>
      <c r="D2449" s="10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 s="17">
        <v>1478923200</v>
      </c>
      <c r="J2449" s="17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8335</v>
      </c>
      <c r="R2449" t="s">
        <v>8351</v>
      </c>
      <c r="S2449" s="16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 hidden="1" x14ac:dyDescent="0.3">
      <c r="A2450">
        <v>2448</v>
      </c>
      <c r="B2450" s="3" t="s">
        <v>2449</v>
      </c>
      <c r="C2450" s="3" t="s">
        <v>6558</v>
      </c>
      <c r="D2450" s="10">
        <v>400</v>
      </c>
      <c r="E2450" s="6">
        <v>430</v>
      </c>
      <c r="F2450" t="s">
        <v>8218</v>
      </c>
      <c r="G2450" t="s">
        <v>8223</v>
      </c>
      <c r="H2450" t="s">
        <v>8245</v>
      </c>
      <c r="I2450" s="17">
        <v>1472621760</v>
      </c>
      <c r="J2450" s="17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8335</v>
      </c>
      <c r="R2450" t="s">
        <v>8351</v>
      </c>
      <c r="S2450" s="16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 hidden="1" x14ac:dyDescent="0.3">
      <c r="A2451">
        <v>2449</v>
      </c>
      <c r="B2451" s="3" t="s">
        <v>2450</v>
      </c>
      <c r="C2451" s="3" t="s">
        <v>6559</v>
      </c>
      <c r="D2451" s="10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 s="17">
        <v>1417321515</v>
      </c>
      <c r="J2451" s="17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8335</v>
      </c>
      <c r="R2451" t="s">
        <v>8351</v>
      </c>
      <c r="S2451" s="16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 hidden="1" x14ac:dyDescent="0.3">
      <c r="A2452">
        <v>2450</v>
      </c>
      <c r="B2452" s="3" t="s">
        <v>2451</v>
      </c>
      <c r="C2452" s="3" t="s">
        <v>6560</v>
      </c>
      <c r="D2452" s="10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 s="17">
        <v>1414465860</v>
      </c>
      <c r="J2452" s="17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8335</v>
      </c>
      <c r="R2452" t="s">
        <v>8351</v>
      </c>
      <c r="S2452" s="16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 hidden="1" x14ac:dyDescent="0.3">
      <c r="A2453">
        <v>2451</v>
      </c>
      <c r="B2453" s="3" t="s">
        <v>2452</v>
      </c>
      <c r="C2453" s="3" t="s">
        <v>6561</v>
      </c>
      <c r="D2453" s="10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 s="17">
        <v>1488750490</v>
      </c>
      <c r="J2453" s="17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8335</v>
      </c>
      <c r="R2453" t="s">
        <v>8351</v>
      </c>
      <c r="S2453" s="16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 hidden="1" x14ac:dyDescent="0.3">
      <c r="A2454">
        <v>2452</v>
      </c>
      <c r="B2454" s="3" t="s">
        <v>2453</v>
      </c>
      <c r="C2454" s="3" t="s">
        <v>6562</v>
      </c>
      <c r="D2454" s="10">
        <v>600</v>
      </c>
      <c r="E2454" s="6">
        <v>801</v>
      </c>
      <c r="F2454" t="s">
        <v>8218</v>
      </c>
      <c r="G2454" t="s">
        <v>8223</v>
      </c>
      <c r="H2454" t="s">
        <v>8245</v>
      </c>
      <c r="I2454" s="17">
        <v>1451430000</v>
      </c>
      <c r="J2454" s="17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8335</v>
      </c>
      <c r="R2454" t="s">
        <v>8351</v>
      </c>
      <c r="S2454" s="16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 hidden="1" x14ac:dyDescent="0.3">
      <c r="A2455">
        <v>2453</v>
      </c>
      <c r="B2455" s="3" t="s">
        <v>2454</v>
      </c>
      <c r="C2455" s="3" t="s">
        <v>6563</v>
      </c>
      <c r="D2455" s="10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 s="17">
        <v>1486053409</v>
      </c>
      <c r="J2455" s="17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8335</v>
      </c>
      <c r="R2455" t="s">
        <v>8351</v>
      </c>
      <c r="S2455" s="16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 hidden="1" x14ac:dyDescent="0.3">
      <c r="A2456">
        <v>2454</v>
      </c>
      <c r="B2456" s="3" t="s">
        <v>2455</v>
      </c>
      <c r="C2456" s="3" t="s">
        <v>6564</v>
      </c>
      <c r="D2456" s="10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 s="17">
        <v>1489207808</v>
      </c>
      <c r="J2456" s="17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8335</v>
      </c>
      <c r="R2456" t="s">
        <v>8351</v>
      </c>
      <c r="S2456" s="16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 hidden="1" x14ac:dyDescent="0.3">
      <c r="A2457">
        <v>2455</v>
      </c>
      <c r="B2457" s="3" t="s">
        <v>2456</v>
      </c>
      <c r="C2457" s="3" t="s">
        <v>6565</v>
      </c>
      <c r="D2457" s="10">
        <v>300</v>
      </c>
      <c r="E2457" s="6">
        <v>546</v>
      </c>
      <c r="F2457" t="s">
        <v>8218</v>
      </c>
      <c r="G2457" t="s">
        <v>8223</v>
      </c>
      <c r="H2457" t="s">
        <v>8245</v>
      </c>
      <c r="I2457" s="17">
        <v>1461177950</v>
      </c>
      <c r="J2457" s="1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8335</v>
      </c>
      <c r="R2457" t="s">
        <v>8351</v>
      </c>
      <c r="S2457" s="16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 hidden="1" x14ac:dyDescent="0.3">
      <c r="A2458">
        <v>2456</v>
      </c>
      <c r="B2458" s="3" t="s">
        <v>2457</v>
      </c>
      <c r="C2458" s="3" t="s">
        <v>6566</v>
      </c>
      <c r="D2458" s="10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 s="17">
        <v>1488063839</v>
      </c>
      <c r="J2458" s="17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8335</v>
      </c>
      <c r="R2458" t="s">
        <v>8351</v>
      </c>
      <c r="S2458" s="16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2" hidden="1" x14ac:dyDescent="0.3">
      <c r="A2459">
        <v>2457</v>
      </c>
      <c r="B2459" s="3" t="s">
        <v>2458</v>
      </c>
      <c r="C2459" s="3" t="s">
        <v>6567</v>
      </c>
      <c r="D2459" s="10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 s="17">
        <v>1458826056</v>
      </c>
      <c r="J2459" s="17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8335</v>
      </c>
      <c r="R2459" t="s">
        <v>8351</v>
      </c>
      <c r="S2459" s="16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7.6" hidden="1" x14ac:dyDescent="0.3">
      <c r="A2460">
        <v>2458</v>
      </c>
      <c r="B2460" s="3" t="s">
        <v>2459</v>
      </c>
      <c r="C2460" s="3" t="s">
        <v>6568</v>
      </c>
      <c r="D2460" s="10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 s="17">
        <v>1465498800</v>
      </c>
      <c r="J2460" s="17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8335</v>
      </c>
      <c r="R2460" t="s">
        <v>8351</v>
      </c>
      <c r="S2460" s="16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7.6" hidden="1" x14ac:dyDescent="0.3">
      <c r="A2461">
        <v>2459</v>
      </c>
      <c r="B2461" s="3" t="s">
        <v>2460</v>
      </c>
      <c r="C2461" s="3" t="s">
        <v>6569</v>
      </c>
      <c r="D2461" s="10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 s="17">
        <v>1458742685</v>
      </c>
      <c r="J2461" s="17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8335</v>
      </c>
      <c r="R2461" t="s">
        <v>8351</v>
      </c>
      <c r="S2461" s="16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 hidden="1" x14ac:dyDescent="0.3">
      <c r="A2462">
        <v>2460</v>
      </c>
      <c r="B2462" s="3" t="s">
        <v>2461</v>
      </c>
      <c r="C2462" s="3" t="s">
        <v>6570</v>
      </c>
      <c r="D2462" s="10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 s="17">
        <v>1483417020</v>
      </c>
      <c r="J2462" s="17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8335</v>
      </c>
      <c r="R2462" t="s">
        <v>8351</v>
      </c>
      <c r="S2462" s="16">
        <f t="shared" si="192"/>
        <v>42704.187118055561</v>
      </c>
      <c r="T2462" s="15">
        <f t="shared" si="193"/>
        <v>42738.178472222222</v>
      </c>
      <c r="U2462">
        <f t="shared" si="194"/>
        <v>2017</v>
      </c>
    </row>
    <row r="2463" spans="1:21" ht="43.2" hidden="1" x14ac:dyDescent="0.3">
      <c r="A2463">
        <v>2461</v>
      </c>
      <c r="B2463" s="3" t="s">
        <v>2462</v>
      </c>
      <c r="C2463" s="3" t="s">
        <v>6571</v>
      </c>
      <c r="D2463" s="10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 s="17">
        <v>1317438000</v>
      </c>
      <c r="J2463" s="17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8324</v>
      </c>
      <c r="R2463" t="s">
        <v>8328</v>
      </c>
      <c r="S2463" s="16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 hidden="1" x14ac:dyDescent="0.3">
      <c r="A2464">
        <v>2462</v>
      </c>
      <c r="B2464" s="3" t="s">
        <v>2463</v>
      </c>
      <c r="C2464" s="3" t="s">
        <v>6572</v>
      </c>
      <c r="D2464" s="10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 s="17">
        <v>1342672096</v>
      </c>
      <c r="J2464" s="17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8324</v>
      </c>
      <c r="R2464" t="s">
        <v>8328</v>
      </c>
      <c r="S2464" s="16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idden="1" x14ac:dyDescent="0.3">
      <c r="A2465">
        <v>2463</v>
      </c>
      <c r="B2465" s="3" t="s">
        <v>2464</v>
      </c>
      <c r="C2465" s="3" t="s">
        <v>6573</v>
      </c>
      <c r="D2465" s="10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 s="17">
        <v>1366138800</v>
      </c>
      <c r="J2465" s="17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8324</v>
      </c>
      <c r="R2465" t="s">
        <v>8328</v>
      </c>
      <c r="S2465" s="16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2" hidden="1" x14ac:dyDescent="0.3">
      <c r="A2466">
        <v>2464</v>
      </c>
      <c r="B2466" s="3" t="s">
        <v>2465</v>
      </c>
      <c r="C2466" s="3" t="s">
        <v>6574</v>
      </c>
      <c r="D2466" s="10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 s="17">
        <v>1443641340</v>
      </c>
      <c r="J2466" s="17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8324</v>
      </c>
      <c r="R2466" t="s">
        <v>8328</v>
      </c>
      <c r="S2466" s="16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 hidden="1" x14ac:dyDescent="0.3">
      <c r="A2467">
        <v>2465</v>
      </c>
      <c r="B2467" s="3" t="s">
        <v>2466</v>
      </c>
      <c r="C2467" s="3" t="s">
        <v>6575</v>
      </c>
      <c r="D2467" s="10">
        <v>700</v>
      </c>
      <c r="E2467" s="6">
        <v>1261</v>
      </c>
      <c r="F2467" t="s">
        <v>8218</v>
      </c>
      <c r="G2467" t="s">
        <v>8223</v>
      </c>
      <c r="H2467" t="s">
        <v>8245</v>
      </c>
      <c r="I2467" s="17">
        <v>1348420548</v>
      </c>
      <c r="J2467" s="1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8324</v>
      </c>
      <c r="R2467" t="s">
        <v>8328</v>
      </c>
      <c r="S2467" s="16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 hidden="1" x14ac:dyDescent="0.3">
      <c r="A2468">
        <v>2466</v>
      </c>
      <c r="B2468" s="3" t="s">
        <v>2467</v>
      </c>
      <c r="C2468" s="3" t="s">
        <v>6576</v>
      </c>
      <c r="D2468" s="10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 s="17">
        <v>1368066453</v>
      </c>
      <c r="J2468" s="17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8324</v>
      </c>
      <c r="R2468" t="s">
        <v>8328</v>
      </c>
      <c r="S2468" s="16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2" hidden="1" x14ac:dyDescent="0.3">
      <c r="A2469">
        <v>2467</v>
      </c>
      <c r="B2469" s="3" t="s">
        <v>2468</v>
      </c>
      <c r="C2469" s="3" t="s">
        <v>6577</v>
      </c>
      <c r="D2469" s="10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 s="17">
        <v>1336669200</v>
      </c>
      <c r="J2469" s="17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8324</v>
      </c>
      <c r="R2469" t="s">
        <v>8328</v>
      </c>
      <c r="S2469" s="16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2" hidden="1" x14ac:dyDescent="0.3">
      <c r="A2470">
        <v>2468</v>
      </c>
      <c r="B2470" s="3" t="s">
        <v>2469</v>
      </c>
      <c r="C2470" s="3" t="s">
        <v>6578</v>
      </c>
      <c r="D2470" s="10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 s="17">
        <v>1351400400</v>
      </c>
      <c r="J2470" s="17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8324</v>
      </c>
      <c r="R2470" t="s">
        <v>8328</v>
      </c>
      <c r="S2470" s="16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 hidden="1" x14ac:dyDescent="0.3">
      <c r="A2471">
        <v>2469</v>
      </c>
      <c r="B2471" s="3" t="s">
        <v>2470</v>
      </c>
      <c r="C2471" s="3" t="s">
        <v>6579</v>
      </c>
      <c r="D2471" s="10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 s="17">
        <v>1297160329</v>
      </c>
      <c r="J2471" s="17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8324</v>
      </c>
      <c r="R2471" t="s">
        <v>8328</v>
      </c>
      <c r="S2471" s="16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2" hidden="1" x14ac:dyDescent="0.3">
      <c r="A2472">
        <v>2470</v>
      </c>
      <c r="B2472" s="3" t="s">
        <v>2471</v>
      </c>
      <c r="C2472" s="3" t="s">
        <v>6580</v>
      </c>
      <c r="D2472" s="10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 s="17">
        <v>1337824055</v>
      </c>
      <c r="J2472" s="17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8324</v>
      </c>
      <c r="R2472" t="s">
        <v>8328</v>
      </c>
      <c r="S2472" s="16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7.6" hidden="1" x14ac:dyDescent="0.3">
      <c r="A2473">
        <v>2471</v>
      </c>
      <c r="B2473" s="3" t="s">
        <v>2472</v>
      </c>
      <c r="C2473" s="3" t="s">
        <v>6581</v>
      </c>
      <c r="D2473" s="10">
        <v>500</v>
      </c>
      <c r="E2473" s="6">
        <v>640</v>
      </c>
      <c r="F2473" t="s">
        <v>8218</v>
      </c>
      <c r="G2473" t="s">
        <v>8223</v>
      </c>
      <c r="H2473" t="s">
        <v>8245</v>
      </c>
      <c r="I2473" s="17">
        <v>1327535392</v>
      </c>
      <c r="J2473" s="17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8324</v>
      </c>
      <c r="R2473" t="s">
        <v>8328</v>
      </c>
      <c r="S2473" s="16">
        <f t="shared" si="192"/>
        <v>40893.992962962962</v>
      </c>
      <c r="T2473" s="15">
        <f t="shared" si="193"/>
        <v>40933.992962962962</v>
      </c>
      <c r="U2473">
        <f t="shared" si="194"/>
        <v>2012</v>
      </c>
    </row>
    <row r="2474" spans="1:21" ht="57.6" hidden="1" x14ac:dyDescent="0.3">
      <c r="A2474">
        <v>2472</v>
      </c>
      <c r="B2474" s="3" t="s">
        <v>2473</v>
      </c>
      <c r="C2474" s="3" t="s">
        <v>6582</v>
      </c>
      <c r="D2474" s="10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 s="17">
        <v>1283562180</v>
      </c>
      <c r="J2474" s="17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8324</v>
      </c>
      <c r="R2474" t="s">
        <v>8328</v>
      </c>
      <c r="S2474" s="16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 hidden="1" x14ac:dyDescent="0.3">
      <c r="A2475">
        <v>2473</v>
      </c>
      <c r="B2475" s="3" t="s">
        <v>2474</v>
      </c>
      <c r="C2475" s="3" t="s">
        <v>6583</v>
      </c>
      <c r="D2475" s="10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 s="17">
        <v>1352573869</v>
      </c>
      <c r="J2475" s="17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8324</v>
      </c>
      <c r="R2475" t="s">
        <v>8328</v>
      </c>
      <c r="S2475" s="16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.6" hidden="1" x14ac:dyDescent="0.3">
      <c r="A2476">
        <v>2474</v>
      </c>
      <c r="B2476" s="3" t="s">
        <v>2475</v>
      </c>
      <c r="C2476" s="3" t="s">
        <v>6584</v>
      </c>
      <c r="D2476" s="10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 s="17">
        <v>1286756176</v>
      </c>
      <c r="J2476" s="17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8324</v>
      </c>
      <c r="R2476" t="s">
        <v>8328</v>
      </c>
      <c r="S2476" s="16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 hidden="1" x14ac:dyDescent="0.3">
      <c r="A2477">
        <v>2475</v>
      </c>
      <c r="B2477" s="3" t="s">
        <v>2476</v>
      </c>
      <c r="C2477" s="3" t="s">
        <v>6585</v>
      </c>
      <c r="D2477" s="10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 s="17">
        <v>1278799200</v>
      </c>
      <c r="J2477" s="1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8324</v>
      </c>
      <c r="R2477" t="s">
        <v>8328</v>
      </c>
      <c r="S2477" s="16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2" hidden="1" x14ac:dyDescent="0.3">
      <c r="A2478">
        <v>2476</v>
      </c>
      <c r="B2478" s="3" t="s">
        <v>2477</v>
      </c>
      <c r="C2478" s="3" t="s">
        <v>6586</v>
      </c>
      <c r="D2478" s="10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 s="17">
        <v>1415004770</v>
      </c>
      <c r="J2478" s="17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8324</v>
      </c>
      <c r="R2478" t="s">
        <v>8328</v>
      </c>
      <c r="S2478" s="16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 hidden="1" x14ac:dyDescent="0.3">
      <c r="A2479">
        <v>2477</v>
      </c>
      <c r="B2479" s="3" t="s">
        <v>824</v>
      </c>
      <c r="C2479" s="3" t="s">
        <v>6587</v>
      </c>
      <c r="D2479" s="10">
        <v>750</v>
      </c>
      <c r="E2479" s="6">
        <v>1285</v>
      </c>
      <c r="F2479" t="s">
        <v>8218</v>
      </c>
      <c r="G2479" t="s">
        <v>8223</v>
      </c>
      <c r="H2479" t="s">
        <v>8245</v>
      </c>
      <c r="I2479" s="17">
        <v>1344789345</v>
      </c>
      <c r="J2479" s="17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8324</v>
      </c>
      <c r="R2479" t="s">
        <v>8328</v>
      </c>
      <c r="S2479" s="16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 hidden="1" x14ac:dyDescent="0.3">
      <c r="A2480">
        <v>2478</v>
      </c>
      <c r="B2480" s="3" t="s">
        <v>2478</v>
      </c>
      <c r="C2480" s="3" t="s">
        <v>6588</v>
      </c>
      <c r="D2480" s="10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 s="17">
        <v>1358117313</v>
      </c>
      <c r="J2480" s="17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8324</v>
      </c>
      <c r="R2480" t="s">
        <v>8328</v>
      </c>
      <c r="S2480" s="16">
        <f t="shared" si="192"/>
        <v>41257.950381944444</v>
      </c>
      <c r="T2480" s="15">
        <f t="shared" si="193"/>
        <v>41287.950381944444</v>
      </c>
      <c r="U2480">
        <f t="shared" si="194"/>
        <v>2013</v>
      </c>
    </row>
    <row r="2481" spans="1:21" ht="28.8" hidden="1" x14ac:dyDescent="0.3">
      <c r="A2481">
        <v>2479</v>
      </c>
      <c r="B2481" s="3" t="s">
        <v>2479</v>
      </c>
      <c r="C2481" s="3" t="s">
        <v>6589</v>
      </c>
      <c r="D2481" s="10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 s="17">
        <v>1343440800</v>
      </c>
      <c r="J2481" s="17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8324</v>
      </c>
      <c r="R2481" t="s">
        <v>8328</v>
      </c>
      <c r="S2481" s="16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 hidden="1" x14ac:dyDescent="0.3">
      <c r="A2482">
        <v>2480</v>
      </c>
      <c r="B2482" s="3" t="s">
        <v>2480</v>
      </c>
      <c r="C2482" s="3" t="s">
        <v>6590</v>
      </c>
      <c r="D2482" s="10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 s="17">
        <v>1444516084</v>
      </c>
      <c r="J2482" s="17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8324</v>
      </c>
      <c r="R2482" t="s">
        <v>8328</v>
      </c>
      <c r="S2482" s="16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 hidden="1" x14ac:dyDescent="0.3">
      <c r="A2483">
        <v>2481</v>
      </c>
      <c r="B2483" s="3" t="s">
        <v>2481</v>
      </c>
      <c r="C2483" s="3" t="s">
        <v>6591</v>
      </c>
      <c r="D2483" s="10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 s="17">
        <v>1335799808</v>
      </c>
      <c r="J2483" s="17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8324</v>
      </c>
      <c r="R2483" t="s">
        <v>8328</v>
      </c>
      <c r="S2483" s="16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 hidden="1" x14ac:dyDescent="0.3">
      <c r="A2484">
        <v>2482</v>
      </c>
      <c r="B2484" s="3" t="s">
        <v>2482</v>
      </c>
      <c r="C2484" s="3" t="s">
        <v>6592</v>
      </c>
      <c r="D2484" s="10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 s="17">
        <v>1312224383</v>
      </c>
      <c r="J2484" s="17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8324</v>
      </c>
      <c r="R2484" t="s">
        <v>8328</v>
      </c>
      <c r="S2484" s="16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2" hidden="1" x14ac:dyDescent="0.3">
      <c r="A2485">
        <v>2483</v>
      </c>
      <c r="B2485" s="3" t="s">
        <v>2483</v>
      </c>
      <c r="C2485" s="3" t="s">
        <v>6593</v>
      </c>
      <c r="D2485" s="10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 s="17">
        <v>1335891603</v>
      </c>
      <c r="J2485" s="17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8324</v>
      </c>
      <c r="R2485" t="s">
        <v>8328</v>
      </c>
      <c r="S2485" s="16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7.6" hidden="1" x14ac:dyDescent="0.3">
      <c r="A2486">
        <v>2484</v>
      </c>
      <c r="B2486" s="3" t="s">
        <v>2484</v>
      </c>
      <c r="C2486" s="3" t="s">
        <v>6594</v>
      </c>
      <c r="D2486" s="10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 s="17">
        <v>1316124003</v>
      </c>
      <c r="J2486" s="17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8324</v>
      </c>
      <c r="R2486" t="s">
        <v>8328</v>
      </c>
      <c r="S2486" s="16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 hidden="1" x14ac:dyDescent="0.3">
      <c r="A2487">
        <v>2485</v>
      </c>
      <c r="B2487" s="3" t="s">
        <v>2485</v>
      </c>
      <c r="C2487" s="3" t="s">
        <v>6595</v>
      </c>
      <c r="D2487" s="10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 s="17">
        <v>1318463879</v>
      </c>
      <c r="J2487" s="1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8324</v>
      </c>
      <c r="R2487" t="s">
        <v>8328</v>
      </c>
      <c r="S2487" s="16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 hidden="1" x14ac:dyDescent="0.3">
      <c r="A2488">
        <v>2486</v>
      </c>
      <c r="B2488" s="3" t="s">
        <v>2486</v>
      </c>
      <c r="C2488" s="3" t="s">
        <v>6596</v>
      </c>
      <c r="D2488" s="10">
        <v>300</v>
      </c>
      <c r="E2488" s="6">
        <v>797</v>
      </c>
      <c r="F2488" t="s">
        <v>8218</v>
      </c>
      <c r="G2488" t="s">
        <v>8223</v>
      </c>
      <c r="H2488" t="s">
        <v>8245</v>
      </c>
      <c r="I2488" s="17">
        <v>1335113976</v>
      </c>
      <c r="J2488" s="17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8324</v>
      </c>
      <c r="R2488" t="s">
        <v>8328</v>
      </c>
      <c r="S2488" s="16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2" hidden="1" x14ac:dyDescent="0.3">
      <c r="A2489">
        <v>2487</v>
      </c>
      <c r="B2489" s="3" t="s">
        <v>2487</v>
      </c>
      <c r="C2489" s="3" t="s">
        <v>6597</v>
      </c>
      <c r="D2489" s="10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 s="17">
        <v>1338083997</v>
      </c>
      <c r="J2489" s="17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8324</v>
      </c>
      <c r="R2489" t="s">
        <v>8328</v>
      </c>
      <c r="S2489" s="16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7.6" hidden="1" x14ac:dyDescent="0.3">
      <c r="A2490">
        <v>2488</v>
      </c>
      <c r="B2490" s="3" t="s">
        <v>2488</v>
      </c>
      <c r="C2490" s="3" t="s">
        <v>6598</v>
      </c>
      <c r="D2490" s="10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 s="17">
        <v>1321459908</v>
      </c>
      <c r="J2490" s="17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8324</v>
      </c>
      <c r="R2490" t="s">
        <v>8328</v>
      </c>
      <c r="S2490" s="16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2" hidden="1" x14ac:dyDescent="0.3">
      <c r="A2491">
        <v>2489</v>
      </c>
      <c r="B2491" s="3" t="s">
        <v>2489</v>
      </c>
      <c r="C2491" s="3" t="s">
        <v>6599</v>
      </c>
      <c r="D2491" s="10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 s="17">
        <v>1368117239</v>
      </c>
      <c r="J2491" s="17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8324</v>
      </c>
      <c r="R2491" t="s">
        <v>8328</v>
      </c>
      <c r="S2491" s="16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2" hidden="1" x14ac:dyDescent="0.3">
      <c r="A2492">
        <v>2490</v>
      </c>
      <c r="B2492" s="3" t="s">
        <v>2490</v>
      </c>
      <c r="C2492" s="3" t="s">
        <v>6600</v>
      </c>
      <c r="D2492" s="10">
        <v>500</v>
      </c>
      <c r="E2492" s="6">
        <v>607</v>
      </c>
      <c r="F2492" t="s">
        <v>8218</v>
      </c>
      <c r="G2492" t="s">
        <v>8223</v>
      </c>
      <c r="H2492" t="s">
        <v>8245</v>
      </c>
      <c r="I2492" s="17">
        <v>1340429276</v>
      </c>
      <c r="J2492" s="17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8324</v>
      </c>
      <c r="R2492" t="s">
        <v>8328</v>
      </c>
      <c r="S2492" s="16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2" hidden="1" x14ac:dyDescent="0.3">
      <c r="A2493">
        <v>2491</v>
      </c>
      <c r="B2493" s="3" t="s">
        <v>2491</v>
      </c>
      <c r="C2493" s="3" t="s">
        <v>6601</v>
      </c>
      <c r="D2493" s="10">
        <v>500</v>
      </c>
      <c r="E2493" s="6">
        <v>516</v>
      </c>
      <c r="F2493" t="s">
        <v>8218</v>
      </c>
      <c r="G2493" t="s">
        <v>8223</v>
      </c>
      <c r="H2493" t="s">
        <v>8245</v>
      </c>
      <c r="I2493" s="17">
        <v>1295142660</v>
      </c>
      <c r="J2493" s="17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8324</v>
      </c>
      <c r="R2493" t="s">
        <v>8328</v>
      </c>
      <c r="S2493" s="16">
        <f t="shared" si="192"/>
        <v>40542.839282407411</v>
      </c>
      <c r="T2493" s="15">
        <f t="shared" si="193"/>
        <v>40559.07708333333</v>
      </c>
      <c r="U2493">
        <f t="shared" si="194"/>
        <v>2011</v>
      </c>
    </row>
    <row r="2494" spans="1:21" ht="28.8" hidden="1" x14ac:dyDescent="0.3">
      <c r="A2494">
        <v>2492</v>
      </c>
      <c r="B2494" s="3" t="s">
        <v>2492</v>
      </c>
      <c r="C2494" s="3" t="s">
        <v>6602</v>
      </c>
      <c r="D2494" s="10">
        <v>600</v>
      </c>
      <c r="E2494" s="6">
        <v>750</v>
      </c>
      <c r="F2494" t="s">
        <v>8218</v>
      </c>
      <c r="G2494" t="s">
        <v>8223</v>
      </c>
      <c r="H2494" t="s">
        <v>8245</v>
      </c>
      <c r="I2494" s="17">
        <v>1339840740</v>
      </c>
      <c r="J2494" s="17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8324</v>
      </c>
      <c r="R2494" t="s">
        <v>8328</v>
      </c>
      <c r="S2494" s="16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 hidden="1" x14ac:dyDescent="0.3">
      <c r="A2495">
        <v>2493</v>
      </c>
      <c r="B2495" s="3" t="s">
        <v>2493</v>
      </c>
      <c r="C2495" s="3" t="s">
        <v>6603</v>
      </c>
      <c r="D2495" s="10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 s="17">
        <v>1367208140</v>
      </c>
      <c r="J2495" s="17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8324</v>
      </c>
      <c r="R2495" t="s">
        <v>8328</v>
      </c>
      <c r="S2495" s="16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2" hidden="1" x14ac:dyDescent="0.3">
      <c r="A2496">
        <v>2494</v>
      </c>
      <c r="B2496" s="3" t="s">
        <v>2494</v>
      </c>
      <c r="C2496" s="3" t="s">
        <v>6604</v>
      </c>
      <c r="D2496" s="10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 s="17">
        <v>1337786944</v>
      </c>
      <c r="J2496" s="17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8324</v>
      </c>
      <c r="R2496" t="s">
        <v>8328</v>
      </c>
      <c r="S2496" s="16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2" hidden="1" x14ac:dyDescent="0.3">
      <c r="A2497">
        <v>2495</v>
      </c>
      <c r="B2497" s="3" t="s">
        <v>2495</v>
      </c>
      <c r="C2497" s="3" t="s">
        <v>6605</v>
      </c>
      <c r="D2497" s="10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 s="17">
        <v>1339022575</v>
      </c>
      <c r="J2497" s="1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8324</v>
      </c>
      <c r="R2497" t="s">
        <v>8328</v>
      </c>
      <c r="S2497" s="16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 hidden="1" x14ac:dyDescent="0.3">
      <c r="A2498">
        <v>2496</v>
      </c>
      <c r="B2498" s="3" t="s">
        <v>2496</v>
      </c>
      <c r="C2498" s="3" t="s">
        <v>6606</v>
      </c>
      <c r="D2498" s="10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 s="17">
        <v>1364597692</v>
      </c>
      <c r="J2498" s="17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t="s">
        <v>8324</v>
      </c>
      <c r="R2498" t="s">
        <v>8328</v>
      </c>
      <c r="S2498" s="16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2" hidden="1" x14ac:dyDescent="0.3">
      <c r="A2499">
        <v>2497</v>
      </c>
      <c r="B2499" s="3" t="s">
        <v>2497</v>
      </c>
      <c r="C2499" s="3" t="s">
        <v>6607</v>
      </c>
      <c r="D2499" s="10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 s="17">
        <v>1312578338</v>
      </c>
      <c r="J2499" s="17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t="s">
        <v>8324</v>
      </c>
      <c r="R2499" t="s">
        <v>8328</v>
      </c>
      <c r="S2499" s="16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YEAR(T2499)</f>
        <v>2011</v>
      </c>
    </row>
    <row r="2500" spans="1:21" ht="43.2" hidden="1" x14ac:dyDescent="0.3">
      <c r="A2500">
        <v>2498</v>
      </c>
      <c r="B2500" s="3" t="s">
        <v>2498</v>
      </c>
      <c r="C2500" s="3" t="s">
        <v>6608</v>
      </c>
      <c r="D2500" s="10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 s="17">
        <v>1422400387</v>
      </c>
      <c r="J2500" s="17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8324</v>
      </c>
      <c r="R2500" t="s">
        <v>8328</v>
      </c>
      <c r="S2500" s="16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hidden="1" x14ac:dyDescent="0.3">
      <c r="A2501">
        <v>2499</v>
      </c>
      <c r="B2501" s="3" t="s">
        <v>2499</v>
      </c>
      <c r="C2501" s="3" t="s">
        <v>6609</v>
      </c>
      <c r="D2501" s="10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 s="17">
        <v>1356976800</v>
      </c>
      <c r="J2501" s="17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8324</v>
      </c>
      <c r="R2501" t="s">
        <v>8328</v>
      </c>
      <c r="S2501" s="16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hidden="1" x14ac:dyDescent="0.3">
      <c r="A2502">
        <v>2500</v>
      </c>
      <c r="B2502" s="3" t="s">
        <v>2500</v>
      </c>
      <c r="C2502" s="3" t="s">
        <v>6610</v>
      </c>
      <c r="D2502" s="10">
        <v>600</v>
      </c>
      <c r="E2502" s="6">
        <v>680</v>
      </c>
      <c r="F2502" t="s">
        <v>8218</v>
      </c>
      <c r="G2502" t="s">
        <v>8223</v>
      </c>
      <c r="H2502" t="s">
        <v>8245</v>
      </c>
      <c r="I2502" s="17">
        <v>1340476375</v>
      </c>
      <c r="J2502" s="17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8324</v>
      </c>
      <c r="R2502" t="s">
        <v>8328</v>
      </c>
      <c r="S2502" s="16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hidden="1" x14ac:dyDescent="0.3">
      <c r="A2503">
        <v>2501</v>
      </c>
      <c r="B2503" s="3" t="s">
        <v>2501</v>
      </c>
      <c r="C2503" s="3" t="s">
        <v>6611</v>
      </c>
      <c r="D2503" s="10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 s="17">
        <v>1443379104</v>
      </c>
      <c r="J2503" s="17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8335</v>
      </c>
      <c r="R2503" t="s">
        <v>8352</v>
      </c>
      <c r="S2503" s="16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7.6" hidden="1" x14ac:dyDescent="0.3">
      <c r="A2504">
        <v>2502</v>
      </c>
      <c r="B2504" s="3" t="s">
        <v>2502</v>
      </c>
      <c r="C2504" s="3" t="s">
        <v>6612</v>
      </c>
      <c r="D2504" s="10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 s="17">
        <v>1411328918</v>
      </c>
      <c r="J2504" s="17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8335</v>
      </c>
      <c r="R2504" t="s">
        <v>8352</v>
      </c>
      <c r="S2504" s="16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hidden="1" x14ac:dyDescent="0.3">
      <c r="A2505">
        <v>2503</v>
      </c>
      <c r="B2505" s="3" t="s">
        <v>2503</v>
      </c>
      <c r="C2505" s="3" t="s">
        <v>6613</v>
      </c>
      <c r="D2505" s="10">
        <v>10000</v>
      </c>
      <c r="E2505" s="6">
        <v>0</v>
      </c>
      <c r="F2505" t="s">
        <v>8220</v>
      </c>
      <c r="G2505" t="s">
        <v>8223</v>
      </c>
      <c r="H2505" t="s">
        <v>8245</v>
      </c>
      <c r="I2505" s="17">
        <v>1465333560</v>
      </c>
      <c r="J2505" s="17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8335</v>
      </c>
      <c r="R2505" t="s">
        <v>8352</v>
      </c>
      <c r="S2505" s="16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hidden="1" x14ac:dyDescent="0.3">
      <c r="A2506">
        <v>2504</v>
      </c>
      <c r="B2506" s="3" t="s">
        <v>2504</v>
      </c>
      <c r="C2506" s="3" t="s">
        <v>6614</v>
      </c>
      <c r="D2506" s="10">
        <v>35000</v>
      </c>
      <c r="E2506" s="6">
        <v>0</v>
      </c>
      <c r="F2506" t="s">
        <v>8220</v>
      </c>
      <c r="G2506" t="s">
        <v>8223</v>
      </c>
      <c r="H2506" t="s">
        <v>8245</v>
      </c>
      <c r="I2506" s="17">
        <v>1416014534</v>
      </c>
      <c r="J2506" s="17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8335</v>
      </c>
      <c r="R2506" t="s">
        <v>8352</v>
      </c>
      <c r="S2506" s="16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 hidden="1" x14ac:dyDescent="0.3">
      <c r="A2507">
        <v>2505</v>
      </c>
      <c r="B2507" s="3" t="s">
        <v>2505</v>
      </c>
      <c r="C2507" s="3" t="s">
        <v>6615</v>
      </c>
      <c r="D2507" s="10">
        <v>7000</v>
      </c>
      <c r="E2507" s="6">
        <v>0</v>
      </c>
      <c r="F2507" t="s">
        <v>8220</v>
      </c>
      <c r="G2507" t="s">
        <v>8223</v>
      </c>
      <c r="H2507" t="s">
        <v>8245</v>
      </c>
      <c r="I2507" s="17">
        <v>1426292416</v>
      </c>
      <c r="J2507" s="1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8335</v>
      </c>
      <c r="R2507" t="s">
        <v>8352</v>
      </c>
      <c r="S2507" s="16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 hidden="1" x14ac:dyDescent="0.3">
      <c r="A2508">
        <v>2506</v>
      </c>
      <c r="B2508" s="3" t="s">
        <v>2506</v>
      </c>
      <c r="C2508" s="3" t="s">
        <v>6616</v>
      </c>
      <c r="D2508" s="10">
        <v>5000</v>
      </c>
      <c r="E2508" s="6">
        <v>30</v>
      </c>
      <c r="F2508" t="s">
        <v>8220</v>
      </c>
      <c r="G2508" t="s">
        <v>8224</v>
      </c>
      <c r="H2508" t="s">
        <v>8246</v>
      </c>
      <c r="I2508" s="17">
        <v>1443906000</v>
      </c>
      <c r="J2508" s="17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8335</v>
      </c>
      <c r="R2508" t="s">
        <v>8352</v>
      </c>
      <c r="S2508" s="16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idden="1" x14ac:dyDescent="0.3">
      <c r="A2509">
        <v>2507</v>
      </c>
      <c r="B2509" s="3" t="s">
        <v>2507</v>
      </c>
      <c r="C2509" s="3" t="s">
        <v>6617</v>
      </c>
      <c r="D2509" s="10">
        <v>42850</v>
      </c>
      <c r="E2509" s="6">
        <v>0</v>
      </c>
      <c r="F2509" t="s">
        <v>8220</v>
      </c>
      <c r="G2509" t="s">
        <v>8223</v>
      </c>
      <c r="H2509" t="s">
        <v>8245</v>
      </c>
      <c r="I2509" s="17">
        <v>1431308704</v>
      </c>
      <c r="J2509" s="17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8335</v>
      </c>
      <c r="R2509" t="s">
        <v>8352</v>
      </c>
      <c r="S2509" s="16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 hidden="1" x14ac:dyDescent="0.3">
      <c r="A2510">
        <v>2508</v>
      </c>
      <c r="B2510" s="3" t="s">
        <v>2508</v>
      </c>
      <c r="C2510" s="3" t="s">
        <v>6618</v>
      </c>
      <c r="D2510" s="10">
        <v>20000</v>
      </c>
      <c r="E2510" s="6">
        <v>0</v>
      </c>
      <c r="F2510" t="s">
        <v>8220</v>
      </c>
      <c r="G2510" t="s">
        <v>8223</v>
      </c>
      <c r="H2510" t="s">
        <v>8245</v>
      </c>
      <c r="I2510" s="17">
        <v>1408056634</v>
      </c>
      <c r="J2510" s="17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8335</v>
      </c>
      <c r="R2510" t="s">
        <v>8352</v>
      </c>
      <c r="S2510" s="16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 hidden="1" x14ac:dyDescent="0.3">
      <c r="A2511">
        <v>2509</v>
      </c>
      <c r="B2511" s="3" t="s">
        <v>2509</v>
      </c>
      <c r="C2511" s="3" t="s">
        <v>6619</v>
      </c>
      <c r="D2511" s="10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 s="17">
        <v>1429554349</v>
      </c>
      <c r="J2511" s="17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8335</v>
      </c>
      <c r="R2511" t="s">
        <v>8352</v>
      </c>
      <c r="S2511" s="16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 hidden="1" x14ac:dyDescent="0.3">
      <c r="A2512">
        <v>2510</v>
      </c>
      <c r="B2512" s="3" t="s">
        <v>2510</v>
      </c>
      <c r="C2512" s="3" t="s">
        <v>6620</v>
      </c>
      <c r="D2512" s="10">
        <v>50000</v>
      </c>
      <c r="E2512" s="6">
        <v>75</v>
      </c>
      <c r="F2512" t="s">
        <v>8220</v>
      </c>
      <c r="G2512" t="s">
        <v>8223</v>
      </c>
      <c r="H2512" t="s">
        <v>8245</v>
      </c>
      <c r="I2512" s="17">
        <v>1431647772</v>
      </c>
      <c r="J2512" s="17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8335</v>
      </c>
      <c r="R2512" t="s">
        <v>8352</v>
      </c>
      <c r="S2512" s="16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 hidden="1" x14ac:dyDescent="0.3">
      <c r="A2513">
        <v>2511</v>
      </c>
      <c r="B2513" s="3" t="s">
        <v>2511</v>
      </c>
      <c r="C2513" s="3" t="s">
        <v>6621</v>
      </c>
      <c r="D2513" s="10">
        <v>100000</v>
      </c>
      <c r="E2513" s="6">
        <v>0</v>
      </c>
      <c r="F2513" t="s">
        <v>8220</v>
      </c>
      <c r="G2513" t="s">
        <v>8224</v>
      </c>
      <c r="H2513" t="s">
        <v>8246</v>
      </c>
      <c r="I2513" s="17">
        <v>1454323413</v>
      </c>
      <c r="J2513" s="17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8335</v>
      </c>
      <c r="R2513" t="s">
        <v>8352</v>
      </c>
      <c r="S2513" s="16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2" hidden="1" x14ac:dyDescent="0.3">
      <c r="A2514">
        <v>2512</v>
      </c>
      <c r="B2514" s="3" t="s">
        <v>2512</v>
      </c>
      <c r="C2514" s="3" t="s">
        <v>6622</v>
      </c>
      <c r="D2514" s="10">
        <v>1150</v>
      </c>
      <c r="E2514" s="6">
        <v>0</v>
      </c>
      <c r="F2514" t="s">
        <v>8220</v>
      </c>
      <c r="G2514" t="s">
        <v>8223</v>
      </c>
      <c r="H2514" t="s">
        <v>8245</v>
      </c>
      <c r="I2514" s="17">
        <v>1418504561</v>
      </c>
      <c r="J2514" s="17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8335</v>
      </c>
      <c r="R2514" t="s">
        <v>8352</v>
      </c>
      <c r="S2514" s="16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7.6" hidden="1" x14ac:dyDescent="0.3">
      <c r="A2515">
        <v>2513</v>
      </c>
      <c r="B2515" s="3" t="s">
        <v>2513</v>
      </c>
      <c r="C2515" s="3" t="s">
        <v>6623</v>
      </c>
      <c r="D2515" s="10">
        <v>180000</v>
      </c>
      <c r="E2515" s="6">
        <v>0</v>
      </c>
      <c r="F2515" t="s">
        <v>8220</v>
      </c>
      <c r="G2515" t="s">
        <v>8235</v>
      </c>
      <c r="H2515" t="s">
        <v>8248</v>
      </c>
      <c r="I2515" s="17">
        <v>1488067789</v>
      </c>
      <c r="J2515" s="17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8335</v>
      </c>
      <c r="R2515" t="s">
        <v>8352</v>
      </c>
      <c r="S2515" s="16">
        <f t="shared" si="197"/>
        <v>42732.00681712963</v>
      </c>
      <c r="T2515" s="15">
        <f t="shared" si="198"/>
        <v>42792.00681712963</v>
      </c>
      <c r="U2515">
        <f t="shared" si="199"/>
        <v>2017</v>
      </c>
    </row>
    <row r="2516" spans="1:21" ht="43.2" hidden="1" x14ac:dyDescent="0.3">
      <c r="A2516">
        <v>2514</v>
      </c>
      <c r="B2516" s="3" t="s">
        <v>2514</v>
      </c>
      <c r="C2516" s="3" t="s">
        <v>6624</v>
      </c>
      <c r="D2516" s="10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 s="17">
        <v>1408526477</v>
      </c>
      <c r="J2516" s="17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8335</v>
      </c>
      <c r="R2516" t="s">
        <v>8352</v>
      </c>
      <c r="S2516" s="16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 hidden="1" x14ac:dyDescent="0.3">
      <c r="A2517">
        <v>2515</v>
      </c>
      <c r="B2517" s="3" t="s">
        <v>2515</v>
      </c>
      <c r="C2517" s="3" t="s">
        <v>6625</v>
      </c>
      <c r="D2517" s="10">
        <v>5000</v>
      </c>
      <c r="E2517" s="6">
        <v>930</v>
      </c>
      <c r="F2517" t="s">
        <v>8220</v>
      </c>
      <c r="G2517" t="s">
        <v>8223</v>
      </c>
      <c r="H2517" t="s">
        <v>8245</v>
      </c>
      <c r="I2517" s="17">
        <v>1424635753</v>
      </c>
      <c r="J2517" s="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8335</v>
      </c>
      <c r="R2517" t="s">
        <v>8352</v>
      </c>
      <c r="S2517" s="16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 hidden="1" x14ac:dyDescent="0.3">
      <c r="A2518">
        <v>2516</v>
      </c>
      <c r="B2518" s="3" t="s">
        <v>2516</v>
      </c>
      <c r="C2518" s="3" t="s">
        <v>6626</v>
      </c>
      <c r="D2518" s="10">
        <v>22000</v>
      </c>
      <c r="E2518" s="6">
        <v>0</v>
      </c>
      <c r="F2518" t="s">
        <v>8220</v>
      </c>
      <c r="G2518" t="s">
        <v>8223</v>
      </c>
      <c r="H2518" t="s">
        <v>8245</v>
      </c>
      <c r="I2518" s="17">
        <v>1417279252</v>
      </c>
      <c r="J2518" s="17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8335</v>
      </c>
      <c r="R2518" t="s">
        <v>8352</v>
      </c>
      <c r="S2518" s="16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 hidden="1" x14ac:dyDescent="0.3">
      <c r="A2519">
        <v>2517</v>
      </c>
      <c r="B2519" s="3" t="s">
        <v>2517</v>
      </c>
      <c r="C2519" s="3" t="s">
        <v>6627</v>
      </c>
      <c r="D2519" s="10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 s="17">
        <v>1426788930</v>
      </c>
      <c r="J2519" s="17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8335</v>
      </c>
      <c r="R2519" t="s">
        <v>8352</v>
      </c>
      <c r="S2519" s="16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 hidden="1" x14ac:dyDescent="0.3">
      <c r="A2520">
        <v>2518</v>
      </c>
      <c r="B2520" s="3" t="s">
        <v>2518</v>
      </c>
      <c r="C2520" s="3" t="s">
        <v>6628</v>
      </c>
      <c r="D2520" s="10">
        <v>5000</v>
      </c>
      <c r="E2520" s="6">
        <v>0</v>
      </c>
      <c r="F2520" t="s">
        <v>8220</v>
      </c>
      <c r="G2520" t="s">
        <v>8223</v>
      </c>
      <c r="H2520" t="s">
        <v>8245</v>
      </c>
      <c r="I2520" s="17">
        <v>1415899228</v>
      </c>
      <c r="J2520" s="17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8335</v>
      </c>
      <c r="R2520" t="s">
        <v>8352</v>
      </c>
      <c r="S2520" s="16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 hidden="1" x14ac:dyDescent="0.3">
      <c r="A2521">
        <v>2519</v>
      </c>
      <c r="B2521" s="3" t="s">
        <v>2519</v>
      </c>
      <c r="C2521" s="3" t="s">
        <v>6629</v>
      </c>
      <c r="D2521" s="10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 s="17">
        <v>1405741404</v>
      </c>
      <c r="J2521" s="17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8335</v>
      </c>
      <c r="R2521" t="s">
        <v>8352</v>
      </c>
      <c r="S2521" s="16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 hidden="1" x14ac:dyDescent="0.3">
      <c r="A2522">
        <v>2520</v>
      </c>
      <c r="B2522" s="3" t="s">
        <v>2520</v>
      </c>
      <c r="C2522" s="3" t="s">
        <v>6630</v>
      </c>
      <c r="D2522" s="10">
        <v>100000</v>
      </c>
      <c r="E2522" s="6">
        <v>0</v>
      </c>
      <c r="F2522" t="s">
        <v>8220</v>
      </c>
      <c r="G2522" t="s">
        <v>8223</v>
      </c>
      <c r="H2522" t="s">
        <v>8245</v>
      </c>
      <c r="I2522" s="17">
        <v>1476559260</v>
      </c>
      <c r="J2522" s="17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8335</v>
      </c>
      <c r="R2522" t="s">
        <v>8352</v>
      </c>
      <c r="S2522" s="16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.6" hidden="1" x14ac:dyDescent="0.3">
      <c r="A2523">
        <v>2521</v>
      </c>
      <c r="B2523" s="3" t="s">
        <v>2521</v>
      </c>
      <c r="C2523" s="3" t="s">
        <v>6631</v>
      </c>
      <c r="D2523" s="10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 s="17">
        <v>1444778021</v>
      </c>
      <c r="J2523" s="17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8324</v>
      </c>
      <c r="R2523" t="s">
        <v>8353</v>
      </c>
      <c r="S2523" s="16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 hidden="1" x14ac:dyDescent="0.3">
      <c r="A2524">
        <v>2522</v>
      </c>
      <c r="B2524" s="3" t="s">
        <v>2522</v>
      </c>
      <c r="C2524" s="3" t="s">
        <v>6632</v>
      </c>
      <c r="D2524" s="10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 s="17">
        <v>1461336720</v>
      </c>
      <c r="J2524" s="17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8324</v>
      </c>
      <c r="R2524" t="s">
        <v>8353</v>
      </c>
      <c r="S2524" s="16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 hidden="1" x14ac:dyDescent="0.3">
      <c r="A2525">
        <v>2523</v>
      </c>
      <c r="B2525" s="3" t="s">
        <v>2523</v>
      </c>
      <c r="C2525" s="3" t="s">
        <v>6633</v>
      </c>
      <c r="D2525" s="10">
        <v>900</v>
      </c>
      <c r="E2525" s="6">
        <v>1408</v>
      </c>
      <c r="F2525" t="s">
        <v>8218</v>
      </c>
      <c r="G2525" t="s">
        <v>8223</v>
      </c>
      <c r="H2525" t="s">
        <v>8245</v>
      </c>
      <c r="I2525" s="17">
        <v>1416270292</v>
      </c>
      <c r="J2525" s="17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8324</v>
      </c>
      <c r="R2525" t="s">
        <v>8353</v>
      </c>
      <c r="S2525" s="16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hidden="1" x14ac:dyDescent="0.3">
      <c r="A2526">
        <v>2524</v>
      </c>
      <c r="B2526" s="3" t="s">
        <v>2524</v>
      </c>
      <c r="C2526" s="3" t="s">
        <v>6634</v>
      </c>
      <c r="D2526" s="10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 s="17">
        <v>1419136200</v>
      </c>
      <c r="J2526" s="17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8324</v>
      </c>
      <c r="R2526" t="s">
        <v>8353</v>
      </c>
      <c r="S2526" s="16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2" hidden="1" x14ac:dyDescent="0.3">
      <c r="A2527">
        <v>2525</v>
      </c>
      <c r="B2527" s="3" t="s">
        <v>2525</v>
      </c>
      <c r="C2527" s="3" t="s">
        <v>6635</v>
      </c>
      <c r="D2527" s="10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 s="17">
        <v>1340914571</v>
      </c>
      <c r="J2527" s="1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8324</v>
      </c>
      <c r="R2527" t="s">
        <v>8353</v>
      </c>
      <c r="S2527" s="16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 hidden="1" x14ac:dyDescent="0.3">
      <c r="A2528">
        <v>2526</v>
      </c>
      <c r="B2528" s="3" t="s">
        <v>2526</v>
      </c>
      <c r="C2528" s="3" t="s">
        <v>6636</v>
      </c>
      <c r="D2528" s="10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 s="17">
        <v>1418014740</v>
      </c>
      <c r="J2528" s="17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8324</v>
      </c>
      <c r="R2528" t="s">
        <v>8353</v>
      </c>
      <c r="S2528" s="16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2" hidden="1" x14ac:dyDescent="0.3">
      <c r="A2529">
        <v>2527</v>
      </c>
      <c r="B2529" s="3" t="s">
        <v>2527</v>
      </c>
      <c r="C2529" s="3" t="s">
        <v>6637</v>
      </c>
      <c r="D2529" s="10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 s="17">
        <v>1382068740</v>
      </c>
      <c r="J2529" s="17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8324</v>
      </c>
      <c r="R2529" t="s">
        <v>8353</v>
      </c>
      <c r="S2529" s="16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 hidden="1" x14ac:dyDescent="0.3">
      <c r="A2530">
        <v>2528</v>
      </c>
      <c r="B2530" s="3" t="s">
        <v>2528</v>
      </c>
      <c r="C2530" s="3" t="s">
        <v>6638</v>
      </c>
      <c r="D2530" s="10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 s="17">
        <v>1440068400</v>
      </c>
      <c r="J2530" s="17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8324</v>
      </c>
      <c r="R2530" t="s">
        <v>8353</v>
      </c>
      <c r="S2530" s="16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hidden="1" x14ac:dyDescent="0.3">
      <c r="A2531">
        <v>2529</v>
      </c>
      <c r="B2531" s="3" t="s">
        <v>2529</v>
      </c>
      <c r="C2531" s="3" t="s">
        <v>6639</v>
      </c>
      <c r="D2531" s="10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 s="17">
        <v>1332636975</v>
      </c>
      <c r="J2531" s="17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8324</v>
      </c>
      <c r="R2531" t="s">
        <v>8353</v>
      </c>
      <c r="S2531" s="16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 hidden="1" x14ac:dyDescent="0.3">
      <c r="A2532">
        <v>2530</v>
      </c>
      <c r="B2532" s="3" t="s">
        <v>2530</v>
      </c>
      <c r="C2532" s="3" t="s">
        <v>6640</v>
      </c>
      <c r="D2532" s="10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 s="17">
        <v>1429505400</v>
      </c>
      <c r="J2532" s="17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8324</v>
      </c>
      <c r="R2532" t="s">
        <v>8353</v>
      </c>
      <c r="S2532" s="16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7.6" hidden="1" x14ac:dyDescent="0.3">
      <c r="A2533">
        <v>2531</v>
      </c>
      <c r="B2533" s="3" t="s">
        <v>2531</v>
      </c>
      <c r="C2533" s="3" t="s">
        <v>6641</v>
      </c>
      <c r="D2533" s="10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 s="17">
        <v>1439611140</v>
      </c>
      <c r="J2533" s="17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8324</v>
      </c>
      <c r="R2533" t="s">
        <v>8353</v>
      </c>
      <c r="S2533" s="16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 hidden="1" x14ac:dyDescent="0.3">
      <c r="A2534">
        <v>2532</v>
      </c>
      <c r="B2534" s="3" t="s">
        <v>2532</v>
      </c>
      <c r="C2534" s="3" t="s">
        <v>6642</v>
      </c>
      <c r="D2534" s="10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 s="17">
        <v>1345148566</v>
      </c>
      <c r="J2534" s="17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8324</v>
      </c>
      <c r="R2534" t="s">
        <v>8353</v>
      </c>
      <c r="S2534" s="16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 hidden="1" x14ac:dyDescent="0.3">
      <c r="A2535">
        <v>2533</v>
      </c>
      <c r="B2535" s="3" t="s">
        <v>2533</v>
      </c>
      <c r="C2535" s="3" t="s">
        <v>6643</v>
      </c>
      <c r="D2535" s="10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 s="17">
        <v>1362160868</v>
      </c>
      <c r="J2535" s="17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8324</v>
      </c>
      <c r="R2535" t="s">
        <v>8353</v>
      </c>
      <c r="S2535" s="16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6" hidden="1" x14ac:dyDescent="0.3">
      <c r="A2536">
        <v>2534</v>
      </c>
      <c r="B2536" s="3" t="s">
        <v>2534</v>
      </c>
      <c r="C2536" s="3" t="s">
        <v>6644</v>
      </c>
      <c r="D2536" s="10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 s="17">
        <v>1262325600</v>
      </c>
      <c r="J2536" s="17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8324</v>
      </c>
      <c r="R2536" t="s">
        <v>8353</v>
      </c>
      <c r="S2536" s="16">
        <f t="shared" si="197"/>
        <v>40127.700370370374</v>
      </c>
      <c r="T2536" s="15">
        <f t="shared" si="198"/>
        <v>40179.25</v>
      </c>
      <c r="U2536">
        <f t="shared" si="199"/>
        <v>2010</v>
      </c>
    </row>
    <row r="2537" spans="1:21" hidden="1" x14ac:dyDescent="0.3">
      <c r="A2537">
        <v>2535</v>
      </c>
      <c r="B2537" s="3" t="s">
        <v>2535</v>
      </c>
      <c r="C2537" s="3" t="s">
        <v>6645</v>
      </c>
      <c r="D2537" s="10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 s="17">
        <v>1417463945</v>
      </c>
      <c r="J2537" s="1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8324</v>
      </c>
      <c r="R2537" t="s">
        <v>8353</v>
      </c>
      <c r="S2537" s="16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 hidden="1" x14ac:dyDescent="0.3">
      <c r="A2538">
        <v>2536</v>
      </c>
      <c r="B2538" s="3" t="s">
        <v>2536</v>
      </c>
      <c r="C2538" s="3" t="s">
        <v>6646</v>
      </c>
      <c r="D2538" s="10">
        <v>25</v>
      </c>
      <c r="E2538" s="6">
        <v>29</v>
      </c>
      <c r="F2538" t="s">
        <v>8218</v>
      </c>
      <c r="G2538" t="s">
        <v>8223</v>
      </c>
      <c r="H2538" t="s">
        <v>8245</v>
      </c>
      <c r="I2538" s="17">
        <v>1375151566</v>
      </c>
      <c r="J2538" s="17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8324</v>
      </c>
      <c r="R2538" t="s">
        <v>8353</v>
      </c>
      <c r="S2538" s="16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 hidden="1" x14ac:dyDescent="0.3">
      <c r="A2539">
        <v>2537</v>
      </c>
      <c r="B2539" s="3" t="s">
        <v>2537</v>
      </c>
      <c r="C2539" s="3" t="s">
        <v>6647</v>
      </c>
      <c r="D2539" s="10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 s="17">
        <v>1312212855</v>
      </c>
      <c r="J2539" s="17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8324</v>
      </c>
      <c r="R2539" t="s">
        <v>8353</v>
      </c>
      <c r="S2539" s="16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 hidden="1" x14ac:dyDescent="0.3">
      <c r="A2540">
        <v>2538</v>
      </c>
      <c r="B2540" s="3" t="s">
        <v>2538</v>
      </c>
      <c r="C2540" s="3" t="s">
        <v>6648</v>
      </c>
      <c r="D2540" s="10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 s="17">
        <v>1361681940</v>
      </c>
      <c r="J2540" s="17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8324</v>
      </c>
      <c r="R2540" t="s">
        <v>8353</v>
      </c>
      <c r="S2540" s="16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 hidden="1" x14ac:dyDescent="0.3">
      <c r="A2541">
        <v>2539</v>
      </c>
      <c r="B2541" s="3" t="s">
        <v>2539</v>
      </c>
      <c r="C2541" s="3" t="s">
        <v>6649</v>
      </c>
      <c r="D2541" s="10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 s="17">
        <v>1422913152</v>
      </c>
      <c r="J2541" s="17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8324</v>
      </c>
      <c r="R2541" t="s">
        <v>8353</v>
      </c>
      <c r="S2541" s="16">
        <f t="shared" si="197"/>
        <v>41977.902222222227</v>
      </c>
      <c r="T2541" s="15">
        <f t="shared" si="198"/>
        <v>42037.902222222227</v>
      </c>
      <c r="U2541">
        <f t="shared" si="199"/>
        <v>2015</v>
      </c>
    </row>
    <row r="2542" spans="1:21" ht="57.6" hidden="1" x14ac:dyDescent="0.3">
      <c r="A2542">
        <v>2540</v>
      </c>
      <c r="B2542" s="3" t="s">
        <v>2540</v>
      </c>
      <c r="C2542" s="3" t="s">
        <v>6650</v>
      </c>
      <c r="D2542" s="10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 s="17">
        <v>1319904721</v>
      </c>
      <c r="J2542" s="17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8324</v>
      </c>
      <c r="R2542" t="s">
        <v>8353</v>
      </c>
      <c r="S2542" s="16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.6" hidden="1" x14ac:dyDescent="0.3">
      <c r="A2543">
        <v>2541</v>
      </c>
      <c r="B2543" s="3" t="s">
        <v>2541</v>
      </c>
      <c r="C2543" s="3" t="s">
        <v>6651</v>
      </c>
      <c r="D2543" s="10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 s="17">
        <v>1380192418</v>
      </c>
      <c r="J2543" s="17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8324</v>
      </c>
      <c r="R2543" t="s">
        <v>8353</v>
      </c>
      <c r="S2543" s="16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 hidden="1" x14ac:dyDescent="0.3">
      <c r="A2544">
        <v>2542</v>
      </c>
      <c r="B2544" s="3" t="s">
        <v>2542</v>
      </c>
      <c r="C2544" s="3" t="s">
        <v>6652</v>
      </c>
      <c r="D2544" s="10">
        <v>700</v>
      </c>
      <c r="E2544" s="6">
        <v>725</v>
      </c>
      <c r="F2544" t="s">
        <v>8218</v>
      </c>
      <c r="G2544" t="s">
        <v>8223</v>
      </c>
      <c r="H2544" t="s">
        <v>8245</v>
      </c>
      <c r="I2544" s="17">
        <v>1380599940</v>
      </c>
      <c r="J2544" s="17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8324</v>
      </c>
      <c r="R2544" t="s">
        <v>8353</v>
      </c>
      <c r="S2544" s="16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 hidden="1" x14ac:dyDescent="0.3">
      <c r="A2545">
        <v>2543</v>
      </c>
      <c r="B2545" s="3" t="s">
        <v>2543</v>
      </c>
      <c r="C2545" s="3" t="s">
        <v>6653</v>
      </c>
      <c r="D2545" s="10">
        <v>250</v>
      </c>
      <c r="E2545" s="6">
        <v>391</v>
      </c>
      <c r="F2545" t="s">
        <v>8218</v>
      </c>
      <c r="G2545" t="s">
        <v>8223</v>
      </c>
      <c r="H2545" t="s">
        <v>8245</v>
      </c>
      <c r="I2545" s="17">
        <v>1293937200</v>
      </c>
      <c r="J2545" s="17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8324</v>
      </c>
      <c r="R2545" t="s">
        <v>8353</v>
      </c>
      <c r="S2545" s="16">
        <f t="shared" si="197"/>
        <v>40514.107615740737</v>
      </c>
      <c r="T2545" s="15">
        <f t="shared" si="198"/>
        <v>40545.125</v>
      </c>
      <c r="U2545">
        <f t="shared" si="199"/>
        <v>2011</v>
      </c>
    </row>
    <row r="2546" spans="1:21" ht="43.2" hidden="1" x14ac:dyDescent="0.3">
      <c r="A2546">
        <v>2544</v>
      </c>
      <c r="B2546" s="3" t="s">
        <v>2544</v>
      </c>
      <c r="C2546" s="3" t="s">
        <v>6654</v>
      </c>
      <c r="D2546" s="10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 s="17">
        <v>1341750569</v>
      </c>
      <c r="J2546" s="17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8324</v>
      </c>
      <c r="R2546" t="s">
        <v>8353</v>
      </c>
      <c r="S2546" s="16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 hidden="1" x14ac:dyDescent="0.3">
      <c r="A2547">
        <v>2545</v>
      </c>
      <c r="B2547" s="3" t="s">
        <v>2545</v>
      </c>
      <c r="C2547" s="3" t="s">
        <v>6655</v>
      </c>
      <c r="D2547" s="10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 s="17">
        <v>1424997000</v>
      </c>
      <c r="J2547" s="1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8324</v>
      </c>
      <c r="R2547" t="s">
        <v>8353</v>
      </c>
      <c r="S2547" s="16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 hidden="1" x14ac:dyDescent="0.3">
      <c r="A2548">
        <v>2546</v>
      </c>
      <c r="B2548" s="3" t="s">
        <v>2546</v>
      </c>
      <c r="C2548" s="3" t="s">
        <v>6656</v>
      </c>
      <c r="D2548" s="10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 s="17">
        <v>1380949200</v>
      </c>
      <c r="J2548" s="17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8324</v>
      </c>
      <c r="R2548" t="s">
        <v>8353</v>
      </c>
      <c r="S2548" s="16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 hidden="1" x14ac:dyDescent="0.3">
      <c r="A2549">
        <v>2547</v>
      </c>
      <c r="B2549" s="3" t="s">
        <v>2547</v>
      </c>
      <c r="C2549" s="3" t="s">
        <v>6657</v>
      </c>
      <c r="D2549" s="10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 s="17">
        <v>1333560803</v>
      </c>
      <c r="J2549" s="17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8324</v>
      </c>
      <c r="R2549" t="s">
        <v>8353</v>
      </c>
      <c r="S2549" s="16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 hidden="1" x14ac:dyDescent="0.3">
      <c r="A2550">
        <v>2548</v>
      </c>
      <c r="B2550" s="3" t="s">
        <v>2548</v>
      </c>
      <c r="C2550" s="3" t="s">
        <v>6658</v>
      </c>
      <c r="D2550" s="10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 s="17">
        <v>1475209620</v>
      </c>
      <c r="J2550" s="17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8324</v>
      </c>
      <c r="R2550" t="s">
        <v>8353</v>
      </c>
      <c r="S2550" s="16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 hidden="1" x14ac:dyDescent="0.3">
      <c r="A2551">
        <v>2549</v>
      </c>
      <c r="B2551" s="3" t="s">
        <v>2549</v>
      </c>
      <c r="C2551" s="3" t="s">
        <v>6659</v>
      </c>
      <c r="D2551" s="10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 s="17">
        <v>1370019600</v>
      </c>
      <c r="J2551" s="17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8324</v>
      </c>
      <c r="R2551" t="s">
        <v>8353</v>
      </c>
      <c r="S2551" s="16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7.6" hidden="1" x14ac:dyDescent="0.3">
      <c r="A2552">
        <v>2550</v>
      </c>
      <c r="B2552" s="3" t="s">
        <v>2550</v>
      </c>
      <c r="C2552" s="3" t="s">
        <v>6660</v>
      </c>
      <c r="D2552" s="10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 s="17">
        <v>1444276740</v>
      </c>
      <c r="J2552" s="17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8324</v>
      </c>
      <c r="R2552" t="s">
        <v>8353</v>
      </c>
      <c r="S2552" s="16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 hidden="1" x14ac:dyDescent="0.3">
      <c r="A2553">
        <v>2551</v>
      </c>
      <c r="B2553" s="3" t="s">
        <v>2551</v>
      </c>
      <c r="C2553" s="3" t="s">
        <v>6661</v>
      </c>
      <c r="D2553" s="10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 s="17">
        <v>1332362880</v>
      </c>
      <c r="J2553" s="17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8324</v>
      </c>
      <c r="R2553" t="s">
        <v>8353</v>
      </c>
      <c r="S2553" s="16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 hidden="1" x14ac:dyDescent="0.3">
      <c r="A2554">
        <v>2552</v>
      </c>
      <c r="B2554" s="3" t="s">
        <v>2552</v>
      </c>
      <c r="C2554" s="3" t="s">
        <v>6662</v>
      </c>
      <c r="D2554" s="10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 s="17">
        <v>1488741981</v>
      </c>
      <c r="J2554" s="17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8324</v>
      </c>
      <c r="R2554" t="s">
        <v>8353</v>
      </c>
      <c r="S2554" s="16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2" hidden="1" x14ac:dyDescent="0.3">
      <c r="A2555">
        <v>2553</v>
      </c>
      <c r="B2555" s="3" t="s">
        <v>2553</v>
      </c>
      <c r="C2555" s="3" t="s">
        <v>6663</v>
      </c>
      <c r="D2555" s="10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 s="17">
        <v>1348202807</v>
      </c>
      <c r="J2555" s="17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8324</v>
      </c>
      <c r="R2555" t="s">
        <v>8353</v>
      </c>
      <c r="S2555" s="16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7.6" hidden="1" x14ac:dyDescent="0.3">
      <c r="A2556">
        <v>2554</v>
      </c>
      <c r="B2556" s="3" t="s">
        <v>2554</v>
      </c>
      <c r="C2556" s="3" t="s">
        <v>6664</v>
      </c>
      <c r="D2556" s="10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 s="17">
        <v>1433131140</v>
      </c>
      <c r="J2556" s="17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8324</v>
      </c>
      <c r="R2556" t="s">
        <v>8353</v>
      </c>
      <c r="S2556" s="16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7.6" hidden="1" x14ac:dyDescent="0.3">
      <c r="A2557">
        <v>2555</v>
      </c>
      <c r="B2557" s="3" t="s">
        <v>2555</v>
      </c>
      <c r="C2557" s="3" t="s">
        <v>6665</v>
      </c>
      <c r="D2557" s="10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 s="17">
        <v>1338219793</v>
      </c>
      <c r="J2557" s="1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8324</v>
      </c>
      <c r="R2557" t="s">
        <v>8353</v>
      </c>
      <c r="S2557" s="16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2" hidden="1" x14ac:dyDescent="0.3">
      <c r="A2558">
        <v>2556</v>
      </c>
      <c r="B2558" s="3" t="s">
        <v>2556</v>
      </c>
      <c r="C2558" s="3" t="s">
        <v>6666</v>
      </c>
      <c r="D2558" s="10">
        <v>745</v>
      </c>
      <c r="E2558" s="6">
        <v>786</v>
      </c>
      <c r="F2558" t="s">
        <v>8218</v>
      </c>
      <c r="G2558" t="s">
        <v>8223</v>
      </c>
      <c r="H2558" t="s">
        <v>8245</v>
      </c>
      <c r="I2558" s="17">
        <v>1356392857</v>
      </c>
      <c r="J2558" s="17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8324</v>
      </c>
      <c r="R2558" t="s">
        <v>8353</v>
      </c>
      <c r="S2558" s="16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8" hidden="1" x14ac:dyDescent="0.3">
      <c r="A2559">
        <v>2557</v>
      </c>
      <c r="B2559" s="3" t="s">
        <v>2557</v>
      </c>
      <c r="C2559" s="3" t="s">
        <v>6667</v>
      </c>
      <c r="D2559" s="10">
        <v>900</v>
      </c>
      <c r="E2559" s="6">
        <v>1066</v>
      </c>
      <c r="F2559" t="s">
        <v>8218</v>
      </c>
      <c r="G2559" t="s">
        <v>8224</v>
      </c>
      <c r="H2559" t="s">
        <v>8246</v>
      </c>
      <c r="I2559" s="17">
        <v>1400176386</v>
      </c>
      <c r="J2559" s="17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8324</v>
      </c>
      <c r="R2559" t="s">
        <v>8353</v>
      </c>
      <c r="S2559" s="16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2" hidden="1" x14ac:dyDescent="0.3">
      <c r="A2560">
        <v>2558</v>
      </c>
      <c r="B2560" s="3" t="s">
        <v>2558</v>
      </c>
      <c r="C2560" s="3" t="s">
        <v>6668</v>
      </c>
      <c r="D2560" s="10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 s="17">
        <v>1430488740</v>
      </c>
      <c r="J2560" s="17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8324</v>
      </c>
      <c r="R2560" t="s">
        <v>8353</v>
      </c>
      <c r="S2560" s="16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2" hidden="1" x14ac:dyDescent="0.3">
      <c r="A2561">
        <v>2559</v>
      </c>
      <c r="B2561" s="3" t="s">
        <v>2559</v>
      </c>
      <c r="C2561" s="3" t="s">
        <v>6669</v>
      </c>
      <c r="D2561" s="10">
        <v>800</v>
      </c>
      <c r="E2561" s="6">
        <v>890</v>
      </c>
      <c r="F2561" t="s">
        <v>8218</v>
      </c>
      <c r="G2561" t="s">
        <v>8223</v>
      </c>
      <c r="H2561" t="s">
        <v>8245</v>
      </c>
      <c r="I2561" s="17">
        <v>1321385820</v>
      </c>
      <c r="J2561" s="17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8324</v>
      </c>
      <c r="R2561" t="s">
        <v>8353</v>
      </c>
      <c r="S2561" s="16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2" hidden="1" x14ac:dyDescent="0.3">
      <c r="A2562">
        <v>2560</v>
      </c>
      <c r="B2562" s="3" t="s">
        <v>2560</v>
      </c>
      <c r="C2562" s="3" t="s">
        <v>6670</v>
      </c>
      <c r="D2562" s="10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 s="17">
        <v>1425682174</v>
      </c>
      <c r="J2562" s="17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t="s">
        <v>8324</v>
      </c>
      <c r="R2562" t="s">
        <v>8353</v>
      </c>
      <c r="S2562" s="16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2" hidden="1" x14ac:dyDescent="0.3">
      <c r="A2563">
        <v>2561</v>
      </c>
      <c r="B2563" s="3" t="s">
        <v>2561</v>
      </c>
      <c r="C2563" s="3" t="s">
        <v>6671</v>
      </c>
      <c r="D2563" s="10">
        <v>100000</v>
      </c>
      <c r="E2563" s="6">
        <v>0</v>
      </c>
      <c r="F2563" t="s">
        <v>8219</v>
      </c>
      <c r="G2563" t="s">
        <v>8228</v>
      </c>
      <c r="H2563" t="s">
        <v>8250</v>
      </c>
      <c r="I2563" s="17">
        <v>1444740089</v>
      </c>
      <c r="J2563" s="17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t="s">
        <v>8335</v>
      </c>
      <c r="R2563" t="s">
        <v>8336</v>
      </c>
      <c r="S2563" s="16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YEAR(T2563)</f>
        <v>2015</v>
      </c>
    </row>
    <row r="2564" spans="1:21" ht="57.6" hidden="1" x14ac:dyDescent="0.3">
      <c r="A2564">
        <v>2562</v>
      </c>
      <c r="B2564" s="3" t="s">
        <v>2562</v>
      </c>
      <c r="C2564" s="3" t="s">
        <v>6672</v>
      </c>
      <c r="D2564" s="10">
        <v>10000</v>
      </c>
      <c r="E2564" s="6">
        <v>75</v>
      </c>
      <c r="F2564" t="s">
        <v>8219</v>
      </c>
      <c r="G2564" t="s">
        <v>8235</v>
      </c>
      <c r="H2564" t="s">
        <v>8248</v>
      </c>
      <c r="I2564" s="17">
        <v>1476189339</v>
      </c>
      <c r="J2564" s="17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8335</v>
      </c>
      <c r="R2564" t="s">
        <v>8336</v>
      </c>
      <c r="S2564" s="16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 hidden="1" x14ac:dyDescent="0.3">
      <c r="A2565">
        <v>2563</v>
      </c>
      <c r="B2565" s="3" t="s">
        <v>2563</v>
      </c>
      <c r="C2565" s="3" t="s">
        <v>6673</v>
      </c>
      <c r="D2565" s="10">
        <v>20000</v>
      </c>
      <c r="E2565" s="6">
        <v>0</v>
      </c>
      <c r="F2565" t="s">
        <v>8219</v>
      </c>
      <c r="G2565" t="s">
        <v>8223</v>
      </c>
      <c r="H2565" t="s">
        <v>8245</v>
      </c>
      <c r="I2565" s="17">
        <v>1438226451</v>
      </c>
      <c r="J2565" s="17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8335</v>
      </c>
      <c r="R2565" t="s">
        <v>8336</v>
      </c>
      <c r="S2565" s="16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 hidden="1" x14ac:dyDescent="0.3">
      <c r="A2566">
        <v>2564</v>
      </c>
      <c r="B2566" s="3" t="s">
        <v>2564</v>
      </c>
      <c r="C2566" s="3" t="s">
        <v>6674</v>
      </c>
      <c r="D2566" s="10">
        <v>40000</v>
      </c>
      <c r="E2566" s="6">
        <v>0</v>
      </c>
      <c r="F2566" t="s">
        <v>8219</v>
      </c>
      <c r="G2566" t="s">
        <v>8228</v>
      </c>
      <c r="H2566" t="s">
        <v>8250</v>
      </c>
      <c r="I2566" s="17">
        <v>1406854699</v>
      </c>
      <c r="J2566" s="17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8335</v>
      </c>
      <c r="R2566" t="s">
        <v>8336</v>
      </c>
      <c r="S2566" s="16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 hidden="1" x14ac:dyDescent="0.3">
      <c r="A2567">
        <v>2565</v>
      </c>
      <c r="B2567" s="3" t="s">
        <v>2565</v>
      </c>
      <c r="C2567" s="3" t="s">
        <v>6675</v>
      </c>
      <c r="D2567" s="10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 s="17">
        <v>1462827000</v>
      </c>
      <c r="J2567" s="1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8335</v>
      </c>
      <c r="R2567" t="s">
        <v>8336</v>
      </c>
      <c r="S2567" s="16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 hidden="1" x14ac:dyDescent="0.3">
      <c r="A2568">
        <v>2566</v>
      </c>
      <c r="B2568" s="3" t="s">
        <v>2566</v>
      </c>
      <c r="C2568" s="3" t="s">
        <v>6676</v>
      </c>
      <c r="D2568" s="10">
        <v>35000</v>
      </c>
      <c r="E2568" s="6">
        <v>0</v>
      </c>
      <c r="F2568" t="s">
        <v>8219</v>
      </c>
      <c r="G2568" t="s">
        <v>8223</v>
      </c>
      <c r="H2568" t="s">
        <v>8245</v>
      </c>
      <c r="I2568" s="17">
        <v>1408663948</v>
      </c>
      <c r="J2568" s="17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8335</v>
      </c>
      <c r="R2568" t="s">
        <v>8336</v>
      </c>
      <c r="S2568" s="16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 hidden="1" x14ac:dyDescent="0.3">
      <c r="A2569">
        <v>2567</v>
      </c>
      <c r="B2569" s="3" t="s">
        <v>2567</v>
      </c>
      <c r="C2569" s="3" t="s">
        <v>6677</v>
      </c>
      <c r="D2569" s="10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 s="17">
        <v>1429823138</v>
      </c>
      <c r="J2569" s="17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8335</v>
      </c>
      <c r="R2569" t="s">
        <v>8336</v>
      </c>
      <c r="S2569" s="16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 hidden="1" x14ac:dyDescent="0.3">
      <c r="A2570">
        <v>2568</v>
      </c>
      <c r="B2570" s="3" t="s">
        <v>2568</v>
      </c>
      <c r="C2570" s="3" t="s">
        <v>6678</v>
      </c>
      <c r="D2570" s="10">
        <v>10000</v>
      </c>
      <c r="E2570" s="6">
        <v>50</v>
      </c>
      <c r="F2570" t="s">
        <v>8219</v>
      </c>
      <c r="G2570" t="s">
        <v>8224</v>
      </c>
      <c r="H2570" t="s">
        <v>8246</v>
      </c>
      <c r="I2570" s="17">
        <v>1472745594</v>
      </c>
      <c r="J2570" s="17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8335</v>
      </c>
      <c r="R2570" t="s">
        <v>8336</v>
      </c>
      <c r="S2570" s="16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2" hidden="1" x14ac:dyDescent="0.3">
      <c r="A2571">
        <v>2569</v>
      </c>
      <c r="B2571" s="3" t="s">
        <v>2569</v>
      </c>
      <c r="C2571" s="3" t="s">
        <v>6679</v>
      </c>
      <c r="D2571" s="10">
        <v>6500</v>
      </c>
      <c r="E2571" s="6">
        <v>145</v>
      </c>
      <c r="F2571" t="s">
        <v>8219</v>
      </c>
      <c r="G2571" t="s">
        <v>8223</v>
      </c>
      <c r="H2571" t="s">
        <v>8245</v>
      </c>
      <c r="I2571" s="17">
        <v>1442457112</v>
      </c>
      <c r="J2571" s="17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8335</v>
      </c>
      <c r="R2571" t="s">
        <v>8336</v>
      </c>
      <c r="S2571" s="16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2" hidden="1" x14ac:dyDescent="0.3">
      <c r="A2572">
        <v>2570</v>
      </c>
      <c r="B2572" s="3" t="s">
        <v>2570</v>
      </c>
      <c r="C2572" s="3" t="s">
        <v>6680</v>
      </c>
      <c r="D2572" s="10">
        <v>7000</v>
      </c>
      <c r="E2572" s="6">
        <v>59</v>
      </c>
      <c r="F2572" t="s">
        <v>8219</v>
      </c>
      <c r="G2572" t="s">
        <v>8223</v>
      </c>
      <c r="H2572" t="s">
        <v>8245</v>
      </c>
      <c r="I2572" s="17">
        <v>1486590035</v>
      </c>
      <c r="J2572" s="17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8335</v>
      </c>
      <c r="R2572" t="s">
        <v>8336</v>
      </c>
      <c r="S2572" s="16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2" hidden="1" x14ac:dyDescent="0.3">
      <c r="A2573">
        <v>2571</v>
      </c>
      <c r="B2573" s="3" t="s">
        <v>2571</v>
      </c>
      <c r="C2573" s="3" t="s">
        <v>6681</v>
      </c>
      <c r="D2573" s="10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 s="17">
        <v>1463645521</v>
      </c>
      <c r="J2573" s="17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8335</v>
      </c>
      <c r="R2573" t="s">
        <v>8336</v>
      </c>
      <c r="S2573" s="16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2" hidden="1" x14ac:dyDescent="0.3">
      <c r="A2574">
        <v>2572</v>
      </c>
      <c r="B2574" s="3" t="s">
        <v>2572</v>
      </c>
      <c r="C2574" s="3" t="s">
        <v>6682</v>
      </c>
      <c r="D2574" s="10">
        <v>30000</v>
      </c>
      <c r="E2574" s="6">
        <v>0</v>
      </c>
      <c r="F2574" t="s">
        <v>8219</v>
      </c>
      <c r="G2574" t="s">
        <v>8223</v>
      </c>
      <c r="H2574" t="s">
        <v>8245</v>
      </c>
      <c r="I2574" s="17">
        <v>1428893517</v>
      </c>
      <c r="J2574" s="17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8335</v>
      </c>
      <c r="R2574" t="s">
        <v>8336</v>
      </c>
      <c r="S2574" s="16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2" hidden="1" x14ac:dyDescent="0.3">
      <c r="A2575">
        <v>2573</v>
      </c>
      <c r="B2575" s="3" t="s">
        <v>2573</v>
      </c>
      <c r="C2575" s="3" t="s">
        <v>6683</v>
      </c>
      <c r="D2575" s="10">
        <v>8000</v>
      </c>
      <c r="E2575" s="6">
        <v>0</v>
      </c>
      <c r="F2575" t="s">
        <v>8219</v>
      </c>
      <c r="G2575" t="s">
        <v>8223</v>
      </c>
      <c r="H2575" t="s">
        <v>8245</v>
      </c>
      <c r="I2575" s="17">
        <v>1408803149</v>
      </c>
      <c r="J2575" s="17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8335</v>
      </c>
      <c r="R2575" t="s">
        <v>8336</v>
      </c>
      <c r="S2575" s="16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2" hidden="1" x14ac:dyDescent="0.3">
      <c r="A2576">
        <v>2574</v>
      </c>
      <c r="B2576" s="3" t="s">
        <v>2574</v>
      </c>
      <c r="C2576" s="3" t="s">
        <v>6684</v>
      </c>
      <c r="D2576" s="10">
        <v>10000</v>
      </c>
      <c r="E2576" s="6">
        <v>0</v>
      </c>
      <c r="F2576" t="s">
        <v>8219</v>
      </c>
      <c r="G2576" t="s">
        <v>8223</v>
      </c>
      <c r="H2576" t="s">
        <v>8245</v>
      </c>
      <c r="I2576" s="17">
        <v>1463600945</v>
      </c>
      <c r="J2576" s="17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8335</v>
      </c>
      <c r="R2576" t="s">
        <v>8336</v>
      </c>
      <c r="S2576" s="16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2" hidden="1" x14ac:dyDescent="0.3">
      <c r="A2577">
        <v>2575</v>
      </c>
      <c r="B2577" s="3" t="s">
        <v>2575</v>
      </c>
      <c r="C2577" s="3" t="s">
        <v>6685</v>
      </c>
      <c r="D2577" s="10">
        <v>85000</v>
      </c>
      <c r="E2577" s="6">
        <v>0</v>
      </c>
      <c r="F2577" t="s">
        <v>8219</v>
      </c>
      <c r="G2577" t="s">
        <v>8223</v>
      </c>
      <c r="H2577" t="s">
        <v>8245</v>
      </c>
      <c r="I2577" s="17">
        <v>1421030194</v>
      </c>
      <c r="J2577" s="1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8335</v>
      </c>
      <c r="R2577" t="s">
        <v>8336</v>
      </c>
      <c r="S2577" s="16">
        <f t="shared" si="202"/>
        <v>41986.108726851846</v>
      </c>
      <c r="T2577" s="15">
        <f t="shared" si="203"/>
        <v>42016.108726851846</v>
      </c>
      <c r="U2577">
        <f t="shared" si="204"/>
        <v>2015</v>
      </c>
    </row>
    <row r="2578" spans="1:21" ht="28.8" hidden="1" x14ac:dyDescent="0.3">
      <c r="A2578">
        <v>2576</v>
      </c>
      <c r="B2578" s="3" t="s">
        <v>2576</v>
      </c>
      <c r="C2578" s="3" t="s">
        <v>6686</v>
      </c>
      <c r="D2578" s="10">
        <v>10000</v>
      </c>
      <c r="E2578" s="6">
        <v>0</v>
      </c>
      <c r="F2578" t="s">
        <v>8219</v>
      </c>
      <c r="G2578" t="s">
        <v>8223</v>
      </c>
      <c r="H2578" t="s">
        <v>8245</v>
      </c>
      <c r="I2578" s="17">
        <v>1428707647</v>
      </c>
      <c r="J2578" s="17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8335</v>
      </c>
      <c r="R2578" t="s">
        <v>8336</v>
      </c>
      <c r="S2578" s="16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2" hidden="1" x14ac:dyDescent="0.3">
      <c r="A2579">
        <v>2577</v>
      </c>
      <c r="B2579" s="3" t="s">
        <v>2577</v>
      </c>
      <c r="C2579" s="3" t="s">
        <v>6687</v>
      </c>
      <c r="D2579" s="10">
        <v>15000</v>
      </c>
      <c r="E2579" s="6">
        <v>0</v>
      </c>
      <c r="F2579" t="s">
        <v>8219</v>
      </c>
      <c r="G2579" t="s">
        <v>8223</v>
      </c>
      <c r="H2579" t="s">
        <v>8245</v>
      </c>
      <c r="I2579" s="17">
        <v>1407181297</v>
      </c>
      <c r="J2579" s="17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8335</v>
      </c>
      <c r="R2579" t="s">
        <v>8336</v>
      </c>
      <c r="S2579" s="16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7.6" hidden="1" x14ac:dyDescent="0.3">
      <c r="A2580">
        <v>2578</v>
      </c>
      <c r="B2580" s="3" t="s">
        <v>2578</v>
      </c>
      <c r="C2580" s="3" t="s">
        <v>6688</v>
      </c>
      <c r="D2580" s="10">
        <v>6000</v>
      </c>
      <c r="E2580" s="6">
        <v>0</v>
      </c>
      <c r="F2580" t="s">
        <v>8219</v>
      </c>
      <c r="G2580" t="s">
        <v>8223</v>
      </c>
      <c r="H2580" t="s">
        <v>8245</v>
      </c>
      <c r="I2580" s="17">
        <v>1444410000</v>
      </c>
      <c r="J2580" s="17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8335</v>
      </c>
      <c r="R2580" t="s">
        <v>8336</v>
      </c>
      <c r="S2580" s="16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2" hidden="1" x14ac:dyDescent="0.3">
      <c r="A2581">
        <v>2579</v>
      </c>
      <c r="B2581" s="3" t="s">
        <v>2579</v>
      </c>
      <c r="C2581" s="3" t="s">
        <v>6689</v>
      </c>
      <c r="D2581" s="10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 s="17">
        <v>1410810903</v>
      </c>
      <c r="J2581" s="17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8335</v>
      </c>
      <c r="R2581" t="s">
        <v>8336</v>
      </c>
      <c r="S2581" s="16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2" hidden="1" x14ac:dyDescent="0.3">
      <c r="A2582">
        <v>2580</v>
      </c>
      <c r="B2582" s="3" t="s">
        <v>2580</v>
      </c>
      <c r="C2582" s="3" t="s">
        <v>6690</v>
      </c>
      <c r="D2582" s="10">
        <v>8500</v>
      </c>
      <c r="E2582" s="6">
        <v>51</v>
      </c>
      <c r="F2582" t="s">
        <v>8219</v>
      </c>
      <c r="G2582" t="s">
        <v>8223</v>
      </c>
      <c r="H2582" t="s">
        <v>8245</v>
      </c>
      <c r="I2582" s="17">
        <v>1431745200</v>
      </c>
      <c r="J2582" s="17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8335</v>
      </c>
      <c r="R2582" t="s">
        <v>8336</v>
      </c>
      <c r="S2582" s="16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2" hidden="1" x14ac:dyDescent="0.3">
      <c r="A2583">
        <v>2581</v>
      </c>
      <c r="B2583" s="3" t="s">
        <v>2581</v>
      </c>
      <c r="C2583" s="3" t="s">
        <v>6691</v>
      </c>
      <c r="D2583" s="10">
        <v>5000</v>
      </c>
      <c r="E2583" s="6">
        <v>530</v>
      </c>
      <c r="F2583" t="s">
        <v>8220</v>
      </c>
      <c r="G2583" t="s">
        <v>8223</v>
      </c>
      <c r="H2583" t="s">
        <v>8245</v>
      </c>
      <c r="I2583" s="17">
        <v>1447689898</v>
      </c>
      <c r="J2583" s="17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8335</v>
      </c>
      <c r="R2583" t="s">
        <v>8336</v>
      </c>
      <c r="S2583" s="16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8" hidden="1" x14ac:dyDescent="0.3">
      <c r="A2584">
        <v>2582</v>
      </c>
      <c r="B2584" s="3" t="s">
        <v>2582</v>
      </c>
      <c r="C2584" s="3" t="s">
        <v>6692</v>
      </c>
      <c r="D2584" s="10">
        <v>90000</v>
      </c>
      <c r="E2584" s="6">
        <v>1</v>
      </c>
      <c r="F2584" t="s">
        <v>8220</v>
      </c>
      <c r="G2584" t="s">
        <v>8223</v>
      </c>
      <c r="H2584" t="s">
        <v>8245</v>
      </c>
      <c r="I2584" s="17">
        <v>1477784634</v>
      </c>
      <c r="J2584" s="17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8335</v>
      </c>
      <c r="R2584" t="s">
        <v>8336</v>
      </c>
      <c r="S2584" s="16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2" hidden="1" x14ac:dyDescent="0.3">
      <c r="A2585">
        <v>2583</v>
      </c>
      <c r="B2585" s="3" t="s">
        <v>2583</v>
      </c>
      <c r="C2585" s="3" t="s">
        <v>6693</v>
      </c>
      <c r="D2585" s="10">
        <v>1000</v>
      </c>
      <c r="E2585" s="6">
        <v>5</v>
      </c>
      <c r="F2585" t="s">
        <v>8220</v>
      </c>
      <c r="G2585" t="s">
        <v>8223</v>
      </c>
      <c r="H2585" t="s">
        <v>8245</v>
      </c>
      <c r="I2585" s="17">
        <v>1426526880</v>
      </c>
      <c r="J2585" s="17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8335</v>
      </c>
      <c r="R2585" t="s">
        <v>8336</v>
      </c>
      <c r="S2585" s="16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 hidden="1" x14ac:dyDescent="0.3">
      <c r="A2586">
        <v>2584</v>
      </c>
      <c r="B2586" s="3" t="s">
        <v>2584</v>
      </c>
      <c r="C2586" s="3" t="s">
        <v>6694</v>
      </c>
      <c r="D2586" s="10">
        <v>10000</v>
      </c>
      <c r="E2586" s="6">
        <v>0</v>
      </c>
      <c r="F2586" t="s">
        <v>8220</v>
      </c>
      <c r="G2586" t="s">
        <v>8223</v>
      </c>
      <c r="H2586" t="s">
        <v>8245</v>
      </c>
      <c r="I2586" s="17">
        <v>1434341369</v>
      </c>
      <c r="J2586" s="17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8335</v>
      </c>
      <c r="R2586" t="s">
        <v>8336</v>
      </c>
      <c r="S2586" s="16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 hidden="1" x14ac:dyDescent="0.3">
      <c r="A2587">
        <v>2585</v>
      </c>
      <c r="B2587" s="3" t="s">
        <v>2585</v>
      </c>
      <c r="C2587" s="3" t="s">
        <v>6695</v>
      </c>
      <c r="D2587" s="10">
        <v>30000</v>
      </c>
      <c r="E2587" s="6">
        <v>50</v>
      </c>
      <c r="F2587" t="s">
        <v>8220</v>
      </c>
      <c r="G2587" t="s">
        <v>8223</v>
      </c>
      <c r="H2587" t="s">
        <v>8245</v>
      </c>
      <c r="I2587" s="17">
        <v>1404601632</v>
      </c>
      <c r="J2587" s="1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8335</v>
      </c>
      <c r="R2587" t="s">
        <v>8336</v>
      </c>
      <c r="S2587" s="16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 hidden="1" x14ac:dyDescent="0.3">
      <c r="A2588">
        <v>2586</v>
      </c>
      <c r="B2588" s="3" t="s">
        <v>2586</v>
      </c>
      <c r="C2588" s="3" t="s">
        <v>6696</v>
      </c>
      <c r="D2588" s="10">
        <v>3000</v>
      </c>
      <c r="E2588" s="6">
        <v>5</v>
      </c>
      <c r="F2588" t="s">
        <v>8220</v>
      </c>
      <c r="G2588" t="s">
        <v>8224</v>
      </c>
      <c r="H2588" t="s">
        <v>8246</v>
      </c>
      <c r="I2588" s="17">
        <v>1451030136</v>
      </c>
      <c r="J2588" s="17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8335</v>
      </c>
      <c r="R2588" t="s">
        <v>8336</v>
      </c>
      <c r="S2588" s="16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 hidden="1" x14ac:dyDescent="0.3">
      <c r="A2589">
        <v>2587</v>
      </c>
      <c r="B2589" s="3" t="s">
        <v>2587</v>
      </c>
      <c r="C2589" s="3" t="s">
        <v>6697</v>
      </c>
      <c r="D2589" s="10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 s="17">
        <v>1451491953</v>
      </c>
      <c r="J2589" s="17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8335</v>
      </c>
      <c r="R2589" t="s">
        <v>8336</v>
      </c>
      <c r="S2589" s="16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7.6" hidden="1" x14ac:dyDescent="0.3">
      <c r="A2590">
        <v>2588</v>
      </c>
      <c r="B2590" s="3" t="s">
        <v>2588</v>
      </c>
      <c r="C2590" s="3" t="s">
        <v>6698</v>
      </c>
      <c r="D2590" s="10">
        <v>6000</v>
      </c>
      <c r="E2590" s="6">
        <v>233</v>
      </c>
      <c r="F2590" t="s">
        <v>8220</v>
      </c>
      <c r="G2590" t="s">
        <v>8223</v>
      </c>
      <c r="H2590" t="s">
        <v>8245</v>
      </c>
      <c r="I2590" s="17">
        <v>1427807640</v>
      </c>
      <c r="J2590" s="17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8335</v>
      </c>
      <c r="R2590" t="s">
        <v>8336</v>
      </c>
      <c r="S2590" s="16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 hidden="1" x14ac:dyDescent="0.3">
      <c r="A2591">
        <v>2589</v>
      </c>
      <c r="B2591" s="3" t="s">
        <v>2589</v>
      </c>
      <c r="C2591" s="3" t="s">
        <v>6699</v>
      </c>
      <c r="D2591" s="10">
        <v>50000</v>
      </c>
      <c r="E2591" s="6">
        <v>5</v>
      </c>
      <c r="F2591" t="s">
        <v>8220</v>
      </c>
      <c r="G2591" t="s">
        <v>8231</v>
      </c>
      <c r="H2591" t="s">
        <v>8252</v>
      </c>
      <c r="I2591" s="17">
        <v>1458733927</v>
      </c>
      <c r="J2591" s="17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8335</v>
      </c>
      <c r="R2591" t="s">
        <v>8336</v>
      </c>
      <c r="S2591" s="16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 hidden="1" x14ac:dyDescent="0.3">
      <c r="A2592">
        <v>2590</v>
      </c>
      <c r="B2592" s="3" t="s">
        <v>2590</v>
      </c>
      <c r="C2592" s="3" t="s">
        <v>6700</v>
      </c>
      <c r="D2592" s="10">
        <v>3000</v>
      </c>
      <c r="E2592" s="6">
        <v>0</v>
      </c>
      <c r="F2592" t="s">
        <v>8220</v>
      </c>
      <c r="G2592" t="s">
        <v>8225</v>
      </c>
      <c r="H2592" t="s">
        <v>8247</v>
      </c>
      <c r="I2592" s="17">
        <v>1453817297</v>
      </c>
      <c r="J2592" s="17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8335</v>
      </c>
      <c r="R2592" t="s">
        <v>8336</v>
      </c>
      <c r="S2592" s="16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 hidden="1" x14ac:dyDescent="0.3">
      <c r="A2593">
        <v>2591</v>
      </c>
      <c r="B2593" s="3" t="s">
        <v>2591</v>
      </c>
      <c r="C2593" s="3" t="s">
        <v>6701</v>
      </c>
      <c r="D2593" s="10">
        <v>1500</v>
      </c>
      <c r="E2593" s="6">
        <v>26</v>
      </c>
      <c r="F2593" t="s">
        <v>8220</v>
      </c>
      <c r="G2593" t="s">
        <v>8223</v>
      </c>
      <c r="H2593" t="s">
        <v>8245</v>
      </c>
      <c r="I2593" s="17">
        <v>1457901924</v>
      </c>
      <c r="J2593" s="17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8335</v>
      </c>
      <c r="R2593" t="s">
        <v>8336</v>
      </c>
      <c r="S2593" s="16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7.6" hidden="1" x14ac:dyDescent="0.3">
      <c r="A2594">
        <v>2592</v>
      </c>
      <c r="B2594" s="3" t="s">
        <v>2592</v>
      </c>
      <c r="C2594" s="3" t="s">
        <v>6702</v>
      </c>
      <c r="D2594" s="10">
        <v>30000</v>
      </c>
      <c r="E2594" s="6">
        <v>50</v>
      </c>
      <c r="F2594" t="s">
        <v>8220</v>
      </c>
      <c r="G2594" t="s">
        <v>8223</v>
      </c>
      <c r="H2594" t="s">
        <v>8245</v>
      </c>
      <c r="I2594" s="17">
        <v>1412536421</v>
      </c>
      <c r="J2594" s="17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8335</v>
      </c>
      <c r="R2594" t="s">
        <v>8336</v>
      </c>
      <c r="S2594" s="16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 hidden="1" x14ac:dyDescent="0.3">
      <c r="A2595">
        <v>2593</v>
      </c>
      <c r="B2595" s="3" t="s">
        <v>2593</v>
      </c>
      <c r="C2595" s="3" t="s">
        <v>6703</v>
      </c>
      <c r="D2595" s="10">
        <v>10000</v>
      </c>
      <c r="E2595" s="6">
        <v>0</v>
      </c>
      <c r="F2595" t="s">
        <v>8220</v>
      </c>
      <c r="G2595" t="s">
        <v>8223</v>
      </c>
      <c r="H2595" t="s">
        <v>8245</v>
      </c>
      <c r="I2595" s="17">
        <v>1429993026</v>
      </c>
      <c r="J2595" s="17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8335</v>
      </c>
      <c r="R2595" t="s">
        <v>8336</v>
      </c>
      <c r="S2595" s="16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 hidden="1" x14ac:dyDescent="0.3">
      <c r="A2596">
        <v>2594</v>
      </c>
      <c r="B2596" s="3" t="s">
        <v>2594</v>
      </c>
      <c r="C2596" s="3" t="s">
        <v>6704</v>
      </c>
      <c r="D2596" s="10">
        <v>80000</v>
      </c>
      <c r="E2596" s="6">
        <v>1</v>
      </c>
      <c r="F2596" t="s">
        <v>8220</v>
      </c>
      <c r="G2596" t="s">
        <v>8223</v>
      </c>
      <c r="H2596" t="s">
        <v>8245</v>
      </c>
      <c r="I2596" s="17">
        <v>1407453228</v>
      </c>
      <c r="J2596" s="17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8335</v>
      </c>
      <c r="R2596" t="s">
        <v>8336</v>
      </c>
      <c r="S2596" s="16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 hidden="1" x14ac:dyDescent="0.3">
      <c r="A2597">
        <v>2595</v>
      </c>
      <c r="B2597" s="3" t="s">
        <v>2595</v>
      </c>
      <c r="C2597" s="3" t="s">
        <v>6705</v>
      </c>
      <c r="D2597" s="10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 s="17">
        <v>1487915500</v>
      </c>
      <c r="J2597" s="1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8335</v>
      </c>
      <c r="R2597" t="s">
        <v>8336</v>
      </c>
      <c r="S2597" s="16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 hidden="1" x14ac:dyDescent="0.3">
      <c r="A2598">
        <v>2596</v>
      </c>
      <c r="B2598" s="3" t="s">
        <v>2596</v>
      </c>
      <c r="C2598" s="3" t="s">
        <v>6706</v>
      </c>
      <c r="D2598" s="10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 s="17">
        <v>1407427009</v>
      </c>
      <c r="J2598" s="17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8335</v>
      </c>
      <c r="R2598" t="s">
        <v>8336</v>
      </c>
      <c r="S2598" s="16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 hidden="1" x14ac:dyDescent="0.3">
      <c r="A2599">
        <v>2597</v>
      </c>
      <c r="B2599" s="3" t="s">
        <v>2597</v>
      </c>
      <c r="C2599" s="3" t="s">
        <v>6707</v>
      </c>
      <c r="D2599" s="10">
        <v>1500</v>
      </c>
      <c r="E2599" s="6">
        <v>85</v>
      </c>
      <c r="F2599" t="s">
        <v>8220</v>
      </c>
      <c r="G2599" t="s">
        <v>8224</v>
      </c>
      <c r="H2599" t="s">
        <v>8246</v>
      </c>
      <c r="I2599" s="17">
        <v>1466323917</v>
      </c>
      <c r="J2599" s="17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8335</v>
      </c>
      <c r="R2599" t="s">
        <v>8336</v>
      </c>
      <c r="S2599" s="16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2" hidden="1" x14ac:dyDescent="0.3">
      <c r="A2600">
        <v>2598</v>
      </c>
      <c r="B2600" s="3" t="s">
        <v>2598</v>
      </c>
      <c r="C2600" s="3" t="s">
        <v>6708</v>
      </c>
      <c r="D2600" s="10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 s="17">
        <v>1443039001</v>
      </c>
      <c r="J2600" s="17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8335</v>
      </c>
      <c r="R2600" t="s">
        <v>8336</v>
      </c>
      <c r="S2600" s="16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 hidden="1" x14ac:dyDescent="0.3">
      <c r="A2601">
        <v>2599</v>
      </c>
      <c r="B2601" s="3" t="s">
        <v>2599</v>
      </c>
      <c r="C2601" s="3" t="s">
        <v>6709</v>
      </c>
      <c r="D2601" s="10">
        <v>9041</v>
      </c>
      <c r="E2601" s="6">
        <v>90</v>
      </c>
      <c r="F2601" t="s">
        <v>8220</v>
      </c>
      <c r="G2601" t="s">
        <v>8223</v>
      </c>
      <c r="H2601" t="s">
        <v>8245</v>
      </c>
      <c r="I2601" s="17">
        <v>1407089147</v>
      </c>
      <c r="J2601" s="17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8335</v>
      </c>
      <c r="R2601" t="s">
        <v>8336</v>
      </c>
      <c r="S2601" s="16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2" hidden="1" x14ac:dyDescent="0.3">
      <c r="A2602">
        <v>2600</v>
      </c>
      <c r="B2602" s="3" t="s">
        <v>2600</v>
      </c>
      <c r="C2602" s="3" t="s">
        <v>6710</v>
      </c>
      <c r="D2602" s="10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 s="17">
        <v>1458938200</v>
      </c>
      <c r="J2602" s="17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8335</v>
      </c>
      <c r="R2602" t="s">
        <v>8336</v>
      </c>
      <c r="S2602" s="16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7.6" hidden="1" x14ac:dyDescent="0.3">
      <c r="A2603">
        <v>2601</v>
      </c>
      <c r="B2603" s="3" t="s">
        <v>2601</v>
      </c>
      <c r="C2603" s="3" t="s">
        <v>6711</v>
      </c>
      <c r="D2603" s="10">
        <v>500</v>
      </c>
      <c r="E2603" s="6">
        <v>3307</v>
      </c>
      <c r="F2603" t="s">
        <v>8218</v>
      </c>
      <c r="G2603" t="s">
        <v>8223</v>
      </c>
      <c r="H2603" t="s">
        <v>8245</v>
      </c>
      <c r="I2603" s="17">
        <v>1347508740</v>
      </c>
      <c r="J2603" s="17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8318</v>
      </c>
      <c r="R2603" t="s">
        <v>8354</v>
      </c>
      <c r="S2603" s="16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 hidden="1" x14ac:dyDescent="0.3">
      <c r="A2604">
        <v>2602</v>
      </c>
      <c r="B2604" s="3" t="s">
        <v>2602</v>
      </c>
      <c r="C2604" s="3" t="s">
        <v>6712</v>
      </c>
      <c r="D2604" s="10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 s="17">
        <v>1415827200</v>
      </c>
      <c r="J2604" s="17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8318</v>
      </c>
      <c r="R2604" t="s">
        <v>8354</v>
      </c>
      <c r="S2604" s="16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 hidden="1" x14ac:dyDescent="0.3">
      <c r="A2605">
        <v>2603</v>
      </c>
      <c r="B2605" s="3" t="s">
        <v>2603</v>
      </c>
      <c r="C2605" s="3" t="s">
        <v>6713</v>
      </c>
      <c r="D2605" s="10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 s="17">
        <v>1387835654</v>
      </c>
      <c r="J2605" s="17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8318</v>
      </c>
      <c r="R2605" t="s">
        <v>8354</v>
      </c>
      <c r="S2605" s="16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 hidden="1" x14ac:dyDescent="0.3">
      <c r="A2606">
        <v>2604</v>
      </c>
      <c r="B2606" s="3" t="s">
        <v>2604</v>
      </c>
      <c r="C2606" s="3" t="s">
        <v>6714</v>
      </c>
      <c r="D2606" s="10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 s="17">
        <v>1335662023</v>
      </c>
      <c r="J2606" s="17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8318</v>
      </c>
      <c r="R2606" t="s">
        <v>8354</v>
      </c>
      <c r="S2606" s="16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 hidden="1" x14ac:dyDescent="0.3">
      <c r="A2607">
        <v>2605</v>
      </c>
      <c r="B2607" s="3" t="s">
        <v>2605</v>
      </c>
      <c r="C2607" s="3" t="s">
        <v>6715</v>
      </c>
      <c r="D2607" s="10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 s="17">
        <v>1466168390</v>
      </c>
      <c r="J2607" s="1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8318</v>
      </c>
      <c r="R2607" t="s">
        <v>8354</v>
      </c>
      <c r="S2607" s="16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 hidden="1" x14ac:dyDescent="0.3">
      <c r="A2608">
        <v>2606</v>
      </c>
      <c r="B2608" s="3" t="s">
        <v>2606</v>
      </c>
      <c r="C2608" s="3" t="s">
        <v>6716</v>
      </c>
      <c r="D2608" s="10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 s="17">
        <v>1398791182</v>
      </c>
      <c r="J2608" s="17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8318</v>
      </c>
      <c r="R2608" t="s">
        <v>8354</v>
      </c>
      <c r="S2608" s="16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 hidden="1" x14ac:dyDescent="0.3">
      <c r="A2609">
        <v>2607</v>
      </c>
      <c r="B2609" s="3" t="s">
        <v>2607</v>
      </c>
      <c r="C2609" s="3" t="s">
        <v>6717</v>
      </c>
      <c r="D2609" s="10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 s="17">
        <v>1439344800</v>
      </c>
      <c r="J2609" s="17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8318</v>
      </c>
      <c r="R2609" t="s">
        <v>8354</v>
      </c>
      <c r="S2609" s="16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 hidden="1" x14ac:dyDescent="0.3">
      <c r="A2610">
        <v>2608</v>
      </c>
      <c r="B2610" s="3" t="s">
        <v>2608</v>
      </c>
      <c r="C2610" s="3" t="s">
        <v>6718</v>
      </c>
      <c r="D2610" s="10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 s="17">
        <v>1489536000</v>
      </c>
      <c r="J2610" s="17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8318</v>
      </c>
      <c r="R2610" t="s">
        <v>8354</v>
      </c>
      <c r="S2610" s="16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7.6" hidden="1" x14ac:dyDescent="0.3">
      <c r="A2611">
        <v>2609</v>
      </c>
      <c r="B2611" s="3" t="s">
        <v>2609</v>
      </c>
      <c r="C2611" s="3" t="s">
        <v>6719</v>
      </c>
      <c r="D2611" s="10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 s="17">
        <v>1342330951</v>
      </c>
      <c r="J2611" s="17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8318</v>
      </c>
      <c r="R2611" t="s">
        <v>8354</v>
      </c>
      <c r="S2611" s="16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2" hidden="1" x14ac:dyDescent="0.3">
      <c r="A2612">
        <v>2610</v>
      </c>
      <c r="B2612" s="3" t="s">
        <v>2610</v>
      </c>
      <c r="C2612" s="3" t="s">
        <v>6720</v>
      </c>
      <c r="D2612" s="10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 s="17">
        <v>1471849140</v>
      </c>
      <c r="J2612" s="17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8318</v>
      </c>
      <c r="R2612" t="s">
        <v>8354</v>
      </c>
      <c r="S2612" s="16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7.6" hidden="1" x14ac:dyDescent="0.3">
      <c r="A2613">
        <v>2611</v>
      </c>
      <c r="B2613" s="3" t="s">
        <v>2611</v>
      </c>
      <c r="C2613" s="3" t="s">
        <v>6721</v>
      </c>
      <c r="D2613" s="10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 s="17">
        <v>1483397940</v>
      </c>
      <c r="J2613" s="17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8318</v>
      </c>
      <c r="R2613" t="s">
        <v>8354</v>
      </c>
      <c r="S2613" s="16">
        <f t="shared" si="202"/>
        <v>42704.335810185185</v>
      </c>
      <c r="T2613" s="15">
        <f t="shared" si="203"/>
        <v>42737.957638888889</v>
      </c>
      <c r="U2613">
        <f t="shared" si="204"/>
        <v>2017</v>
      </c>
    </row>
    <row r="2614" spans="1:21" ht="43.2" hidden="1" x14ac:dyDescent="0.3">
      <c r="A2614">
        <v>2612</v>
      </c>
      <c r="B2614" s="3" t="s">
        <v>2612</v>
      </c>
      <c r="C2614" s="3" t="s">
        <v>6722</v>
      </c>
      <c r="D2614" s="10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 s="17">
        <v>1420773970</v>
      </c>
      <c r="J2614" s="17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8318</v>
      </c>
      <c r="R2614" t="s">
        <v>8354</v>
      </c>
      <c r="S2614" s="16">
        <f t="shared" si="202"/>
        <v>41982.143171296295</v>
      </c>
      <c r="T2614" s="15">
        <f t="shared" si="203"/>
        <v>42013.143171296295</v>
      </c>
      <c r="U2614">
        <f t="shared" si="204"/>
        <v>2015</v>
      </c>
    </row>
    <row r="2615" spans="1:21" ht="43.2" hidden="1" x14ac:dyDescent="0.3">
      <c r="A2615">
        <v>2613</v>
      </c>
      <c r="B2615" s="3" t="s">
        <v>2613</v>
      </c>
      <c r="C2615" s="3" t="s">
        <v>6723</v>
      </c>
      <c r="D2615" s="10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 s="17">
        <v>1348256294</v>
      </c>
      <c r="J2615" s="17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8318</v>
      </c>
      <c r="R2615" t="s">
        <v>8354</v>
      </c>
      <c r="S2615" s="16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 hidden="1" x14ac:dyDescent="0.3">
      <c r="A2616">
        <v>2614</v>
      </c>
      <c r="B2616" s="3" t="s">
        <v>2614</v>
      </c>
      <c r="C2616" s="3" t="s">
        <v>6724</v>
      </c>
      <c r="D2616" s="10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 s="17">
        <v>1398834000</v>
      </c>
      <c r="J2616" s="17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8318</v>
      </c>
      <c r="R2616" t="s">
        <v>8354</v>
      </c>
      <c r="S2616" s="16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 hidden="1" x14ac:dyDescent="0.3">
      <c r="A2617">
        <v>2615</v>
      </c>
      <c r="B2617" s="3" t="s">
        <v>2615</v>
      </c>
      <c r="C2617" s="3" t="s">
        <v>6725</v>
      </c>
      <c r="D2617" s="10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 s="17">
        <v>1462017600</v>
      </c>
      <c r="J2617" s="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8318</v>
      </c>
      <c r="R2617" t="s">
        <v>8354</v>
      </c>
      <c r="S2617" s="16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 hidden="1" x14ac:dyDescent="0.3">
      <c r="A2618">
        <v>2616</v>
      </c>
      <c r="B2618" s="3" t="s">
        <v>2616</v>
      </c>
      <c r="C2618" s="3" t="s">
        <v>6726</v>
      </c>
      <c r="D2618" s="10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 s="17">
        <v>1440546729</v>
      </c>
      <c r="J2618" s="17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8318</v>
      </c>
      <c r="R2618" t="s">
        <v>8354</v>
      </c>
      <c r="S2618" s="16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2" hidden="1" x14ac:dyDescent="0.3">
      <c r="A2619">
        <v>2617</v>
      </c>
      <c r="B2619" s="3" t="s">
        <v>2617</v>
      </c>
      <c r="C2619" s="3" t="s">
        <v>6727</v>
      </c>
      <c r="D2619" s="10">
        <v>500</v>
      </c>
      <c r="E2619" s="6">
        <v>4388</v>
      </c>
      <c r="F2619" t="s">
        <v>8218</v>
      </c>
      <c r="G2619" t="s">
        <v>8223</v>
      </c>
      <c r="H2619" t="s">
        <v>8245</v>
      </c>
      <c r="I2619" s="17">
        <v>1413838751</v>
      </c>
      <c r="J2619" s="17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8318</v>
      </c>
      <c r="R2619" t="s">
        <v>8354</v>
      </c>
      <c r="S2619" s="16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hidden="1" x14ac:dyDescent="0.3">
      <c r="A2620">
        <v>2618</v>
      </c>
      <c r="B2620" s="3" t="s">
        <v>2618</v>
      </c>
      <c r="C2620" s="3" t="s">
        <v>6728</v>
      </c>
      <c r="D2620" s="10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 s="17">
        <v>1449000061</v>
      </c>
      <c r="J2620" s="17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8318</v>
      </c>
      <c r="R2620" t="s">
        <v>8354</v>
      </c>
      <c r="S2620" s="16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2" hidden="1" x14ac:dyDescent="0.3">
      <c r="A2621">
        <v>2619</v>
      </c>
      <c r="B2621" s="3" t="s">
        <v>2619</v>
      </c>
      <c r="C2621" s="3" t="s">
        <v>6729</v>
      </c>
      <c r="D2621" s="10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 s="17">
        <v>1445598000</v>
      </c>
      <c r="J2621" s="17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8318</v>
      </c>
      <c r="R2621" t="s">
        <v>8354</v>
      </c>
      <c r="S2621" s="16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2" hidden="1" x14ac:dyDescent="0.3">
      <c r="A2622">
        <v>2620</v>
      </c>
      <c r="B2622" s="3" t="s">
        <v>2620</v>
      </c>
      <c r="C2622" s="3" t="s">
        <v>6730</v>
      </c>
      <c r="D2622" s="10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 s="17">
        <v>1444525200</v>
      </c>
      <c r="J2622" s="17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8318</v>
      </c>
      <c r="R2622" t="s">
        <v>8354</v>
      </c>
      <c r="S2622" s="16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2" hidden="1" x14ac:dyDescent="0.3">
      <c r="A2623">
        <v>2621</v>
      </c>
      <c r="B2623" s="3" t="s">
        <v>2621</v>
      </c>
      <c r="C2623" s="3" t="s">
        <v>6731</v>
      </c>
      <c r="D2623" s="10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 s="17">
        <v>1432230988</v>
      </c>
      <c r="J2623" s="17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8318</v>
      </c>
      <c r="R2623" t="s">
        <v>8354</v>
      </c>
      <c r="S2623" s="16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2" hidden="1" x14ac:dyDescent="0.3">
      <c r="A2624">
        <v>2622</v>
      </c>
      <c r="B2624" s="3" t="s">
        <v>2622</v>
      </c>
      <c r="C2624" s="3" t="s">
        <v>6732</v>
      </c>
      <c r="D2624" s="10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 s="17">
        <v>1483120216</v>
      </c>
      <c r="J2624" s="17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8318</v>
      </c>
      <c r="R2624" t="s">
        <v>8354</v>
      </c>
      <c r="S2624" s="16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2" hidden="1" x14ac:dyDescent="0.3">
      <c r="A2625">
        <v>2623</v>
      </c>
      <c r="B2625" s="3" t="s">
        <v>2623</v>
      </c>
      <c r="C2625" s="3" t="s">
        <v>6733</v>
      </c>
      <c r="D2625" s="10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 s="17">
        <v>1480658966</v>
      </c>
      <c r="J2625" s="17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8318</v>
      </c>
      <c r="R2625" t="s">
        <v>8354</v>
      </c>
      <c r="S2625" s="16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2" hidden="1" x14ac:dyDescent="0.3">
      <c r="A2626">
        <v>2624</v>
      </c>
      <c r="B2626" s="3" t="s">
        <v>2624</v>
      </c>
      <c r="C2626" s="3" t="s">
        <v>6734</v>
      </c>
      <c r="D2626" s="10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 s="17">
        <v>1347530822</v>
      </c>
      <c r="J2626" s="17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t="s">
        <v>8318</v>
      </c>
      <c r="R2626" t="s">
        <v>8354</v>
      </c>
      <c r="S2626" s="16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7.6" hidden="1" x14ac:dyDescent="0.3">
      <c r="A2627">
        <v>2625</v>
      </c>
      <c r="B2627" s="3" t="s">
        <v>2625</v>
      </c>
      <c r="C2627" s="3" t="s">
        <v>6735</v>
      </c>
      <c r="D2627" s="10">
        <v>150</v>
      </c>
      <c r="E2627" s="6">
        <v>1434</v>
      </c>
      <c r="F2627" t="s">
        <v>8218</v>
      </c>
      <c r="G2627" t="s">
        <v>8235</v>
      </c>
      <c r="H2627" t="s">
        <v>8248</v>
      </c>
      <c r="I2627" s="17">
        <v>1478723208</v>
      </c>
      <c r="J2627" s="1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t="s">
        <v>8318</v>
      </c>
      <c r="R2627" t="s">
        <v>8354</v>
      </c>
      <c r="S2627" s="16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YEAR(T2627)</f>
        <v>2016</v>
      </c>
    </row>
    <row r="2628" spans="1:21" ht="43.2" hidden="1" x14ac:dyDescent="0.3">
      <c r="A2628">
        <v>2626</v>
      </c>
      <c r="B2628" s="3" t="s">
        <v>2626</v>
      </c>
      <c r="C2628" s="3" t="s">
        <v>6736</v>
      </c>
      <c r="D2628" s="10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 s="17">
        <v>1433343869</v>
      </c>
      <c r="J2628" s="17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8318</v>
      </c>
      <c r="R2628" t="s">
        <v>8354</v>
      </c>
      <c r="S2628" s="16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hidden="1" x14ac:dyDescent="0.3">
      <c r="A2629">
        <v>2627</v>
      </c>
      <c r="B2629" s="3" t="s">
        <v>2627</v>
      </c>
      <c r="C2629" s="3" t="s">
        <v>6737</v>
      </c>
      <c r="D2629" s="10">
        <v>150</v>
      </c>
      <c r="E2629" s="6">
        <v>970</v>
      </c>
      <c r="F2629" t="s">
        <v>8218</v>
      </c>
      <c r="G2629" t="s">
        <v>8223</v>
      </c>
      <c r="H2629" t="s">
        <v>8245</v>
      </c>
      <c r="I2629" s="17">
        <v>1448571261</v>
      </c>
      <c r="J2629" s="17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8318</v>
      </c>
      <c r="R2629" t="s">
        <v>8354</v>
      </c>
      <c r="S2629" s="16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2" hidden="1" x14ac:dyDescent="0.3">
      <c r="A2630">
        <v>2628</v>
      </c>
      <c r="B2630" s="3" t="s">
        <v>2628</v>
      </c>
      <c r="C2630" s="3" t="s">
        <v>6738</v>
      </c>
      <c r="D2630" s="10">
        <v>839</v>
      </c>
      <c r="E2630" s="6">
        <v>926</v>
      </c>
      <c r="F2630" t="s">
        <v>8218</v>
      </c>
      <c r="G2630" t="s">
        <v>8223</v>
      </c>
      <c r="H2630" t="s">
        <v>8245</v>
      </c>
      <c r="I2630" s="17">
        <v>1417389067</v>
      </c>
      <c r="J2630" s="17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8318</v>
      </c>
      <c r="R2630" t="s">
        <v>8354</v>
      </c>
      <c r="S2630" s="16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hidden="1" x14ac:dyDescent="0.3">
      <c r="A2631">
        <v>2629</v>
      </c>
      <c r="B2631" s="3" t="s">
        <v>2629</v>
      </c>
      <c r="C2631" s="3" t="s">
        <v>6739</v>
      </c>
      <c r="D2631" s="10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 s="17">
        <v>1431608122</v>
      </c>
      <c r="J2631" s="17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8318</v>
      </c>
      <c r="R2631" t="s">
        <v>8354</v>
      </c>
      <c r="S2631" s="16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hidden="1" x14ac:dyDescent="0.3">
      <c r="A2632">
        <v>2630</v>
      </c>
      <c r="B2632" s="3" t="s">
        <v>2630</v>
      </c>
      <c r="C2632" s="3" t="s">
        <v>6740</v>
      </c>
      <c r="D2632" s="10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 s="17">
        <v>1467280800</v>
      </c>
      <c r="J2632" s="17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8318</v>
      </c>
      <c r="R2632" t="s">
        <v>8354</v>
      </c>
      <c r="S2632" s="16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 hidden="1" x14ac:dyDescent="0.3">
      <c r="A2633">
        <v>2631</v>
      </c>
      <c r="B2633" s="3" t="s">
        <v>2631</v>
      </c>
      <c r="C2633" s="3" t="s">
        <v>6741</v>
      </c>
      <c r="D2633" s="10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 s="17">
        <v>1440907427</v>
      </c>
      <c r="J2633" s="17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8318</v>
      </c>
      <c r="R2633" t="s">
        <v>8354</v>
      </c>
      <c r="S2633" s="16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 hidden="1" x14ac:dyDescent="0.3">
      <c r="A2634">
        <v>2632</v>
      </c>
      <c r="B2634" s="3" t="s">
        <v>2632</v>
      </c>
      <c r="C2634" s="3" t="s">
        <v>6742</v>
      </c>
      <c r="D2634" s="10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 s="17">
        <v>1464485339</v>
      </c>
      <c r="J2634" s="17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8318</v>
      </c>
      <c r="R2634" t="s">
        <v>8354</v>
      </c>
      <c r="S2634" s="16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 hidden="1" x14ac:dyDescent="0.3">
      <c r="A2635">
        <v>2633</v>
      </c>
      <c r="B2635" s="3" t="s">
        <v>2633</v>
      </c>
      <c r="C2635" s="3" t="s">
        <v>6743</v>
      </c>
      <c r="D2635" s="10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 s="17">
        <v>1393542000</v>
      </c>
      <c r="J2635" s="17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8318</v>
      </c>
      <c r="R2635" t="s">
        <v>8354</v>
      </c>
      <c r="S2635" s="16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 hidden="1" x14ac:dyDescent="0.3">
      <c r="A2636">
        <v>2634</v>
      </c>
      <c r="B2636" s="3" t="s">
        <v>2634</v>
      </c>
      <c r="C2636" s="3" t="s">
        <v>6744</v>
      </c>
      <c r="D2636" s="10">
        <v>930</v>
      </c>
      <c r="E2636" s="6">
        <v>986</v>
      </c>
      <c r="F2636" t="s">
        <v>8218</v>
      </c>
      <c r="G2636" t="s">
        <v>8223</v>
      </c>
      <c r="H2636" t="s">
        <v>8245</v>
      </c>
      <c r="I2636" s="17">
        <v>1475163921</v>
      </c>
      <c r="J2636" s="17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8318</v>
      </c>
      <c r="R2636" t="s">
        <v>8354</v>
      </c>
      <c r="S2636" s="16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 hidden="1" x14ac:dyDescent="0.3">
      <c r="A2637">
        <v>2635</v>
      </c>
      <c r="B2637" s="3" t="s">
        <v>2635</v>
      </c>
      <c r="C2637" s="3" t="s">
        <v>6745</v>
      </c>
      <c r="D2637" s="10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 s="17">
        <v>1425937761</v>
      </c>
      <c r="J2637" s="1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8318</v>
      </c>
      <c r="R2637" t="s">
        <v>8354</v>
      </c>
      <c r="S2637" s="16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7.6" hidden="1" x14ac:dyDescent="0.3">
      <c r="A2638">
        <v>2636</v>
      </c>
      <c r="B2638" s="3" t="s">
        <v>2636</v>
      </c>
      <c r="C2638" s="3" t="s">
        <v>6746</v>
      </c>
      <c r="D2638" s="10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 s="17">
        <v>1476579600</v>
      </c>
      <c r="J2638" s="17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8318</v>
      </c>
      <c r="R2638" t="s">
        <v>8354</v>
      </c>
      <c r="S2638" s="16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hidden="1" x14ac:dyDescent="0.3">
      <c r="A2639">
        <v>2637</v>
      </c>
      <c r="B2639" s="3" t="s">
        <v>2637</v>
      </c>
      <c r="C2639" s="3" t="s">
        <v>6747</v>
      </c>
      <c r="D2639" s="10">
        <v>500</v>
      </c>
      <c r="E2639" s="6">
        <v>831</v>
      </c>
      <c r="F2639" t="s">
        <v>8218</v>
      </c>
      <c r="G2639" t="s">
        <v>8223</v>
      </c>
      <c r="H2639" t="s">
        <v>8245</v>
      </c>
      <c r="I2639" s="17">
        <v>1476277875</v>
      </c>
      <c r="J2639" s="17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8318</v>
      </c>
      <c r="R2639" t="s">
        <v>8354</v>
      </c>
      <c r="S2639" s="16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 hidden="1" x14ac:dyDescent="0.3">
      <c r="A2640">
        <v>2638</v>
      </c>
      <c r="B2640" s="3" t="s">
        <v>2638</v>
      </c>
      <c r="C2640" s="3" t="s">
        <v>6748</v>
      </c>
      <c r="D2640" s="10">
        <v>347</v>
      </c>
      <c r="E2640" s="6">
        <v>353</v>
      </c>
      <c r="F2640" t="s">
        <v>8218</v>
      </c>
      <c r="G2640" t="s">
        <v>8223</v>
      </c>
      <c r="H2640" t="s">
        <v>8245</v>
      </c>
      <c r="I2640" s="17">
        <v>1421358895</v>
      </c>
      <c r="J2640" s="17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8318</v>
      </c>
      <c r="R2640" t="s">
        <v>8354</v>
      </c>
      <c r="S2640" s="16">
        <f t="shared" si="207"/>
        <v>41989.913136574076</v>
      </c>
      <c r="T2640" s="15">
        <f t="shared" si="208"/>
        <v>42019.913136574076</v>
      </c>
      <c r="U2640">
        <f t="shared" si="209"/>
        <v>2015</v>
      </c>
    </row>
    <row r="2641" spans="1:21" ht="43.2" hidden="1" x14ac:dyDescent="0.3">
      <c r="A2641">
        <v>2639</v>
      </c>
      <c r="B2641" s="3" t="s">
        <v>2639</v>
      </c>
      <c r="C2641" s="3" t="s">
        <v>6749</v>
      </c>
      <c r="D2641" s="10">
        <v>300</v>
      </c>
      <c r="E2641" s="6">
        <v>492</v>
      </c>
      <c r="F2641" t="s">
        <v>8218</v>
      </c>
      <c r="G2641" t="s">
        <v>8224</v>
      </c>
      <c r="H2641" t="s">
        <v>8246</v>
      </c>
      <c r="I2641" s="17">
        <v>1424378748</v>
      </c>
      <c r="J2641" s="17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8318</v>
      </c>
      <c r="R2641" t="s">
        <v>8354</v>
      </c>
      <c r="S2641" s="16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 hidden="1" x14ac:dyDescent="0.3">
      <c r="A2642">
        <v>2640</v>
      </c>
      <c r="B2642" s="3" t="s">
        <v>2640</v>
      </c>
      <c r="C2642" s="3" t="s">
        <v>6750</v>
      </c>
      <c r="D2642" s="10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 s="17">
        <v>1433735474</v>
      </c>
      <c r="J2642" s="17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8318</v>
      </c>
      <c r="R2642" t="s">
        <v>8354</v>
      </c>
      <c r="S2642" s="16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hidden="1" x14ac:dyDescent="0.3">
      <c r="A2643">
        <v>2641</v>
      </c>
      <c r="B2643" s="3" t="s">
        <v>2641</v>
      </c>
      <c r="C2643" s="3" t="s">
        <v>6751</v>
      </c>
      <c r="D2643" s="10">
        <v>1500</v>
      </c>
      <c r="E2643" s="6">
        <v>15</v>
      </c>
      <c r="F2643" t="s">
        <v>8220</v>
      </c>
      <c r="G2643" t="s">
        <v>8223</v>
      </c>
      <c r="H2643" t="s">
        <v>8245</v>
      </c>
      <c r="I2643" s="17">
        <v>1410811740</v>
      </c>
      <c r="J2643" s="17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8318</v>
      </c>
      <c r="R2643" t="s">
        <v>8354</v>
      </c>
      <c r="S2643" s="16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 hidden="1" x14ac:dyDescent="0.3">
      <c r="A2644">
        <v>2642</v>
      </c>
      <c r="B2644" s="3" t="s">
        <v>2642</v>
      </c>
      <c r="C2644" s="3" t="s">
        <v>6752</v>
      </c>
      <c r="D2644" s="10">
        <v>500000</v>
      </c>
      <c r="E2644" s="6">
        <v>0</v>
      </c>
      <c r="F2644" t="s">
        <v>8220</v>
      </c>
      <c r="G2644" t="s">
        <v>8235</v>
      </c>
      <c r="H2644" t="s">
        <v>8248</v>
      </c>
      <c r="I2644" s="17">
        <v>1468565820</v>
      </c>
      <c r="J2644" s="17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8318</v>
      </c>
      <c r="R2644" t="s">
        <v>8354</v>
      </c>
      <c r="S2644" s="16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 hidden="1" x14ac:dyDescent="0.3">
      <c r="A2645">
        <v>2643</v>
      </c>
      <c r="B2645" s="3" t="s">
        <v>2643</v>
      </c>
      <c r="C2645" s="3" t="s">
        <v>6753</v>
      </c>
      <c r="D2645" s="10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 s="17">
        <v>1482307140</v>
      </c>
      <c r="J2645" s="17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8318</v>
      </c>
      <c r="R2645" t="s">
        <v>8354</v>
      </c>
      <c r="S2645" s="16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2" hidden="1" x14ac:dyDescent="0.3">
      <c r="A2646">
        <v>2644</v>
      </c>
      <c r="B2646" s="3" t="s">
        <v>2644</v>
      </c>
      <c r="C2646" s="3" t="s">
        <v>6754</v>
      </c>
      <c r="D2646" s="10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 s="17">
        <v>1489172435</v>
      </c>
      <c r="J2646" s="17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8318</v>
      </c>
      <c r="R2646" t="s">
        <v>8354</v>
      </c>
      <c r="S2646" s="16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2" hidden="1" x14ac:dyDescent="0.3">
      <c r="A2647">
        <v>2645</v>
      </c>
      <c r="B2647" s="3" t="s">
        <v>2645</v>
      </c>
      <c r="C2647" s="3" t="s">
        <v>6755</v>
      </c>
      <c r="D2647" s="10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 s="17">
        <v>1415481203</v>
      </c>
      <c r="J2647" s="1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8318</v>
      </c>
      <c r="R2647" t="s">
        <v>8354</v>
      </c>
      <c r="S2647" s="16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2" hidden="1" x14ac:dyDescent="0.3">
      <c r="A2648">
        <v>2646</v>
      </c>
      <c r="B2648" s="3" t="s">
        <v>2646</v>
      </c>
      <c r="C2648" s="3" t="s">
        <v>6756</v>
      </c>
      <c r="D2648" s="10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 s="17">
        <v>1441783869</v>
      </c>
      <c r="J2648" s="17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8318</v>
      </c>
      <c r="R2648" t="s">
        <v>8354</v>
      </c>
      <c r="S2648" s="16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2" hidden="1" x14ac:dyDescent="0.3">
      <c r="A2649">
        <v>2647</v>
      </c>
      <c r="B2649" s="3" t="s">
        <v>2647</v>
      </c>
      <c r="C2649" s="3" t="s">
        <v>6757</v>
      </c>
      <c r="D2649" s="10">
        <v>2500</v>
      </c>
      <c r="E2649" s="6">
        <v>36</v>
      </c>
      <c r="F2649" t="s">
        <v>8219</v>
      </c>
      <c r="G2649" t="s">
        <v>8228</v>
      </c>
      <c r="H2649" t="s">
        <v>8250</v>
      </c>
      <c r="I2649" s="17">
        <v>1439533019</v>
      </c>
      <c r="J2649" s="17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8318</v>
      </c>
      <c r="R2649" t="s">
        <v>8354</v>
      </c>
      <c r="S2649" s="16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7.6" hidden="1" x14ac:dyDescent="0.3">
      <c r="A2650">
        <v>2648</v>
      </c>
      <c r="B2650" s="3" t="s">
        <v>2648</v>
      </c>
      <c r="C2650" s="3" t="s">
        <v>6758</v>
      </c>
      <c r="D2650" s="10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 s="17">
        <v>1457543360</v>
      </c>
      <c r="J2650" s="17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8318</v>
      </c>
      <c r="R2650" t="s">
        <v>8354</v>
      </c>
      <c r="S2650" s="16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 hidden="1" x14ac:dyDescent="0.3">
      <c r="A2651">
        <v>2649</v>
      </c>
      <c r="B2651" s="3" t="s">
        <v>2649</v>
      </c>
      <c r="C2651" s="3" t="s">
        <v>6759</v>
      </c>
      <c r="D2651" s="10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 s="17">
        <v>1454370941</v>
      </c>
      <c r="J2651" s="17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8318</v>
      </c>
      <c r="R2651" t="s">
        <v>8354</v>
      </c>
      <c r="S2651" s="16">
        <f t="shared" si="207"/>
        <v>42341.99700231482</v>
      </c>
      <c r="T2651" s="15">
        <f t="shared" si="208"/>
        <v>42401.99700231482</v>
      </c>
      <c r="U2651">
        <f t="shared" si="209"/>
        <v>2016</v>
      </c>
    </row>
    <row r="2652" spans="1:21" ht="57.6" hidden="1" x14ac:dyDescent="0.3">
      <c r="A2652">
        <v>2650</v>
      </c>
      <c r="B2652" s="3" t="s">
        <v>2650</v>
      </c>
      <c r="C2652" s="3" t="s">
        <v>6760</v>
      </c>
      <c r="D2652" s="10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 s="17">
        <v>1482332343</v>
      </c>
      <c r="J2652" s="17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8318</v>
      </c>
      <c r="R2652" t="s">
        <v>8354</v>
      </c>
      <c r="S2652" s="16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2" hidden="1" x14ac:dyDescent="0.3">
      <c r="A2653">
        <v>2651</v>
      </c>
      <c r="B2653" s="3" t="s">
        <v>2651</v>
      </c>
      <c r="C2653" s="3" t="s">
        <v>6761</v>
      </c>
      <c r="D2653" s="10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 s="17">
        <v>1450380009</v>
      </c>
      <c r="J2653" s="17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8318</v>
      </c>
      <c r="R2653" t="s">
        <v>8354</v>
      </c>
      <c r="S2653" s="16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2" hidden="1" x14ac:dyDescent="0.3">
      <c r="A2654">
        <v>2652</v>
      </c>
      <c r="B2654" s="3" t="s">
        <v>2652</v>
      </c>
      <c r="C2654" s="3" t="s">
        <v>6762</v>
      </c>
      <c r="D2654" s="10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 s="17">
        <v>1418183325</v>
      </c>
      <c r="J2654" s="17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8318</v>
      </c>
      <c r="R2654" t="s">
        <v>8354</v>
      </c>
      <c r="S2654" s="16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2" hidden="1" x14ac:dyDescent="0.3">
      <c r="A2655">
        <v>2653</v>
      </c>
      <c r="B2655" s="3" t="s">
        <v>2653</v>
      </c>
      <c r="C2655" s="3" t="s">
        <v>6763</v>
      </c>
      <c r="D2655" s="10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 s="17">
        <v>1402632000</v>
      </c>
      <c r="J2655" s="17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8318</v>
      </c>
      <c r="R2655" t="s">
        <v>8354</v>
      </c>
      <c r="S2655" s="16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2" hidden="1" x14ac:dyDescent="0.3">
      <c r="A2656">
        <v>2654</v>
      </c>
      <c r="B2656" s="3" t="s">
        <v>2654</v>
      </c>
      <c r="C2656" s="3" t="s">
        <v>6764</v>
      </c>
      <c r="D2656" s="10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 s="17">
        <v>1429622726</v>
      </c>
      <c r="J2656" s="17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8318</v>
      </c>
      <c r="R2656" t="s">
        <v>8354</v>
      </c>
      <c r="S2656" s="16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idden="1" x14ac:dyDescent="0.3">
      <c r="A2657">
        <v>2655</v>
      </c>
      <c r="B2657" s="3" t="s">
        <v>2655</v>
      </c>
      <c r="C2657" s="3" t="s">
        <v>6765</v>
      </c>
      <c r="D2657" s="10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 s="17">
        <v>1455048000</v>
      </c>
      <c r="J2657" s="1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8318</v>
      </c>
      <c r="R2657" t="s">
        <v>8354</v>
      </c>
      <c r="S2657" s="16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hidden="1" x14ac:dyDescent="0.3">
      <c r="A2658">
        <v>2656</v>
      </c>
      <c r="B2658" s="3" t="s">
        <v>2656</v>
      </c>
      <c r="C2658" s="3" t="s">
        <v>6766</v>
      </c>
      <c r="D2658" s="10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 s="17">
        <v>1489345200</v>
      </c>
      <c r="J2658" s="17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8318</v>
      </c>
      <c r="R2658" t="s">
        <v>8354</v>
      </c>
      <c r="S2658" s="16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2" hidden="1" x14ac:dyDescent="0.3">
      <c r="A2659">
        <v>2657</v>
      </c>
      <c r="B2659" s="3" t="s">
        <v>2657</v>
      </c>
      <c r="C2659" s="3" t="s">
        <v>6767</v>
      </c>
      <c r="D2659" s="10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 s="17">
        <v>1470187800</v>
      </c>
      <c r="J2659" s="17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8318</v>
      </c>
      <c r="R2659" t="s">
        <v>8354</v>
      </c>
      <c r="S2659" s="16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2" hidden="1" x14ac:dyDescent="0.3">
      <c r="A2660">
        <v>2658</v>
      </c>
      <c r="B2660" s="3" t="s">
        <v>2658</v>
      </c>
      <c r="C2660" s="3" t="s">
        <v>6768</v>
      </c>
      <c r="D2660" s="10">
        <v>98000</v>
      </c>
      <c r="E2660" s="6">
        <v>91</v>
      </c>
      <c r="F2660" t="s">
        <v>8219</v>
      </c>
      <c r="G2660" t="s">
        <v>8223</v>
      </c>
      <c r="H2660" t="s">
        <v>8245</v>
      </c>
      <c r="I2660" s="17">
        <v>1469913194</v>
      </c>
      <c r="J2660" s="17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8318</v>
      </c>
      <c r="R2660" t="s">
        <v>8354</v>
      </c>
      <c r="S2660" s="16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idden="1" x14ac:dyDescent="0.3">
      <c r="A2661">
        <v>2659</v>
      </c>
      <c r="B2661" s="3" t="s">
        <v>2659</v>
      </c>
      <c r="C2661" s="3" t="s">
        <v>6769</v>
      </c>
      <c r="D2661" s="10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 s="17">
        <v>1429321210</v>
      </c>
      <c r="J2661" s="17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8318</v>
      </c>
      <c r="R2661" t="s">
        <v>8354</v>
      </c>
      <c r="S2661" s="16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7.6" hidden="1" x14ac:dyDescent="0.3">
      <c r="A2662">
        <v>2660</v>
      </c>
      <c r="B2662" s="3" t="s">
        <v>2660</v>
      </c>
      <c r="C2662" s="3" t="s">
        <v>6770</v>
      </c>
      <c r="D2662" s="10">
        <v>20000</v>
      </c>
      <c r="E2662" s="6">
        <v>19</v>
      </c>
      <c r="F2662" t="s">
        <v>8219</v>
      </c>
      <c r="G2662" t="s">
        <v>8223</v>
      </c>
      <c r="H2662" t="s">
        <v>8245</v>
      </c>
      <c r="I2662" s="17">
        <v>1448388418</v>
      </c>
      <c r="J2662" s="17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8318</v>
      </c>
      <c r="R2662" t="s">
        <v>8354</v>
      </c>
      <c r="S2662" s="16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2" hidden="1" x14ac:dyDescent="0.3">
      <c r="A2663">
        <v>2661</v>
      </c>
      <c r="B2663" s="3" t="s">
        <v>2661</v>
      </c>
      <c r="C2663" s="3" t="s">
        <v>6771</v>
      </c>
      <c r="D2663" s="10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 s="17">
        <v>1382742010</v>
      </c>
      <c r="J2663" s="17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8318</v>
      </c>
      <c r="R2663" t="s">
        <v>8355</v>
      </c>
      <c r="S2663" s="16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 hidden="1" x14ac:dyDescent="0.3">
      <c r="A2664">
        <v>2662</v>
      </c>
      <c r="B2664" s="3" t="s">
        <v>2662</v>
      </c>
      <c r="C2664" s="3" t="s">
        <v>6772</v>
      </c>
      <c r="D2664" s="10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 s="17">
        <v>1440179713</v>
      </c>
      <c r="J2664" s="17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8318</v>
      </c>
      <c r="R2664" t="s">
        <v>8355</v>
      </c>
      <c r="S2664" s="16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 hidden="1" x14ac:dyDescent="0.3">
      <c r="A2665">
        <v>2663</v>
      </c>
      <c r="B2665" s="3" t="s">
        <v>2663</v>
      </c>
      <c r="C2665" s="3" t="s">
        <v>6773</v>
      </c>
      <c r="D2665" s="10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 s="17">
        <v>1441378800</v>
      </c>
      <c r="J2665" s="17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8318</v>
      </c>
      <c r="R2665" t="s">
        <v>8355</v>
      </c>
      <c r="S2665" s="16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 hidden="1" x14ac:dyDescent="0.3">
      <c r="A2666">
        <v>2664</v>
      </c>
      <c r="B2666" s="3" t="s">
        <v>2664</v>
      </c>
      <c r="C2666" s="3" t="s">
        <v>6774</v>
      </c>
      <c r="D2666" s="10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 s="17">
        <v>1449644340</v>
      </c>
      <c r="J2666" s="17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8318</v>
      </c>
      <c r="R2666" t="s">
        <v>8355</v>
      </c>
      <c r="S2666" s="16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 hidden="1" x14ac:dyDescent="0.3">
      <c r="A2667">
        <v>2665</v>
      </c>
      <c r="B2667" s="3" t="s">
        <v>2665</v>
      </c>
      <c r="C2667" s="3" t="s">
        <v>6775</v>
      </c>
      <c r="D2667" s="10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 s="17">
        <v>1430774974</v>
      </c>
      <c r="J2667" s="1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8318</v>
      </c>
      <c r="R2667" t="s">
        <v>8355</v>
      </c>
      <c r="S2667" s="16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 hidden="1" x14ac:dyDescent="0.3">
      <c r="A2668">
        <v>2666</v>
      </c>
      <c r="B2668" s="3" t="s">
        <v>2666</v>
      </c>
      <c r="C2668" s="3" t="s">
        <v>6776</v>
      </c>
      <c r="D2668" s="10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 s="17">
        <v>1443214800</v>
      </c>
      <c r="J2668" s="17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8318</v>
      </c>
      <c r="R2668" t="s">
        <v>8355</v>
      </c>
      <c r="S2668" s="16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7.6" hidden="1" x14ac:dyDescent="0.3">
      <c r="A2669">
        <v>2667</v>
      </c>
      <c r="B2669" s="3" t="s">
        <v>2667</v>
      </c>
      <c r="C2669" s="3" t="s">
        <v>6777</v>
      </c>
      <c r="D2669" s="10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 s="17">
        <v>1455142416</v>
      </c>
      <c r="J2669" s="17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8318</v>
      </c>
      <c r="R2669" t="s">
        <v>8355</v>
      </c>
      <c r="S2669" s="16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hidden="1" x14ac:dyDescent="0.3">
      <c r="A2670">
        <v>2668</v>
      </c>
      <c r="B2670" s="3" t="s">
        <v>2668</v>
      </c>
      <c r="C2670" s="3" t="s">
        <v>6778</v>
      </c>
      <c r="D2670" s="10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 s="17">
        <v>1447079520</v>
      </c>
      <c r="J2670" s="17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8318</v>
      </c>
      <c r="R2670" t="s">
        <v>8355</v>
      </c>
      <c r="S2670" s="16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 hidden="1" x14ac:dyDescent="0.3">
      <c r="A2671">
        <v>2669</v>
      </c>
      <c r="B2671" s="3" t="s">
        <v>2669</v>
      </c>
      <c r="C2671" s="3" t="s">
        <v>6779</v>
      </c>
      <c r="D2671" s="10">
        <v>800</v>
      </c>
      <c r="E2671" s="6">
        <v>1001</v>
      </c>
      <c r="F2671" t="s">
        <v>8218</v>
      </c>
      <c r="G2671" t="s">
        <v>8223</v>
      </c>
      <c r="H2671" t="s">
        <v>8245</v>
      </c>
      <c r="I2671" s="17">
        <v>1452387096</v>
      </c>
      <c r="J2671" s="17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8318</v>
      </c>
      <c r="R2671" t="s">
        <v>8355</v>
      </c>
      <c r="S2671" s="16">
        <f t="shared" si="207"/>
        <v>42319.035833333335</v>
      </c>
      <c r="T2671" s="15">
        <f t="shared" si="208"/>
        <v>42379.035833333335</v>
      </c>
      <c r="U2671">
        <f t="shared" si="209"/>
        <v>2016</v>
      </c>
    </row>
    <row r="2672" spans="1:21" ht="43.2" hidden="1" x14ac:dyDescent="0.3">
      <c r="A2672">
        <v>2670</v>
      </c>
      <c r="B2672" s="3" t="s">
        <v>2670</v>
      </c>
      <c r="C2672" s="3" t="s">
        <v>6780</v>
      </c>
      <c r="D2672" s="10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 s="17">
        <v>1406593780</v>
      </c>
      <c r="J2672" s="17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8318</v>
      </c>
      <c r="R2672" t="s">
        <v>8355</v>
      </c>
      <c r="S2672" s="16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 hidden="1" x14ac:dyDescent="0.3">
      <c r="A2673">
        <v>2671</v>
      </c>
      <c r="B2673" s="3" t="s">
        <v>2671</v>
      </c>
      <c r="C2673" s="3" t="s">
        <v>6781</v>
      </c>
      <c r="D2673" s="10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 s="17">
        <v>1419017880</v>
      </c>
      <c r="J2673" s="17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8318</v>
      </c>
      <c r="R2673" t="s">
        <v>8355</v>
      </c>
      <c r="S2673" s="16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 hidden="1" x14ac:dyDescent="0.3">
      <c r="A2674">
        <v>2672</v>
      </c>
      <c r="B2674" s="3" t="s">
        <v>2672</v>
      </c>
      <c r="C2674" s="3" t="s">
        <v>6782</v>
      </c>
      <c r="D2674" s="10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 s="17">
        <v>1451282400</v>
      </c>
      <c r="J2674" s="17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8318</v>
      </c>
      <c r="R2674" t="s">
        <v>8355</v>
      </c>
      <c r="S2674" s="16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 hidden="1" x14ac:dyDescent="0.3">
      <c r="A2675">
        <v>2673</v>
      </c>
      <c r="B2675" s="3" t="s">
        <v>2673</v>
      </c>
      <c r="C2675" s="3" t="s">
        <v>6783</v>
      </c>
      <c r="D2675" s="10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 s="17">
        <v>1414622700</v>
      </c>
      <c r="J2675" s="17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8318</v>
      </c>
      <c r="R2675" t="s">
        <v>8355</v>
      </c>
      <c r="S2675" s="16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6" hidden="1" x14ac:dyDescent="0.3">
      <c r="A2676">
        <v>2674</v>
      </c>
      <c r="B2676" s="3" t="s">
        <v>2674</v>
      </c>
      <c r="C2676" s="3" t="s">
        <v>6784</v>
      </c>
      <c r="D2676" s="10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 s="17">
        <v>1467694740</v>
      </c>
      <c r="J2676" s="17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8318</v>
      </c>
      <c r="R2676" t="s">
        <v>8355</v>
      </c>
      <c r="S2676" s="16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7.6" hidden="1" x14ac:dyDescent="0.3">
      <c r="A2677">
        <v>2675</v>
      </c>
      <c r="B2677" s="3" t="s">
        <v>2675</v>
      </c>
      <c r="C2677" s="3" t="s">
        <v>6785</v>
      </c>
      <c r="D2677" s="10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 s="17">
        <v>1415655289</v>
      </c>
      <c r="J2677" s="1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8318</v>
      </c>
      <c r="R2677" t="s">
        <v>8355</v>
      </c>
      <c r="S2677" s="16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 hidden="1" x14ac:dyDescent="0.3">
      <c r="A2678">
        <v>2676</v>
      </c>
      <c r="B2678" s="3" t="s">
        <v>2676</v>
      </c>
      <c r="C2678" s="3" t="s">
        <v>6786</v>
      </c>
      <c r="D2678" s="10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 s="17">
        <v>1463929174</v>
      </c>
      <c r="J2678" s="17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8318</v>
      </c>
      <c r="R2678" t="s">
        <v>8355</v>
      </c>
      <c r="S2678" s="16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 hidden="1" x14ac:dyDescent="0.3">
      <c r="A2679">
        <v>2677</v>
      </c>
      <c r="B2679" s="3" t="s">
        <v>2677</v>
      </c>
      <c r="C2679" s="3" t="s">
        <v>6787</v>
      </c>
      <c r="D2679" s="10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 s="17">
        <v>1404348143</v>
      </c>
      <c r="J2679" s="17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8318</v>
      </c>
      <c r="R2679" t="s">
        <v>8355</v>
      </c>
      <c r="S2679" s="16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 hidden="1" x14ac:dyDescent="0.3">
      <c r="A2680">
        <v>2678</v>
      </c>
      <c r="B2680" s="3" t="s">
        <v>2678</v>
      </c>
      <c r="C2680" s="3" t="s">
        <v>6788</v>
      </c>
      <c r="D2680" s="10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 s="17">
        <v>1443121765</v>
      </c>
      <c r="J2680" s="17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8318</v>
      </c>
      <c r="R2680" t="s">
        <v>8355</v>
      </c>
      <c r="S2680" s="16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7.6" hidden="1" x14ac:dyDescent="0.3">
      <c r="A2681">
        <v>2679</v>
      </c>
      <c r="B2681" s="3" t="s">
        <v>2679</v>
      </c>
      <c r="C2681" s="3" t="s">
        <v>6789</v>
      </c>
      <c r="D2681" s="10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 s="17">
        <v>1425081694</v>
      </c>
      <c r="J2681" s="17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8318</v>
      </c>
      <c r="R2681" t="s">
        <v>8355</v>
      </c>
      <c r="S2681" s="16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idden="1" x14ac:dyDescent="0.3">
      <c r="A2682">
        <v>2680</v>
      </c>
      <c r="B2682" s="3" t="s">
        <v>2680</v>
      </c>
      <c r="C2682" s="3" t="s">
        <v>6790</v>
      </c>
      <c r="D2682" s="10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 s="17">
        <v>1459915491</v>
      </c>
      <c r="J2682" s="17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8318</v>
      </c>
      <c r="R2682" t="s">
        <v>8355</v>
      </c>
      <c r="S2682" s="16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2" hidden="1" x14ac:dyDescent="0.3">
      <c r="A2683">
        <v>2681</v>
      </c>
      <c r="B2683" s="3" t="s">
        <v>2681</v>
      </c>
      <c r="C2683" s="3" t="s">
        <v>6791</v>
      </c>
      <c r="D2683" s="10">
        <v>8000</v>
      </c>
      <c r="E2683" s="6">
        <v>55</v>
      </c>
      <c r="F2683" t="s">
        <v>8220</v>
      </c>
      <c r="G2683" t="s">
        <v>8223</v>
      </c>
      <c r="H2683" t="s">
        <v>8245</v>
      </c>
      <c r="I2683" s="17">
        <v>1405027750</v>
      </c>
      <c r="J2683" s="17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8335</v>
      </c>
      <c r="R2683" t="s">
        <v>8336</v>
      </c>
      <c r="S2683" s="16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2" hidden="1" x14ac:dyDescent="0.3">
      <c r="A2684">
        <v>2682</v>
      </c>
      <c r="B2684" s="3" t="s">
        <v>2682</v>
      </c>
      <c r="C2684" s="3" t="s">
        <v>6792</v>
      </c>
      <c r="D2684" s="10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 s="17">
        <v>1416635940</v>
      </c>
      <c r="J2684" s="17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8335</v>
      </c>
      <c r="R2684" t="s">
        <v>8336</v>
      </c>
      <c r="S2684" s="16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2" hidden="1" x14ac:dyDescent="0.3">
      <c r="A2685">
        <v>2683</v>
      </c>
      <c r="B2685" s="3" t="s">
        <v>2683</v>
      </c>
      <c r="C2685" s="3" t="s">
        <v>6793</v>
      </c>
      <c r="D2685" s="10">
        <v>15000</v>
      </c>
      <c r="E2685" s="6">
        <v>36</v>
      </c>
      <c r="F2685" t="s">
        <v>8220</v>
      </c>
      <c r="G2685" t="s">
        <v>8223</v>
      </c>
      <c r="H2685" t="s">
        <v>8245</v>
      </c>
      <c r="I2685" s="17">
        <v>1425233240</v>
      </c>
      <c r="J2685" s="17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8335</v>
      </c>
      <c r="R2685" t="s">
        <v>8336</v>
      </c>
      <c r="S2685" s="16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2" hidden="1" x14ac:dyDescent="0.3">
      <c r="A2686">
        <v>2684</v>
      </c>
      <c r="B2686" s="3" t="s">
        <v>2684</v>
      </c>
      <c r="C2686" s="3" t="s">
        <v>6794</v>
      </c>
      <c r="D2686" s="10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 s="17">
        <v>1407621425</v>
      </c>
      <c r="J2686" s="17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8335</v>
      </c>
      <c r="R2686" t="s">
        <v>8336</v>
      </c>
      <c r="S2686" s="16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2" hidden="1" x14ac:dyDescent="0.3">
      <c r="A2687">
        <v>2685</v>
      </c>
      <c r="B2687" s="3" t="s">
        <v>2685</v>
      </c>
      <c r="C2687" s="3" t="s">
        <v>6795</v>
      </c>
      <c r="D2687" s="10">
        <v>50000</v>
      </c>
      <c r="E2687" s="6">
        <v>10</v>
      </c>
      <c r="F2687" t="s">
        <v>8220</v>
      </c>
      <c r="G2687" t="s">
        <v>8223</v>
      </c>
      <c r="H2687" t="s">
        <v>8245</v>
      </c>
      <c r="I2687" s="17">
        <v>1430149330</v>
      </c>
      <c r="J2687" s="1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8335</v>
      </c>
      <c r="R2687" t="s">
        <v>8336</v>
      </c>
      <c r="S2687" s="16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2" hidden="1" x14ac:dyDescent="0.3">
      <c r="A2688">
        <v>2686</v>
      </c>
      <c r="B2688" s="3" t="s">
        <v>2686</v>
      </c>
      <c r="C2688" s="3" t="s">
        <v>6796</v>
      </c>
      <c r="D2688" s="10">
        <v>30000</v>
      </c>
      <c r="E2688" s="6">
        <v>0</v>
      </c>
      <c r="F2688" t="s">
        <v>8220</v>
      </c>
      <c r="G2688" t="s">
        <v>8223</v>
      </c>
      <c r="H2688" t="s">
        <v>8245</v>
      </c>
      <c r="I2688" s="17">
        <v>1412119423</v>
      </c>
      <c r="J2688" s="17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8335</v>
      </c>
      <c r="R2688" t="s">
        <v>8336</v>
      </c>
      <c r="S2688" s="16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2" hidden="1" x14ac:dyDescent="0.3">
      <c r="A2689">
        <v>2687</v>
      </c>
      <c r="B2689" s="3" t="s">
        <v>2687</v>
      </c>
      <c r="C2689" s="3" t="s">
        <v>6797</v>
      </c>
      <c r="D2689" s="10">
        <v>15000</v>
      </c>
      <c r="E2689" s="6">
        <v>0</v>
      </c>
      <c r="F2689" t="s">
        <v>8220</v>
      </c>
      <c r="G2689" t="s">
        <v>8223</v>
      </c>
      <c r="H2689" t="s">
        <v>8245</v>
      </c>
      <c r="I2689" s="17">
        <v>1435591318</v>
      </c>
      <c r="J2689" s="17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8335</v>
      </c>
      <c r="R2689" t="s">
        <v>8336</v>
      </c>
      <c r="S2689" s="16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8" hidden="1" x14ac:dyDescent="0.3">
      <c r="A2690">
        <v>2688</v>
      </c>
      <c r="B2690" s="3" t="s">
        <v>2688</v>
      </c>
      <c r="C2690" s="3" t="s">
        <v>6798</v>
      </c>
      <c r="D2690" s="10">
        <v>50000</v>
      </c>
      <c r="E2690" s="6">
        <v>74</v>
      </c>
      <c r="F2690" t="s">
        <v>8220</v>
      </c>
      <c r="G2690" t="s">
        <v>8223</v>
      </c>
      <c r="H2690" t="s">
        <v>8245</v>
      </c>
      <c r="I2690" s="17">
        <v>1424746800</v>
      </c>
      <c r="J2690" s="17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t="s">
        <v>8335</v>
      </c>
      <c r="R2690" t="s">
        <v>8336</v>
      </c>
      <c r="S2690" s="16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2" hidden="1" x14ac:dyDescent="0.3">
      <c r="A2691">
        <v>2689</v>
      </c>
      <c r="B2691" s="3" t="s">
        <v>2689</v>
      </c>
      <c r="C2691" s="3" t="s">
        <v>6799</v>
      </c>
      <c r="D2691" s="10">
        <v>35000</v>
      </c>
      <c r="E2691" s="6">
        <v>1</v>
      </c>
      <c r="F2691" t="s">
        <v>8220</v>
      </c>
      <c r="G2691" t="s">
        <v>8223</v>
      </c>
      <c r="H2691" t="s">
        <v>8245</v>
      </c>
      <c r="I2691" s="17">
        <v>1469919890</v>
      </c>
      <c r="J2691" s="17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t="s">
        <v>8335</v>
      </c>
      <c r="R2691" t="s">
        <v>8336</v>
      </c>
      <c r="S2691" s="16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YEAR(T2691)</f>
        <v>2016</v>
      </c>
    </row>
    <row r="2692" spans="1:21" ht="57.6" hidden="1" x14ac:dyDescent="0.3">
      <c r="A2692">
        <v>2690</v>
      </c>
      <c r="B2692" s="3" t="s">
        <v>2690</v>
      </c>
      <c r="C2692" s="3" t="s">
        <v>6800</v>
      </c>
      <c r="D2692" s="10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 s="17">
        <v>1433298676</v>
      </c>
      <c r="J2692" s="17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8335</v>
      </c>
      <c r="R2692" t="s">
        <v>8336</v>
      </c>
      <c r="S2692" s="16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hidden="1" x14ac:dyDescent="0.3">
      <c r="A2693">
        <v>2691</v>
      </c>
      <c r="B2693" s="3" t="s">
        <v>2691</v>
      </c>
      <c r="C2693" s="3" t="s">
        <v>6801</v>
      </c>
      <c r="D2693" s="10">
        <v>65000</v>
      </c>
      <c r="E2693" s="6">
        <v>35</v>
      </c>
      <c r="F2693" t="s">
        <v>8220</v>
      </c>
      <c r="G2693" t="s">
        <v>8228</v>
      </c>
      <c r="H2693" t="s">
        <v>8250</v>
      </c>
      <c r="I2693" s="17">
        <v>1431278557</v>
      </c>
      <c r="J2693" s="17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8335</v>
      </c>
      <c r="R2693" t="s">
        <v>8336</v>
      </c>
      <c r="S2693" s="16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hidden="1" x14ac:dyDescent="0.3">
      <c r="A2694">
        <v>2692</v>
      </c>
      <c r="B2694" s="3" t="s">
        <v>2692</v>
      </c>
      <c r="C2694" s="3" t="s">
        <v>6802</v>
      </c>
      <c r="D2694" s="10">
        <v>3500</v>
      </c>
      <c r="E2694" s="6">
        <v>25</v>
      </c>
      <c r="F2694" t="s">
        <v>8220</v>
      </c>
      <c r="G2694" t="s">
        <v>8223</v>
      </c>
      <c r="H2694" t="s">
        <v>8245</v>
      </c>
      <c r="I2694" s="17">
        <v>1427266860</v>
      </c>
      <c r="J2694" s="17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8335</v>
      </c>
      <c r="R2694" t="s">
        <v>8336</v>
      </c>
      <c r="S2694" s="16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hidden="1" x14ac:dyDescent="0.3">
      <c r="A2695">
        <v>2693</v>
      </c>
      <c r="B2695" s="3" t="s">
        <v>2693</v>
      </c>
      <c r="C2695" s="3" t="s">
        <v>6803</v>
      </c>
      <c r="D2695" s="10">
        <v>5000</v>
      </c>
      <c r="E2695" s="6">
        <v>40</v>
      </c>
      <c r="F2695" t="s">
        <v>8220</v>
      </c>
      <c r="G2695" t="s">
        <v>8223</v>
      </c>
      <c r="H2695" t="s">
        <v>8245</v>
      </c>
      <c r="I2695" s="17">
        <v>1407899966</v>
      </c>
      <c r="J2695" s="17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8335</v>
      </c>
      <c r="R2695" t="s">
        <v>8336</v>
      </c>
      <c r="S2695" s="16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7.6" hidden="1" x14ac:dyDescent="0.3">
      <c r="A2696">
        <v>2694</v>
      </c>
      <c r="B2696" s="3" t="s">
        <v>2694</v>
      </c>
      <c r="C2696" s="3" t="s">
        <v>6804</v>
      </c>
      <c r="D2696" s="10">
        <v>30000</v>
      </c>
      <c r="E2696" s="6">
        <v>1</v>
      </c>
      <c r="F2696" t="s">
        <v>8220</v>
      </c>
      <c r="G2696" t="s">
        <v>8223</v>
      </c>
      <c r="H2696" t="s">
        <v>8245</v>
      </c>
      <c r="I2696" s="17">
        <v>1411701739</v>
      </c>
      <c r="J2696" s="17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8335</v>
      </c>
      <c r="R2696" t="s">
        <v>8336</v>
      </c>
      <c r="S2696" s="16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2" hidden="1" x14ac:dyDescent="0.3">
      <c r="A2697">
        <v>2695</v>
      </c>
      <c r="B2697" s="3" t="s">
        <v>2695</v>
      </c>
      <c r="C2697" s="3" t="s">
        <v>6805</v>
      </c>
      <c r="D2697" s="10">
        <v>15000</v>
      </c>
      <c r="E2697" s="6">
        <v>71</v>
      </c>
      <c r="F2697" t="s">
        <v>8220</v>
      </c>
      <c r="G2697" t="s">
        <v>8223</v>
      </c>
      <c r="H2697" t="s">
        <v>8245</v>
      </c>
      <c r="I2697" s="17">
        <v>1428981718</v>
      </c>
      <c r="J2697" s="1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8335</v>
      </c>
      <c r="R2697" t="s">
        <v>8336</v>
      </c>
      <c r="S2697" s="16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7.6" hidden="1" x14ac:dyDescent="0.3">
      <c r="A2698">
        <v>2696</v>
      </c>
      <c r="B2698" s="3" t="s">
        <v>2696</v>
      </c>
      <c r="C2698" s="3" t="s">
        <v>6806</v>
      </c>
      <c r="D2698" s="10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 s="17">
        <v>1419538560</v>
      </c>
      <c r="J2698" s="17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8335</v>
      </c>
      <c r="R2698" t="s">
        <v>8336</v>
      </c>
      <c r="S2698" s="16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2" hidden="1" x14ac:dyDescent="0.3">
      <c r="A2699">
        <v>2697</v>
      </c>
      <c r="B2699" s="3" t="s">
        <v>2697</v>
      </c>
      <c r="C2699" s="3" t="s">
        <v>6807</v>
      </c>
      <c r="D2699" s="10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 s="17">
        <v>1438552800</v>
      </c>
      <c r="J2699" s="17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8335</v>
      </c>
      <c r="R2699" t="s">
        <v>8336</v>
      </c>
      <c r="S2699" s="16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 hidden="1" x14ac:dyDescent="0.3">
      <c r="A2700">
        <v>2698</v>
      </c>
      <c r="B2700" s="3" t="s">
        <v>2698</v>
      </c>
      <c r="C2700" s="3" t="s">
        <v>6808</v>
      </c>
      <c r="D2700" s="10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 s="17">
        <v>1403904808</v>
      </c>
      <c r="J2700" s="17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8335</v>
      </c>
      <c r="R2700" t="s">
        <v>8336</v>
      </c>
      <c r="S2700" s="16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2" hidden="1" x14ac:dyDescent="0.3">
      <c r="A2701">
        <v>2699</v>
      </c>
      <c r="B2701" s="3" t="s">
        <v>2699</v>
      </c>
      <c r="C2701" s="3" t="s">
        <v>6809</v>
      </c>
      <c r="D2701" s="10">
        <v>2</v>
      </c>
      <c r="E2701" s="6">
        <v>0</v>
      </c>
      <c r="F2701" t="s">
        <v>8220</v>
      </c>
      <c r="G2701" t="s">
        <v>8228</v>
      </c>
      <c r="H2701" t="s">
        <v>8250</v>
      </c>
      <c r="I2701" s="17">
        <v>1407533463</v>
      </c>
      <c r="J2701" s="17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8335</v>
      </c>
      <c r="R2701" t="s">
        <v>8336</v>
      </c>
      <c r="S2701" s="16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 hidden="1" x14ac:dyDescent="0.3">
      <c r="A2702">
        <v>2700</v>
      </c>
      <c r="B2702" s="3" t="s">
        <v>2700</v>
      </c>
      <c r="C2702" s="3" t="s">
        <v>6810</v>
      </c>
      <c r="D2702" s="10">
        <v>9999</v>
      </c>
      <c r="E2702" s="6">
        <v>70</v>
      </c>
      <c r="F2702" t="s">
        <v>8220</v>
      </c>
      <c r="G2702" t="s">
        <v>8223</v>
      </c>
      <c r="H2702" t="s">
        <v>8245</v>
      </c>
      <c r="I2702" s="17">
        <v>1411073972</v>
      </c>
      <c r="J2702" s="17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8335</v>
      </c>
      <c r="R2702" t="s">
        <v>8336</v>
      </c>
      <c r="S2702" s="16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 hidden="1" x14ac:dyDescent="0.3">
      <c r="A2703">
        <v>2701</v>
      </c>
      <c r="B2703" s="3" t="s">
        <v>2701</v>
      </c>
      <c r="C2703" s="3" t="s">
        <v>6811</v>
      </c>
      <c r="D2703" s="10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 s="17">
        <v>1491586534</v>
      </c>
      <c r="J2703" s="17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8316</v>
      </c>
      <c r="R2703" t="s">
        <v>8356</v>
      </c>
      <c r="S2703" s="16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2" hidden="1" x14ac:dyDescent="0.3">
      <c r="A2704">
        <v>2702</v>
      </c>
      <c r="B2704" s="3" t="s">
        <v>2702</v>
      </c>
      <c r="C2704" s="3" t="s">
        <v>6812</v>
      </c>
      <c r="D2704" s="10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 s="17">
        <v>1491416077</v>
      </c>
      <c r="J2704" s="17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8316</v>
      </c>
      <c r="R2704" t="s">
        <v>8356</v>
      </c>
      <c r="S2704" s="16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8" hidden="1" x14ac:dyDescent="0.3">
      <c r="A2705">
        <v>2703</v>
      </c>
      <c r="B2705" s="3" t="s">
        <v>2703</v>
      </c>
      <c r="C2705" s="3" t="s">
        <v>6813</v>
      </c>
      <c r="D2705" s="10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 s="17">
        <v>1490196830</v>
      </c>
      <c r="J2705" s="17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8316</v>
      </c>
      <c r="R2705" t="s">
        <v>8356</v>
      </c>
      <c r="S2705" s="16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2" hidden="1" x14ac:dyDescent="0.3">
      <c r="A2706">
        <v>2704</v>
      </c>
      <c r="B2706" s="3" t="s">
        <v>2704</v>
      </c>
      <c r="C2706" s="3" t="s">
        <v>6814</v>
      </c>
      <c r="D2706" s="10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 s="17">
        <v>1491421314</v>
      </c>
      <c r="J2706" s="17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8316</v>
      </c>
      <c r="R2706" t="s">
        <v>8356</v>
      </c>
      <c r="S2706" s="16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8" hidden="1" x14ac:dyDescent="0.3">
      <c r="A2707">
        <v>2705</v>
      </c>
      <c r="B2707" s="3" t="s">
        <v>2705</v>
      </c>
      <c r="C2707" s="3" t="s">
        <v>6815</v>
      </c>
      <c r="D2707" s="10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 s="17">
        <v>1490389158</v>
      </c>
      <c r="J2707" s="1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8316</v>
      </c>
      <c r="R2707" t="s">
        <v>8356</v>
      </c>
      <c r="S2707" s="16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2" hidden="1" x14ac:dyDescent="0.3">
      <c r="A2708">
        <v>2706</v>
      </c>
      <c r="B2708" s="3" t="s">
        <v>2706</v>
      </c>
      <c r="C2708" s="3" t="s">
        <v>6816</v>
      </c>
      <c r="D2708" s="10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 s="17">
        <v>1413442740</v>
      </c>
      <c r="J2708" s="17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8316</v>
      </c>
      <c r="R2708" t="s">
        <v>8356</v>
      </c>
      <c r="S2708" s="16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2" hidden="1" x14ac:dyDescent="0.3">
      <c r="A2709">
        <v>2707</v>
      </c>
      <c r="B2709" s="3" t="s">
        <v>2707</v>
      </c>
      <c r="C2709" s="3" t="s">
        <v>6817</v>
      </c>
      <c r="D2709" s="10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 s="17">
        <v>1369637940</v>
      </c>
      <c r="J2709" s="17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8316</v>
      </c>
      <c r="R2709" t="s">
        <v>8356</v>
      </c>
      <c r="S2709" s="16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2" hidden="1" x14ac:dyDescent="0.3">
      <c r="A2710">
        <v>2708</v>
      </c>
      <c r="B2710" s="3" t="s">
        <v>2708</v>
      </c>
      <c r="C2710" s="3" t="s">
        <v>6818</v>
      </c>
      <c r="D2710" s="10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 s="17">
        <v>1469119526</v>
      </c>
      <c r="J2710" s="17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8316</v>
      </c>
      <c r="R2710" t="s">
        <v>8356</v>
      </c>
      <c r="S2710" s="16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2" hidden="1" x14ac:dyDescent="0.3">
      <c r="A2711">
        <v>2709</v>
      </c>
      <c r="B2711" s="3" t="s">
        <v>2709</v>
      </c>
      <c r="C2711" s="3" t="s">
        <v>6819</v>
      </c>
      <c r="D2711" s="10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 s="17">
        <v>1475553540</v>
      </c>
      <c r="J2711" s="17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8316</v>
      </c>
      <c r="R2711" t="s">
        <v>8356</v>
      </c>
      <c r="S2711" s="16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8" hidden="1" x14ac:dyDescent="0.3">
      <c r="A2712">
        <v>2710</v>
      </c>
      <c r="B2712" s="3" t="s">
        <v>2710</v>
      </c>
      <c r="C2712" s="3" t="s">
        <v>6820</v>
      </c>
      <c r="D2712" s="10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 s="17">
        <v>1407549600</v>
      </c>
      <c r="J2712" s="17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8316</v>
      </c>
      <c r="R2712" t="s">
        <v>8356</v>
      </c>
      <c r="S2712" s="16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2" hidden="1" x14ac:dyDescent="0.3">
      <c r="A2713">
        <v>2711</v>
      </c>
      <c r="B2713" s="3" t="s">
        <v>2711</v>
      </c>
      <c r="C2713" s="3" t="s">
        <v>6821</v>
      </c>
      <c r="D2713" s="10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 s="17">
        <v>1403301660</v>
      </c>
      <c r="J2713" s="17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8316</v>
      </c>
      <c r="R2713" t="s">
        <v>8356</v>
      </c>
      <c r="S2713" s="16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2" hidden="1" x14ac:dyDescent="0.3">
      <c r="A2714">
        <v>2712</v>
      </c>
      <c r="B2714" s="3" t="s">
        <v>2712</v>
      </c>
      <c r="C2714" s="3" t="s">
        <v>6822</v>
      </c>
      <c r="D2714" s="10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 s="17">
        <v>1373738400</v>
      </c>
      <c r="J2714" s="17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8316</v>
      </c>
      <c r="R2714" t="s">
        <v>8356</v>
      </c>
      <c r="S2714" s="16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.2" hidden="1" x14ac:dyDescent="0.3">
      <c r="A2715">
        <v>2713</v>
      </c>
      <c r="B2715" s="3" t="s">
        <v>2713</v>
      </c>
      <c r="C2715" s="3" t="s">
        <v>6823</v>
      </c>
      <c r="D2715" s="10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 s="17">
        <v>1450971684</v>
      </c>
      <c r="J2715" s="17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8316</v>
      </c>
      <c r="R2715" t="s">
        <v>8356</v>
      </c>
      <c r="S2715" s="16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8" hidden="1" x14ac:dyDescent="0.3">
      <c r="A2716">
        <v>2714</v>
      </c>
      <c r="B2716" s="3" t="s">
        <v>2714</v>
      </c>
      <c r="C2716" s="3" t="s">
        <v>6824</v>
      </c>
      <c r="D2716" s="10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 s="17">
        <v>1476486000</v>
      </c>
      <c r="J2716" s="17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8316</v>
      </c>
      <c r="R2716" t="s">
        <v>8356</v>
      </c>
      <c r="S2716" s="16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2" hidden="1" x14ac:dyDescent="0.3">
      <c r="A2717">
        <v>2715</v>
      </c>
      <c r="B2717" s="3" t="s">
        <v>2715</v>
      </c>
      <c r="C2717" s="3" t="s">
        <v>6825</v>
      </c>
      <c r="D2717" s="10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 s="17">
        <v>1456047228</v>
      </c>
      <c r="J2717" s="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8316</v>
      </c>
      <c r="R2717" t="s">
        <v>8356</v>
      </c>
      <c r="S2717" s="16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" hidden="1" x14ac:dyDescent="0.3">
      <c r="A2718">
        <v>2716</v>
      </c>
      <c r="B2718" s="3" t="s">
        <v>2716</v>
      </c>
      <c r="C2718" s="3" t="s">
        <v>6826</v>
      </c>
      <c r="D2718" s="10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 s="17">
        <v>1444291193</v>
      </c>
      <c r="J2718" s="17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8316</v>
      </c>
      <c r="R2718" t="s">
        <v>8356</v>
      </c>
      <c r="S2718" s="16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2" hidden="1" x14ac:dyDescent="0.3">
      <c r="A2719">
        <v>2717</v>
      </c>
      <c r="B2719" s="3" t="s">
        <v>2717</v>
      </c>
      <c r="C2719" s="3" t="s">
        <v>6827</v>
      </c>
      <c r="D2719" s="10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 s="17">
        <v>1417906649</v>
      </c>
      <c r="J2719" s="17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8316</v>
      </c>
      <c r="R2719" t="s">
        <v>8356</v>
      </c>
      <c r="S2719" s="16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2" hidden="1" x14ac:dyDescent="0.3">
      <c r="A2720">
        <v>2718</v>
      </c>
      <c r="B2720" s="3" t="s">
        <v>2718</v>
      </c>
      <c r="C2720" s="3" t="s">
        <v>6828</v>
      </c>
      <c r="D2720" s="10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 s="17">
        <v>1462316400</v>
      </c>
      <c r="J2720" s="17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8316</v>
      </c>
      <c r="R2720" t="s">
        <v>8356</v>
      </c>
      <c r="S2720" s="16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.2" hidden="1" x14ac:dyDescent="0.3">
      <c r="A2721">
        <v>2719</v>
      </c>
      <c r="B2721" s="3" t="s">
        <v>2719</v>
      </c>
      <c r="C2721" s="3" t="s">
        <v>6829</v>
      </c>
      <c r="D2721" s="10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 s="17">
        <v>1460936694</v>
      </c>
      <c r="J2721" s="17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8316</v>
      </c>
      <c r="R2721" t="s">
        <v>8356</v>
      </c>
      <c r="S2721" s="16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2" hidden="1" x14ac:dyDescent="0.3">
      <c r="A2722">
        <v>2720</v>
      </c>
      <c r="B2722" s="3" t="s">
        <v>2720</v>
      </c>
      <c r="C2722" s="3" t="s">
        <v>6830</v>
      </c>
      <c r="D2722" s="10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 s="17">
        <v>1478866253</v>
      </c>
      <c r="J2722" s="17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8316</v>
      </c>
      <c r="R2722" t="s">
        <v>8356</v>
      </c>
      <c r="S2722" s="16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2" hidden="1" x14ac:dyDescent="0.3">
      <c r="A2723">
        <v>2721</v>
      </c>
      <c r="B2723" s="3" t="s">
        <v>2721</v>
      </c>
      <c r="C2723" s="3" t="s">
        <v>6831</v>
      </c>
      <c r="D2723" s="10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 s="17">
        <v>1378494000</v>
      </c>
      <c r="J2723" s="17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8318</v>
      </c>
      <c r="R2723" t="s">
        <v>8348</v>
      </c>
      <c r="S2723" s="16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 hidden="1" x14ac:dyDescent="0.3">
      <c r="A2724">
        <v>2722</v>
      </c>
      <c r="B2724" s="3" t="s">
        <v>2722</v>
      </c>
      <c r="C2724" s="3" t="s">
        <v>6832</v>
      </c>
      <c r="D2724" s="10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 s="17">
        <v>1485722053</v>
      </c>
      <c r="J2724" s="17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8318</v>
      </c>
      <c r="R2724" t="s">
        <v>8348</v>
      </c>
      <c r="S2724" s="16">
        <f t="shared" si="212"/>
        <v>42704.857094907406</v>
      </c>
      <c r="T2724" s="15">
        <f t="shared" si="213"/>
        <v>42764.857094907406</v>
      </c>
      <c r="U2724">
        <f t="shared" si="214"/>
        <v>2017</v>
      </c>
    </row>
    <row r="2725" spans="1:21" ht="43.2" hidden="1" x14ac:dyDescent="0.3">
      <c r="A2725">
        <v>2723</v>
      </c>
      <c r="B2725" s="3" t="s">
        <v>2723</v>
      </c>
      <c r="C2725" s="3" t="s">
        <v>6833</v>
      </c>
      <c r="D2725" s="10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 s="17">
        <v>1420060088</v>
      </c>
      <c r="J2725" s="17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8318</v>
      </c>
      <c r="R2725" t="s">
        <v>8348</v>
      </c>
      <c r="S2725" s="16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 hidden="1" x14ac:dyDescent="0.3">
      <c r="A2726">
        <v>2724</v>
      </c>
      <c r="B2726" s="3" t="s">
        <v>2724</v>
      </c>
      <c r="C2726" s="3" t="s">
        <v>6834</v>
      </c>
      <c r="D2726" s="10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 s="17">
        <v>1439625059</v>
      </c>
      <c r="J2726" s="17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8318</v>
      </c>
      <c r="R2726" t="s">
        <v>8348</v>
      </c>
      <c r="S2726" s="16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2" hidden="1" x14ac:dyDescent="0.3">
      <c r="A2727">
        <v>2725</v>
      </c>
      <c r="B2727" s="3" t="s">
        <v>2725</v>
      </c>
      <c r="C2727" s="3" t="s">
        <v>6835</v>
      </c>
      <c r="D2727" s="10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 s="17">
        <v>1488390735</v>
      </c>
      <c r="J2727" s="1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8318</v>
      </c>
      <c r="R2727" t="s">
        <v>8348</v>
      </c>
      <c r="S2727" s="16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idden="1" x14ac:dyDescent="0.3">
      <c r="A2728">
        <v>2726</v>
      </c>
      <c r="B2728" s="3" t="s">
        <v>2726</v>
      </c>
      <c r="C2728" s="3" t="s">
        <v>6836</v>
      </c>
      <c r="D2728" s="10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 s="17">
        <v>1461333311</v>
      </c>
      <c r="J2728" s="17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8318</v>
      </c>
      <c r="R2728" t="s">
        <v>8348</v>
      </c>
      <c r="S2728" s="16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 hidden="1" x14ac:dyDescent="0.3">
      <c r="A2729">
        <v>2727</v>
      </c>
      <c r="B2729" s="3" t="s">
        <v>2727</v>
      </c>
      <c r="C2729" s="3" t="s">
        <v>6837</v>
      </c>
      <c r="D2729" s="10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 s="17">
        <v>1438964063</v>
      </c>
      <c r="J2729" s="17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8318</v>
      </c>
      <c r="R2729" t="s">
        <v>8348</v>
      </c>
      <c r="S2729" s="16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hidden="1" x14ac:dyDescent="0.3">
      <c r="A2730">
        <v>2728</v>
      </c>
      <c r="B2730" s="3" t="s">
        <v>2728</v>
      </c>
      <c r="C2730" s="3" t="s">
        <v>6838</v>
      </c>
      <c r="D2730" s="10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 s="17">
        <v>1451485434</v>
      </c>
      <c r="J2730" s="17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8318</v>
      </c>
      <c r="R2730" t="s">
        <v>8348</v>
      </c>
      <c r="S2730" s="16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hidden="1" x14ac:dyDescent="0.3">
      <c r="A2731">
        <v>2729</v>
      </c>
      <c r="B2731" s="3" t="s">
        <v>2729</v>
      </c>
      <c r="C2731" s="3" t="s">
        <v>6839</v>
      </c>
      <c r="D2731" s="10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 s="17">
        <v>1430459197</v>
      </c>
      <c r="J2731" s="17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8318</v>
      </c>
      <c r="R2731" t="s">
        <v>8348</v>
      </c>
      <c r="S2731" s="16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2" hidden="1" x14ac:dyDescent="0.3">
      <c r="A2732">
        <v>2730</v>
      </c>
      <c r="B2732" s="3" t="s">
        <v>2730</v>
      </c>
      <c r="C2732" s="3" t="s">
        <v>6840</v>
      </c>
      <c r="D2732" s="10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 s="17">
        <v>1366635575</v>
      </c>
      <c r="J2732" s="17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8318</v>
      </c>
      <c r="R2732" t="s">
        <v>8348</v>
      </c>
      <c r="S2732" s="16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7.6" hidden="1" x14ac:dyDescent="0.3">
      <c r="A2733">
        <v>2731</v>
      </c>
      <c r="B2733" s="3" t="s">
        <v>2731</v>
      </c>
      <c r="C2733" s="3" t="s">
        <v>6841</v>
      </c>
      <c r="D2733" s="10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 s="17">
        <v>1413604800</v>
      </c>
      <c r="J2733" s="17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8318</v>
      </c>
      <c r="R2733" t="s">
        <v>8348</v>
      </c>
      <c r="S2733" s="16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 hidden="1" x14ac:dyDescent="0.3">
      <c r="A2734">
        <v>2732</v>
      </c>
      <c r="B2734" s="3" t="s">
        <v>2732</v>
      </c>
      <c r="C2734" s="3" t="s">
        <v>6842</v>
      </c>
      <c r="D2734" s="10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 s="17">
        <v>1369699200</v>
      </c>
      <c r="J2734" s="17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8318</v>
      </c>
      <c r="R2734" t="s">
        <v>8348</v>
      </c>
      <c r="S2734" s="16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 hidden="1" x14ac:dyDescent="0.3">
      <c r="A2735">
        <v>2733</v>
      </c>
      <c r="B2735" s="3" t="s">
        <v>2733</v>
      </c>
      <c r="C2735" s="3" t="s">
        <v>6843</v>
      </c>
      <c r="D2735" s="10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 s="17">
        <v>1428643974</v>
      </c>
      <c r="J2735" s="17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8318</v>
      </c>
      <c r="R2735" t="s">
        <v>8348</v>
      </c>
      <c r="S2735" s="16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 hidden="1" x14ac:dyDescent="0.3">
      <c r="A2736">
        <v>2734</v>
      </c>
      <c r="B2736" s="3" t="s">
        <v>2734</v>
      </c>
      <c r="C2736" s="3" t="s">
        <v>6844</v>
      </c>
      <c r="D2736" s="10">
        <v>1</v>
      </c>
      <c r="E2736" s="6">
        <v>22603</v>
      </c>
      <c r="F2736" t="s">
        <v>8218</v>
      </c>
      <c r="G2736" t="s">
        <v>8223</v>
      </c>
      <c r="H2736" t="s">
        <v>8245</v>
      </c>
      <c r="I2736" s="17">
        <v>1476395940</v>
      </c>
      <c r="J2736" s="17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8318</v>
      </c>
      <c r="R2736" t="s">
        <v>8348</v>
      </c>
      <c r="S2736" s="16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 hidden="1" x14ac:dyDescent="0.3">
      <c r="A2737">
        <v>2735</v>
      </c>
      <c r="B2737" s="3" t="s">
        <v>2735</v>
      </c>
      <c r="C2737" s="3" t="s">
        <v>6845</v>
      </c>
      <c r="D2737" s="10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 s="17">
        <v>1363204800</v>
      </c>
      <c r="J2737" s="1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8318</v>
      </c>
      <c r="R2737" t="s">
        <v>8348</v>
      </c>
      <c r="S2737" s="16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 hidden="1" x14ac:dyDescent="0.3">
      <c r="A2738">
        <v>2736</v>
      </c>
      <c r="B2738" s="3" t="s">
        <v>2736</v>
      </c>
      <c r="C2738" s="3" t="s">
        <v>6846</v>
      </c>
      <c r="D2738" s="10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 s="17">
        <v>1398268773</v>
      </c>
      <c r="J2738" s="17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8318</v>
      </c>
      <c r="R2738" t="s">
        <v>8348</v>
      </c>
      <c r="S2738" s="16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 hidden="1" x14ac:dyDescent="0.3">
      <c r="A2739">
        <v>2737</v>
      </c>
      <c r="B2739" s="3" t="s">
        <v>2737</v>
      </c>
      <c r="C2739" s="3" t="s">
        <v>6847</v>
      </c>
      <c r="D2739" s="10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 s="17">
        <v>1389812400</v>
      </c>
      <c r="J2739" s="17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8318</v>
      </c>
      <c r="R2739" t="s">
        <v>8348</v>
      </c>
      <c r="S2739" s="16">
        <f t="shared" si="212"/>
        <v>41611.917673611111</v>
      </c>
      <c r="T2739" s="15">
        <f t="shared" si="213"/>
        <v>41654.791666666664</v>
      </c>
      <c r="U2739">
        <f t="shared" si="214"/>
        <v>2014</v>
      </c>
    </row>
    <row r="2740" spans="1:21" ht="43.2" hidden="1" x14ac:dyDescent="0.3">
      <c r="A2740">
        <v>2738</v>
      </c>
      <c r="B2740" s="3" t="s">
        <v>2738</v>
      </c>
      <c r="C2740" s="3" t="s">
        <v>6848</v>
      </c>
      <c r="D2740" s="10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 s="17">
        <v>1478402804</v>
      </c>
      <c r="J2740" s="17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8318</v>
      </c>
      <c r="R2740" t="s">
        <v>8348</v>
      </c>
      <c r="S2740" s="16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 hidden="1" x14ac:dyDescent="0.3">
      <c r="A2741">
        <v>2739</v>
      </c>
      <c r="B2741" s="3" t="s">
        <v>2739</v>
      </c>
      <c r="C2741" s="3" t="s">
        <v>6849</v>
      </c>
      <c r="D2741" s="10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 s="17">
        <v>1399324717</v>
      </c>
      <c r="J2741" s="17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8318</v>
      </c>
      <c r="R2741" t="s">
        <v>8348</v>
      </c>
      <c r="S2741" s="16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2" hidden="1" x14ac:dyDescent="0.3">
      <c r="A2742">
        <v>2740</v>
      </c>
      <c r="B2742" s="3" t="s">
        <v>2740</v>
      </c>
      <c r="C2742" s="3" t="s">
        <v>6850</v>
      </c>
      <c r="D2742" s="10">
        <v>300</v>
      </c>
      <c r="E2742" s="6">
        <v>310</v>
      </c>
      <c r="F2742" t="s">
        <v>8218</v>
      </c>
      <c r="G2742" t="s">
        <v>8223</v>
      </c>
      <c r="H2742" t="s">
        <v>8245</v>
      </c>
      <c r="I2742" s="17">
        <v>1426117552</v>
      </c>
      <c r="J2742" s="17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8318</v>
      </c>
      <c r="R2742" t="s">
        <v>8348</v>
      </c>
      <c r="S2742" s="16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 hidden="1" x14ac:dyDescent="0.3">
      <c r="A2743">
        <v>2741</v>
      </c>
      <c r="B2743" s="3" t="s">
        <v>2741</v>
      </c>
      <c r="C2743" s="3" t="s">
        <v>6851</v>
      </c>
      <c r="D2743" s="10">
        <v>8000</v>
      </c>
      <c r="E2743" s="6">
        <v>35</v>
      </c>
      <c r="F2743" t="s">
        <v>8220</v>
      </c>
      <c r="G2743" t="s">
        <v>8223</v>
      </c>
      <c r="H2743" t="s">
        <v>8245</v>
      </c>
      <c r="I2743" s="17">
        <v>1413770820</v>
      </c>
      <c r="J2743" s="17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8321</v>
      </c>
      <c r="R2743" t="s">
        <v>8357</v>
      </c>
      <c r="S2743" s="16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2" hidden="1" x14ac:dyDescent="0.3">
      <c r="A2744">
        <v>2742</v>
      </c>
      <c r="B2744" s="3" t="s">
        <v>2742</v>
      </c>
      <c r="C2744" s="3" t="s">
        <v>6852</v>
      </c>
      <c r="D2744" s="10">
        <v>2500</v>
      </c>
      <c r="E2744" s="6">
        <v>731</v>
      </c>
      <c r="F2744" t="s">
        <v>8220</v>
      </c>
      <c r="G2744" t="s">
        <v>8223</v>
      </c>
      <c r="H2744" t="s">
        <v>8245</v>
      </c>
      <c r="I2744" s="17">
        <v>1337102187</v>
      </c>
      <c r="J2744" s="17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8321</v>
      </c>
      <c r="R2744" t="s">
        <v>8357</v>
      </c>
      <c r="S2744" s="16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6" hidden="1" x14ac:dyDescent="0.3">
      <c r="A2745">
        <v>2743</v>
      </c>
      <c r="B2745" s="3" t="s">
        <v>2743</v>
      </c>
      <c r="C2745" s="3" t="s">
        <v>6853</v>
      </c>
      <c r="D2745" s="10">
        <v>5999</v>
      </c>
      <c r="E2745" s="6">
        <v>0</v>
      </c>
      <c r="F2745" t="s">
        <v>8220</v>
      </c>
      <c r="G2745" t="s">
        <v>8223</v>
      </c>
      <c r="H2745" t="s">
        <v>8245</v>
      </c>
      <c r="I2745" s="17">
        <v>1476863607</v>
      </c>
      <c r="J2745" s="17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8321</v>
      </c>
      <c r="R2745" t="s">
        <v>8357</v>
      </c>
      <c r="S2745" s="16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 hidden="1" x14ac:dyDescent="0.3">
      <c r="A2746">
        <v>2744</v>
      </c>
      <c r="B2746" s="3" t="s">
        <v>2744</v>
      </c>
      <c r="C2746" s="3" t="s">
        <v>6854</v>
      </c>
      <c r="D2746" s="10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 s="17">
        <v>1330478998</v>
      </c>
      <c r="J2746" s="17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8321</v>
      </c>
      <c r="R2746" t="s">
        <v>8357</v>
      </c>
      <c r="S2746" s="16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2" hidden="1" x14ac:dyDescent="0.3">
      <c r="A2747">
        <v>2745</v>
      </c>
      <c r="B2747" s="3" t="s">
        <v>2745</v>
      </c>
      <c r="C2747" s="3" t="s">
        <v>6855</v>
      </c>
      <c r="D2747" s="10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 s="17">
        <v>1342309368</v>
      </c>
      <c r="J2747" s="1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8321</v>
      </c>
      <c r="R2747" t="s">
        <v>8357</v>
      </c>
      <c r="S2747" s="16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2" hidden="1" x14ac:dyDescent="0.3">
      <c r="A2748">
        <v>2746</v>
      </c>
      <c r="B2748" s="3" t="s">
        <v>2746</v>
      </c>
      <c r="C2748" s="3" t="s">
        <v>6856</v>
      </c>
      <c r="D2748" s="10">
        <v>3000</v>
      </c>
      <c r="E2748" s="6">
        <v>801</v>
      </c>
      <c r="F2748" t="s">
        <v>8220</v>
      </c>
      <c r="G2748" t="s">
        <v>8223</v>
      </c>
      <c r="H2748" t="s">
        <v>8245</v>
      </c>
      <c r="I2748" s="17">
        <v>1409337911</v>
      </c>
      <c r="J2748" s="17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8321</v>
      </c>
      <c r="R2748" t="s">
        <v>8357</v>
      </c>
      <c r="S2748" s="16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2" hidden="1" x14ac:dyDescent="0.3">
      <c r="A2749">
        <v>2747</v>
      </c>
      <c r="B2749" s="3" t="s">
        <v>2747</v>
      </c>
      <c r="C2749" s="3" t="s">
        <v>6857</v>
      </c>
      <c r="D2749" s="10">
        <v>500</v>
      </c>
      <c r="E2749" s="6">
        <v>140</v>
      </c>
      <c r="F2749" t="s">
        <v>8220</v>
      </c>
      <c r="G2749" t="s">
        <v>8223</v>
      </c>
      <c r="H2749" t="s">
        <v>8245</v>
      </c>
      <c r="I2749" s="17">
        <v>1339816200</v>
      </c>
      <c r="J2749" s="17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8321</v>
      </c>
      <c r="R2749" t="s">
        <v>8357</v>
      </c>
      <c r="S2749" s="16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2" hidden="1" x14ac:dyDescent="0.3">
      <c r="A2750">
        <v>2748</v>
      </c>
      <c r="B2750" s="3" t="s">
        <v>2748</v>
      </c>
      <c r="C2750" s="3" t="s">
        <v>6858</v>
      </c>
      <c r="D2750" s="10">
        <v>5000</v>
      </c>
      <c r="E2750" s="6">
        <v>53</v>
      </c>
      <c r="F2750" t="s">
        <v>8220</v>
      </c>
      <c r="G2750" t="s">
        <v>8223</v>
      </c>
      <c r="H2750" t="s">
        <v>8245</v>
      </c>
      <c r="I2750" s="17">
        <v>1472835802</v>
      </c>
      <c r="J2750" s="17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8321</v>
      </c>
      <c r="R2750" t="s">
        <v>8357</v>
      </c>
      <c r="S2750" s="16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hidden="1" x14ac:dyDescent="0.3">
      <c r="A2751">
        <v>2749</v>
      </c>
      <c r="B2751" s="3" t="s">
        <v>2749</v>
      </c>
      <c r="C2751" s="3" t="s">
        <v>6859</v>
      </c>
      <c r="D2751" s="10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 s="17">
        <v>1428171037</v>
      </c>
      <c r="J2751" s="17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8321</v>
      </c>
      <c r="R2751" t="s">
        <v>8357</v>
      </c>
      <c r="S2751" s="16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2" hidden="1" x14ac:dyDescent="0.3">
      <c r="A2752">
        <v>2750</v>
      </c>
      <c r="B2752" s="3" t="s">
        <v>2750</v>
      </c>
      <c r="C2752" s="3" t="s">
        <v>6860</v>
      </c>
      <c r="D2752" s="10">
        <v>1999</v>
      </c>
      <c r="E2752" s="6">
        <v>0</v>
      </c>
      <c r="F2752" t="s">
        <v>8220</v>
      </c>
      <c r="G2752" t="s">
        <v>8223</v>
      </c>
      <c r="H2752" t="s">
        <v>8245</v>
      </c>
      <c r="I2752" s="17">
        <v>1341086400</v>
      </c>
      <c r="J2752" s="17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8321</v>
      </c>
      <c r="R2752" t="s">
        <v>8357</v>
      </c>
      <c r="S2752" s="16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2" hidden="1" x14ac:dyDescent="0.3">
      <c r="A2753">
        <v>2751</v>
      </c>
      <c r="B2753" s="3" t="s">
        <v>2751</v>
      </c>
      <c r="C2753" s="3" t="s">
        <v>6861</v>
      </c>
      <c r="D2753" s="10">
        <v>3274</v>
      </c>
      <c r="E2753" s="6">
        <v>0</v>
      </c>
      <c r="F2753" t="s">
        <v>8220</v>
      </c>
      <c r="G2753" t="s">
        <v>8223</v>
      </c>
      <c r="H2753" t="s">
        <v>8245</v>
      </c>
      <c r="I2753" s="17">
        <v>1403039842</v>
      </c>
      <c r="J2753" s="17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8321</v>
      </c>
      <c r="R2753" t="s">
        <v>8357</v>
      </c>
      <c r="S2753" s="16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2" hidden="1" x14ac:dyDescent="0.3">
      <c r="A2754">
        <v>2752</v>
      </c>
      <c r="B2754" s="3" t="s">
        <v>2752</v>
      </c>
      <c r="C2754" s="3" t="s">
        <v>6862</v>
      </c>
      <c r="D2754" s="10">
        <v>4800</v>
      </c>
      <c r="E2754" s="6">
        <v>550</v>
      </c>
      <c r="F2754" t="s">
        <v>8220</v>
      </c>
      <c r="G2754" t="s">
        <v>8223</v>
      </c>
      <c r="H2754" t="s">
        <v>8245</v>
      </c>
      <c r="I2754" s="17">
        <v>1324232504</v>
      </c>
      <c r="J2754" s="17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t="s">
        <v>8321</v>
      </c>
      <c r="R2754" t="s">
        <v>8357</v>
      </c>
      <c r="S2754" s="16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2" hidden="1" x14ac:dyDescent="0.3">
      <c r="A2755">
        <v>2753</v>
      </c>
      <c r="B2755" s="3" t="s">
        <v>2753</v>
      </c>
      <c r="C2755" s="3" t="s">
        <v>6863</v>
      </c>
      <c r="D2755" s="10">
        <v>2000</v>
      </c>
      <c r="E2755" s="6">
        <v>380</v>
      </c>
      <c r="F2755" t="s">
        <v>8220</v>
      </c>
      <c r="G2755" t="s">
        <v>8223</v>
      </c>
      <c r="H2755" t="s">
        <v>8245</v>
      </c>
      <c r="I2755" s="17">
        <v>1346017023</v>
      </c>
      <c r="J2755" s="17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t="s">
        <v>8321</v>
      </c>
      <c r="R2755" t="s">
        <v>8357</v>
      </c>
      <c r="S2755" s="16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YEAR(T2755)</f>
        <v>2012</v>
      </c>
    </row>
    <row r="2756" spans="1:21" ht="43.2" hidden="1" x14ac:dyDescent="0.3">
      <c r="A2756">
        <v>2754</v>
      </c>
      <c r="B2756" s="3" t="s">
        <v>2754</v>
      </c>
      <c r="C2756" s="3" t="s">
        <v>6864</v>
      </c>
      <c r="D2756" s="10">
        <v>10000</v>
      </c>
      <c r="E2756" s="6">
        <v>0</v>
      </c>
      <c r="F2756" t="s">
        <v>8220</v>
      </c>
      <c r="G2756" t="s">
        <v>8223</v>
      </c>
      <c r="H2756" t="s">
        <v>8245</v>
      </c>
      <c r="I2756" s="17">
        <v>1410448551</v>
      </c>
      <c r="J2756" s="17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8321</v>
      </c>
      <c r="R2756" t="s">
        <v>8357</v>
      </c>
      <c r="S2756" s="16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 hidden="1" x14ac:dyDescent="0.3">
      <c r="A2757">
        <v>2755</v>
      </c>
      <c r="B2757" s="3" t="s">
        <v>2755</v>
      </c>
      <c r="C2757" s="3" t="s">
        <v>6865</v>
      </c>
      <c r="D2757" s="10">
        <v>500</v>
      </c>
      <c r="E2757" s="6">
        <v>260</v>
      </c>
      <c r="F2757" t="s">
        <v>8220</v>
      </c>
      <c r="G2757" t="s">
        <v>8240</v>
      </c>
      <c r="H2757" t="s">
        <v>8248</v>
      </c>
      <c r="I2757" s="17">
        <v>1428519527</v>
      </c>
      <c r="J2757" s="1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8321</v>
      </c>
      <c r="R2757" t="s">
        <v>8357</v>
      </c>
      <c r="S2757" s="16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hidden="1" x14ac:dyDescent="0.3">
      <c r="A2758">
        <v>2756</v>
      </c>
      <c r="B2758" s="3" t="s">
        <v>2756</v>
      </c>
      <c r="C2758" s="3" t="s">
        <v>6866</v>
      </c>
      <c r="D2758" s="10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 s="17">
        <v>1389476201</v>
      </c>
      <c r="J2758" s="17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8321</v>
      </c>
      <c r="R2758" t="s">
        <v>8357</v>
      </c>
      <c r="S2758" s="16">
        <f t="shared" si="217"/>
        <v>41620.90047453704</v>
      </c>
      <c r="T2758" s="15">
        <f t="shared" si="218"/>
        <v>41650.90047453704</v>
      </c>
      <c r="U2758">
        <f t="shared" si="219"/>
        <v>2014</v>
      </c>
    </row>
    <row r="2759" spans="1:21" ht="28.8" hidden="1" x14ac:dyDescent="0.3">
      <c r="A2759">
        <v>2757</v>
      </c>
      <c r="B2759" s="3" t="s">
        <v>2757</v>
      </c>
      <c r="C2759" s="3" t="s">
        <v>6867</v>
      </c>
      <c r="D2759" s="10">
        <v>1500</v>
      </c>
      <c r="E2759" s="6">
        <v>10</v>
      </c>
      <c r="F2759" t="s">
        <v>8220</v>
      </c>
      <c r="G2759" t="s">
        <v>8223</v>
      </c>
      <c r="H2759" t="s">
        <v>8245</v>
      </c>
      <c r="I2759" s="17">
        <v>1470498332</v>
      </c>
      <c r="J2759" s="17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8321</v>
      </c>
      <c r="R2759" t="s">
        <v>8357</v>
      </c>
      <c r="S2759" s="16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7.6" hidden="1" x14ac:dyDescent="0.3">
      <c r="A2760">
        <v>2758</v>
      </c>
      <c r="B2760" s="3" t="s">
        <v>2758</v>
      </c>
      <c r="C2760" s="3" t="s">
        <v>6868</v>
      </c>
      <c r="D2760" s="10">
        <v>2000</v>
      </c>
      <c r="E2760" s="6">
        <v>234</v>
      </c>
      <c r="F2760" t="s">
        <v>8220</v>
      </c>
      <c r="G2760" t="s">
        <v>8225</v>
      </c>
      <c r="H2760" t="s">
        <v>8247</v>
      </c>
      <c r="I2760" s="17">
        <v>1476095783</v>
      </c>
      <c r="J2760" s="17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8321</v>
      </c>
      <c r="R2760" t="s">
        <v>8357</v>
      </c>
      <c r="S2760" s="16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hidden="1" x14ac:dyDescent="0.3">
      <c r="A2761">
        <v>2759</v>
      </c>
      <c r="B2761" s="3" t="s">
        <v>2759</v>
      </c>
      <c r="C2761" s="3" t="s">
        <v>6869</v>
      </c>
      <c r="D2761" s="10">
        <v>1000</v>
      </c>
      <c r="E2761" s="6">
        <v>105</v>
      </c>
      <c r="F2761" t="s">
        <v>8220</v>
      </c>
      <c r="G2761" t="s">
        <v>8225</v>
      </c>
      <c r="H2761" t="s">
        <v>8247</v>
      </c>
      <c r="I2761" s="17">
        <v>1468658866</v>
      </c>
      <c r="J2761" s="17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8321</v>
      </c>
      <c r="R2761" t="s">
        <v>8357</v>
      </c>
      <c r="S2761" s="16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hidden="1" x14ac:dyDescent="0.3">
      <c r="A2762">
        <v>2760</v>
      </c>
      <c r="B2762" s="3" t="s">
        <v>2760</v>
      </c>
      <c r="C2762" s="3" t="s">
        <v>6870</v>
      </c>
      <c r="D2762" s="10">
        <v>5000</v>
      </c>
      <c r="E2762" s="6">
        <v>0</v>
      </c>
      <c r="F2762" t="s">
        <v>8220</v>
      </c>
      <c r="G2762" t="s">
        <v>8224</v>
      </c>
      <c r="H2762" t="s">
        <v>8246</v>
      </c>
      <c r="I2762" s="17">
        <v>1371726258</v>
      </c>
      <c r="J2762" s="17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8321</v>
      </c>
      <c r="R2762" t="s">
        <v>8357</v>
      </c>
      <c r="S2762" s="16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hidden="1" x14ac:dyDescent="0.3">
      <c r="A2763">
        <v>2761</v>
      </c>
      <c r="B2763" s="3" t="s">
        <v>2761</v>
      </c>
      <c r="C2763" s="3" t="s">
        <v>6871</v>
      </c>
      <c r="D2763" s="10">
        <v>5000</v>
      </c>
      <c r="E2763" s="6">
        <v>36</v>
      </c>
      <c r="F2763" t="s">
        <v>8220</v>
      </c>
      <c r="G2763" t="s">
        <v>8223</v>
      </c>
      <c r="H2763" t="s">
        <v>8245</v>
      </c>
      <c r="I2763" s="17">
        <v>1357176693</v>
      </c>
      <c r="J2763" s="17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8321</v>
      </c>
      <c r="R2763" t="s">
        <v>8357</v>
      </c>
      <c r="S2763" s="16">
        <f t="shared" si="217"/>
        <v>41247.063576388886</v>
      </c>
      <c r="T2763" s="15">
        <f t="shared" si="218"/>
        <v>41277.063576388886</v>
      </c>
      <c r="U2763">
        <f t="shared" si="219"/>
        <v>2013</v>
      </c>
    </row>
    <row r="2764" spans="1:21" ht="43.2" hidden="1" x14ac:dyDescent="0.3">
      <c r="A2764">
        <v>2762</v>
      </c>
      <c r="B2764" s="3" t="s">
        <v>2762</v>
      </c>
      <c r="C2764" s="3" t="s">
        <v>6872</v>
      </c>
      <c r="D2764" s="10">
        <v>3250</v>
      </c>
      <c r="E2764" s="6">
        <v>25</v>
      </c>
      <c r="F2764" t="s">
        <v>8220</v>
      </c>
      <c r="G2764" t="s">
        <v>8223</v>
      </c>
      <c r="H2764" t="s">
        <v>8245</v>
      </c>
      <c r="I2764" s="17">
        <v>1332114795</v>
      </c>
      <c r="J2764" s="17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8321</v>
      </c>
      <c r="R2764" t="s">
        <v>8357</v>
      </c>
      <c r="S2764" s="16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 hidden="1" x14ac:dyDescent="0.3">
      <c r="A2765">
        <v>2763</v>
      </c>
      <c r="B2765" s="3" t="s">
        <v>2763</v>
      </c>
      <c r="C2765" s="3" t="s">
        <v>6873</v>
      </c>
      <c r="D2765" s="10">
        <v>39400</v>
      </c>
      <c r="E2765" s="6">
        <v>90</v>
      </c>
      <c r="F2765" t="s">
        <v>8220</v>
      </c>
      <c r="G2765" t="s">
        <v>8223</v>
      </c>
      <c r="H2765" t="s">
        <v>8245</v>
      </c>
      <c r="I2765" s="17">
        <v>1369403684</v>
      </c>
      <c r="J2765" s="17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8321</v>
      </c>
      <c r="R2765" t="s">
        <v>8357</v>
      </c>
      <c r="S2765" s="16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 hidden="1" x14ac:dyDescent="0.3">
      <c r="A2766">
        <v>2764</v>
      </c>
      <c r="B2766" s="3" t="s">
        <v>2764</v>
      </c>
      <c r="C2766" s="3" t="s">
        <v>6874</v>
      </c>
      <c r="D2766" s="10">
        <v>4000</v>
      </c>
      <c r="E2766" s="6">
        <v>45</v>
      </c>
      <c r="F2766" t="s">
        <v>8220</v>
      </c>
      <c r="G2766" t="s">
        <v>8223</v>
      </c>
      <c r="H2766" t="s">
        <v>8245</v>
      </c>
      <c r="I2766" s="17">
        <v>1338404400</v>
      </c>
      <c r="J2766" s="17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8321</v>
      </c>
      <c r="R2766" t="s">
        <v>8357</v>
      </c>
      <c r="S2766" s="16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2" hidden="1" x14ac:dyDescent="0.3">
      <c r="A2767">
        <v>2765</v>
      </c>
      <c r="B2767" s="3" t="s">
        <v>2765</v>
      </c>
      <c r="C2767" s="3" t="s">
        <v>6875</v>
      </c>
      <c r="D2767" s="10">
        <v>4000</v>
      </c>
      <c r="E2767" s="6">
        <v>0</v>
      </c>
      <c r="F2767" t="s">
        <v>8220</v>
      </c>
      <c r="G2767" t="s">
        <v>8223</v>
      </c>
      <c r="H2767" t="s">
        <v>8245</v>
      </c>
      <c r="I2767" s="17">
        <v>1351432428</v>
      </c>
      <c r="J2767" s="1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8321</v>
      </c>
      <c r="R2767" t="s">
        <v>8357</v>
      </c>
      <c r="S2767" s="16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 hidden="1" x14ac:dyDescent="0.3">
      <c r="A2768">
        <v>2766</v>
      </c>
      <c r="B2768" s="3" t="s">
        <v>2766</v>
      </c>
      <c r="C2768" s="3" t="s">
        <v>6876</v>
      </c>
      <c r="D2768" s="10">
        <v>5000</v>
      </c>
      <c r="E2768" s="6">
        <v>100</v>
      </c>
      <c r="F2768" t="s">
        <v>8220</v>
      </c>
      <c r="G2768" t="s">
        <v>8223</v>
      </c>
      <c r="H2768" t="s">
        <v>8245</v>
      </c>
      <c r="I2768" s="17">
        <v>1313078518</v>
      </c>
      <c r="J2768" s="17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8321</v>
      </c>
      <c r="R2768" t="s">
        <v>8357</v>
      </c>
      <c r="S2768" s="16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2" hidden="1" x14ac:dyDescent="0.3">
      <c r="A2769">
        <v>2767</v>
      </c>
      <c r="B2769" s="3" t="s">
        <v>2767</v>
      </c>
      <c r="C2769" s="3" t="s">
        <v>6877</v>
      </c>
      <c r="D2769" s="10">
        <v>4000</v>
      </c>
      <c r="E2769" s="6">
        <v>34</v>
      </c>
      <c r="F2769" t="s">
        <v>8220</v>
      </c>
      <c r="G2769" t="s">
        <v>8228</v>
      </c>
      <c r="H2769" t="s">
        <v>8250</v>
      </c>
      <c r="I2769" s="17">
        <v>1439766050</v>
      </c>
      <c r="J2769" s="17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8321</v>
      </c>
      <c r="R2769" t="s">
        <v>8357</v>
      </c>
      <c r="S2769" s="16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 hidden="1" x14ac:dyDescent="0.3">
      <c r="A2770">
        <v>2768</v>
      </c>
      <c r="B2770" s="3" t="s">
        <v>2768</v>
      </c>
      <c r="C2770" s="3" t="s">
        <v>6878</v>
      </c>
      <c r="D2770" s="10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 s="17">
        <v>1333028723</v>
      </c>
      <c r="J2770" s="17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8321</v>
      </c>
      <c r="R2770" t="s">
        <v>8357</v>
      </c>
      <c r="S2770" s="16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 hidden="1" x14ac:dyDescent="0.3">
      <c r="A2771">
        <v>2769</v>
      </c>
      <c r="B2771" s="3" t="s">
        <v>2769</v>
      </c>
      <c r="C2771" s="3" t="s">
        <v>6879</v>
      </c>
      <c r="D2771" s="10">
        <v>800</v>
      </c>
      <c r="E2771" s="6">
        <v>2</v>
      </c>
      <c r="F2771" t="s">
        <v>8220</v>
      </c>
      <c r="G2771" t="s">
        <v>8224</v>
      </c>
      <c r="H2771" t="s">
        <v>8246</v>
      </c>
      <c r="I2771" s="17">
        <v>1401997790</v>
      </c>
      <c r="J2771" s="17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8321</v>
      </c>
      <c r="R2771" t="s">
        <v>8357</v>
      </c>
      <c r="S2771" s="16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 hidden="1" x14ac:dyDescent="0.3">
      <c r="A2772">
        <v>2770</v>
      </c>
      <c r="B2772" s="3" t="s">
        <v>2770</v>
      </c>
      <c r="C2772" s="3" t="s">
        <v>6880</v>
      </c>
      <c r="D2772" s="10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 s="17">
        <v>1395158130</v>
      </c>
      <c r="J2772" s="17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8321</v>
      </c>
      <c r="R2772" t="s">
        <v>8357</v>
      </c>
      <c r="S2772" s="16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 hidden="1" x14ac:dyDescent="0.3">
      <c r="A2773">
        <v>2771</v>
      </c>
      <c r="B2773" s="3" t="s">
        <v>2771</v>
      </c>
      <c r="C2773" s="3" t="s">
        <v>6881</v>
      </c>
      <c r="D2773" s="10">
        <v>19980</v>
      </c>
      <c r="E2773" s="6">
        <v>0</v>
      </c>
      <c r="F2773" t="s">
        <v>8220</v>
      </c>
      <c r="G2773" t="s">
        <v>8223</v>
      </c>
      <c r="H2773" t="s">
        <v>8245</v>
      </c>
      <c r="I2773" s="17">
        <v>1359738000</v>
      </c>
      <c r="J2773" s="17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8321</v>
      </c>
      <c r="R2773" t="s">
        <v>8357</v>
      </c>
      <c r="S2773" s="16">
        <f t="shared" si="217"/>
        <v>41257.531712962962</v>
      </c>
      <c r="T2773" s="15">
        <f t="shared" si="218"/>
        <v>41306.708333333336</v>
      </c>
      <c r="U2773">
        <f t="shared" si="219"/>
        <v>2013</v>
      </c>
    </row>
    <row r="2774" spans="1:21" ht="43.2" hidden="1" x14ac:dyDescent="0.3">
      <c r="A2774">
        <v>2772</v>
      </c>
      <c r="B2774" s="3" t="s">
        <v>2772</v>
      </c>
      <c r="C2774" s="3" t="s">
        <v>6882</v>
      </c>
      <c r="D2774" s="10">
        <v>8000</v>
      </c>
      <c r="E2774" s="6">
        <v>0</v>
      </c>
      <c r="F2774" t="s">
        <v>8220</v>
      </c>
      <c r="G2774" t="s">
        <v>8223</v>
      </c>
      <c r="H2774" t="s">
        <v>8245</v>
      </c>
      <c r="I2774" s="17">
        <v>1381006294</v>
      </c>
      <c r="J2774" s="17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8321</v>
      </c>
      <c r="R2774" t="s">
        <v>8357</v>
      </c>
      <c r="S2774" s="16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2" hidden="1" x14ac:dyDescent="0.3">
      <c r="A2775">
        <v>2773</v>
      </c>
      <c r="B2775" s="3" t="s">
        <v>2773</v>
      </c>
      <c r="C2775" s="3" t="s">
        <v>6883</v>
      </c>
      <c r="D2775" s="10">
        <v>530</v>
      </c>
      <c r="E2775" s="6">
        <v>1</v>
      </c>
      <c r="F2775" t="s">
        <v>8220</v>
      </c>
      <c r="G2775" t="s">
        <v>8228</v>
      </c>
      <c r="H2775" t="s">
        <v>8250</v>
      </c>
      <c r="I2775" s="17">
        <v>1461530721</v>
      </c>
      <c r="J2775" s="17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8321</v>
      </c>
      <c r="R2775" t="s">
        <v>8357</v>
      </c>
      <c r="S2775" s="16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 hidden="1" x14ac:dyDescent="0.3">
      <c r="A2776">
        <v>2774</v>
      </c>
      <c r="B2776" s="3" t="s">
        <v>2774</v>
      </c>
      <c r="C2776" s="3" t="s">
        <v>6884</v>
      </c>
      <c r="D2776" s="10">
        <v>4000</v>
      </c>
      <c r="E2776" s="6">
        <v>570</v>
      </c>
      <c r="F2776" t="s">
        <v>8220</v>
      </c>
      <c r="G2776" t="s">
        <v>8223</v>
      </c>
      <c r="H2776" t="s">
        <v>8245</v>
      </c>
      <c r="I2776" s="17">
        <v>1362711728</v>
      </c>
      <c r="J2776" s="17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8321</v>
      </c>
      <c r="R2776" t="s">
        <v>8357</v>
      </c>
      <c r="S2776" s="16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 hidden="1" x14ac:dyDescent="0.3">
      <c r="A2777">
        <v>2775</v>
      </c>
      <c r="B2777" s="3" t="s">
        <v>2775</v>
      </c>
      <c r="C2777" s="3" t="s">
        <v>6885</v>
      </c>
      <c r="D2777" s="10">
        <v>5000</v>
      </c>
      <c r="E2777" s="6">
        <v>150</v>
      </c>
      <c r="F2777" t="s">
        <v>8220</v>
      </c>
      <c r="G2777" t="s">
        <v>8223</v>
      </c>
      <c r="H2777" t="s">
        <v>8245</v>
      </c>
      <c r="I2777" s="17">
        <v>1323994754</v>
      </c>
      <c r="J2777" s="1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8321</v>
      </c>
      <c r="R2777" t="s">
        <v>8357</v>
      </c>
      <c r="S2777" s="16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6" hidden="1" x14ac:dyDescent="0.3">
      <c r="A2778">
        <v>2776</v>
      </c>
      <c r="B2778" s="3" t="s">
        <v>2776</v>
      </c>
      <c r="C2778" s="3" t="s">
        <v>6886</v>
      </c>
      <c r="D2778" s="10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 s="17">
        <v>1434092876</v>
      </c>
      <c r="J2778" s="17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8321</v>
      </c>
      <c r="R2778" t="s">
        <v>8357</v>
      </c>
      <c r="S2778" s="16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 hidden="1" x14ac:dyDescent="0.3">
      <c r="A2779">
        <v>2777</v>
      </c>
      <c r="B2779" s="3" t="s">
        <v>2777</v>
      </c>
      <c r="C2779" s="3" t="s">
        <v>6887</v>
      </c>
      <c r="D2779" s="10">
        <v>3000</v>
      </c>
      <c r="E2779" s="6">
        <v>10</v>
      </c>
      <c r="F2779" t="s">
        <v>8220</v>
      </c>
      <c r="G2779" t="s">
        <v>8223</v>
      </c>
      <c r="H2779" t="s">
        <v>8245</v>
      </c>
      <c r="I2779" s="17">
        <v>1437149004</v>
      </c>
      <c r="J2779" s="17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8321</v>
      </c>
      <c r="R2779" t="s">
        <v>8357</v>
      </c>
      <c r="S2779" s="16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6" hidden="1" x14ac:dyDescent="0.3">
      <c r="A2780">
        <v>2778</v>
      </c>
      <c r="B2780" s="3" t="s">
        <v>2778</v>
      </c>
      <c r="C2780" s="3" t="s">
        <v>6888</v>
      </c>
      <c r="D2780" s="10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 s="17">
        <v>1409009306</v>
      </c>
      <c r="J2780" s="17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8321</v>
      </c>
      <c r="R2780" t="s">
        <v>8357</v>
      </c>
      <c r="S2780" s="16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 hidden="1" x14ac:dyDescent="0.3">
      <c r="A2781">
        <v>2779</v>
      </c>
      <c r="B2781" s="3" t="s">
        <v>2779</v>
      </c>
      <c r="C2781" s="3" t="s">
        <v>6889</v>
      </c>
      <c r="D2781" s="10">
        <v>2500</v>
      </c>
      <c r="E2781" s="6">
        <v>53</v>
      </c>
      <c r="F2781" t="s">
        <v>8220</v>
      </c>
      <c r="G2781" t="s">
        <v>8223</v>
      </c>
      <c r="H2781" t="s">
        <v>8245</v>
      </c>
      <c r="I2781" s="17">
        <v>1448204621</v>
      </c>
      <c r="J2781" s="17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8321</v>
      </c>
      <c r="R2781" t="s">
        <v>8357</v>
      </c>
      <c r="S2781" s="16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 hidden="1" x14ac:dyDescent="0.3">
      <c r="A2782">
        <v>2780</v>
      </c>
      <c r="B2782" s="3" t="s">
        <v>2780</v>
      </c>
      <c r="C2782" s="3" t="s">
        <v>6890</v>
      </c>
      <c r="D2782" s="10">
        <v>100000</v>
      </c>
      <c r="E2782" s="6">
        <v>0</v>
      </c>
      <c r="F2782" t="s">
        <v>8220</v>
      </c>
      <c r="G2782" t="s">
        <v>8236</v>
      </c>
      <c r="H2782" t="s">
        <v>8248</v>
      </c>
      <c r="I2782" s="17">
        <v>1489142688</v>
      </c>
      <c r="J2782" s="17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8321</v>
      </c>
      <c r="R2782" t="s">
        <v>8357</v>
      </c>
      <c r="S2782" s="16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10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 s="17">
        <v>1423724400</v>
      </c>
      <c r="J2783" s="17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8316</v>
      </c>
      <c r="R2783" t="s">
        <v>8317</v>
      </c>
      <c r="S2783" s="16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10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 s="17">
        <v>1424149140</v>
      </c>
      <c r="J2784" s="17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8316</v>
      </c>
      <c r="R2784" t="s">
        <v>8317</v>
      </c>
      <c r="S2784" s="16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10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 s="17">
        <v>1429793446</v>
      </c>
      <c r="J2785" s="17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8316</v>
      </c>
      <c r="R2785" t="s">
        <v>8317</v>
      </c>
      <c r="S2785" s="16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10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 s="17">
        <v>1414608843</v>
      </c>
      <c r="J2786" s="17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8316</v>
      </c>
      <c r="R2786" t="s">
        <v>8317</v>
      </c>
      <c r="S2786" s="16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10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 s="17">
        <v>1470430800</v>
      </c>
      <c r="J2787" s="1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8316</v>
      </c>
      <c r="R2787" t="s">
        <v>8317</v>
      </c>
      <c r="S2787" s="16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10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 s="17">
        <v>1404913180</v>
      </c>
      <c r="J2788" s="17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8316</v>
      </c>
      <c r="R2788" t="s">
        <v>8317</v>
      </c>
      <c r="S2788" s="16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10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 s="17">
        <v>1405658752</v>
      </c>
      <c r="J2789" s="17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8316</v>
      </c>
      <c r="R2789" t="s">
        <v>8317</v>
      </c>
      <c r="S2789" s="16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10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 s="17">
        <v>1469811043</v>
      </c>
      <c r="J2790" s="17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8316</v>
      </c>
      <c r="R2790" t="s">
        <v>8317</v>
      </c>
      <c r="S2790" s="16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10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 s="17">
        <v>1426132800</v>
      </c>
      <c r="J2791" s="17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8316</v>
      </c>
      <c r="R2791" t="s">
        <v>8317</v>
      </c>
      <c r="S2791" s="16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10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 s="17">
        <v>1423693903</v>
      </c>
      <c r="J2792" s="17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8316</v>
      </c>
      <c r="R2792" t="s">
        <v>8317</v>
      </c>
      <c r="S2792" s="16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10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 s="17">
        <v>1473393600</v>
      </c>
      <c r="J2793" s="17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8316</v>
      </c>
      <c r="R2793" t="s">
        <v>8317</v>
      </c>
      <c r="S2793" s="16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10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 s="17">
        <v>1439357559</v>
      </c>
      <c r="J2794" s="17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8316</v>
      </c>
      <c r="R2794" t="s">
        <v>8317</v>
      </c>
      <c r="S2794" s="16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10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 s="17">
        <v>1437473005</v>
      </c>
      <c r="J2795" s="17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8316</v>
      </c>
      <c r="R2795" t="s">
        <v>8317</v>
      </c>
      <c r="S2795" s="16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10">
        <v>50</v>
      </c>
      <c r="E2796" s="6">
        <v>75</v>
      </c>
      <c r="F2796" t="s">
        <v>8218</v>
      </c>
      <c r="G2796" t="s">
        <v>8224</v>
      </c>
      <c r="H2796" t="s">
        <v>8246</v>
      </c>
      <c r="I2796" s="17">
        <v>1457031600</v>
      </c>
      <c r="J2796" s="17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8316</v>
      </c>
      <c r="R2796" t="s">
        <v>8317</v>
      </c>
      <c r="S2796" s="16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10">
        <v>700</v>
      </c>
      <c r="E2797" s="6">
        <v>730</v>
      </c>
      <c r="F2797" t="s">
        <v>8218</v>
      </c>
      <c r="G2797" t="s">
        <v>8223</v>
      </c>
      <c r="H2797" t="s">
        <v>8245</v>
      </c>
      <c r="I2797" s="17">
        <v>1402095600</v>
      </c>
      <c r="J2797" s="1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8316</v>
      </c>
      <c r="R2797" t="s">
        <v>8317</v>
      </c>
      <c r="S2797" s="16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10">
        <v>800</v>
      </c>
      <c r="E2798" s="6">
        <v>924</v>
      </c>
      <c r="F2798" t="s">
        <v>8218</v>
      </c>
      <c r="G2798" t="s">
        <v>8224</v>
      </c>
      <c r="H2798" t="s">
        <v>8246</v>
      </c>
      <c r="I2798" s="17">
        <v>1404564028</v>
      </c>
      <c r="J2798" s="17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8316</v>
      </c>
      <c r="R2798" t="s">
        <v>8317</v>
      </c>
      <c r="S2798" s="16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10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 s="17">
        <v>1404858840</v>
      </c>
      <c r="J2799" s="17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8316</v>
      </c>
      <c r="R2799" t="s">
        <v>8317</v>
      </c>
      <c r="S2799" s="16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10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 s="17">
        <v>1438358400</v>
      </c>
      <c r="J2800" s="17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8316</v>
      </c>
      <c r="R2800" t="s">
        <v>8317</v>
      </c>
      <c r="S2800" s="16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10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 s="17">
        <v>1466179200</v>
      </c>
      <c r="J2801" s="17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8316</v>
      </c>
      <c r="R2801" t="s">
        <v>8317</v>
      </c>
      <c r="S2801" s="16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10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 s="17">
        <v>1420377366</v>
      </c>
      <c r="J2802" s="17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8316</v>
      </c>
      <c r="R2802" t="s">
        <v>8317</v>
      </c>
      <c r="S2802" s="16">
        <f t="shared" si="217"/>
        <v>41948.552847222221</v>
      </c>
      <c r="T2802" s="15">
        <f t="shared" si="218"/>
        <v>42008.552847222221</v>
      </c>
      <c r="U2802">
        <f t="shared" si="219"/>
        <v>2015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10">
        <v>500</v>
      </c>
      <c r="E2803" s="6">
        <v>666</v>
      </c>
      <c r="F2803" t="s">
        <v>8218</v>
      </c>
      <c r="G2803" t="s">
        <v>8225</v>
      </c>
      <c r="H2803" t="s">
        <v>8247</v>
      </c>
      <c r="I2803" s="17">
        <v>1412938800</v>
      </c>
      <c r="J2803" s="17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8316</v>
      </c>
      <c r="R2803" t="s">
        <v>8317</v>
      </c>
      <c r="S2803" s="16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10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 s="17">
        <v>1438875107</v>
      </c>
      <c r="J2804" s="17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8316</v>
      </c>
      <c r="R2804" t="s">
        <v>8317</v>
      </c>
      <c r="S2804" s="16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10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 s="17">
        <v>1437004800</v>
      </c>
      <c r="J2805" s="17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8316</v>
      </c>
      <c r="R2805" t="s">
        <v>8317</v>
      </c>
      <c r="S2805" s="16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10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 s="17">
        <v>1411987990</v>
      </c>
      <c r="J2806" s="17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8316</v>
      </c>
      <c r="R2806" t="s">
        <v>8317</v>
      </c>
      <c r="S2806" s="16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10">
        <v>400</v>
      </c>
      <c r="E2807" s="6">
        <v>440</v>
      </c>
      <c r="F2807" t="s">
        <v>8218</v>
      </c>
      <c r="G2807" t="s">
        <v>8224</v>
      </c>
      <c r="H2807" t="s">
        <v>8246</v>
      </c>
      <c r="I2807" s="17">
        <v>1440245273</v>
      </c>
      <c r="J2807" s="1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8316</v>
      </c>
      <c r="R2807" t="s">
        <v>8317</v>
      </c>
      <c r="S2807" s="16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10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 s="17">
        <v>1438772400</v>
      </c>
      <c r="J2808" s="17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8316</v>
      </c>
      <c r="R2808" t="s">
        <v>8317</v>
      </c>
      <c r="S2808" s="16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10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 s="17">
        <v>1435611438</v>
      </c>
      <c r="J2809" s="17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8316</v>
      </c>
      <c r="R2809" t="s">
        <v>8317</v>
      </c>
      <c r="S2809" s="16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10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 s="17">
        <v>1440274735</v>
      </c>
      <c r="J2810" s="17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8316</v>
      </c>
      <c r="R2810" t="s">
        <v>8317</v>
      </c>
      <c r="S2810" s="16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10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 s="17">
        <v>1459348740</v>
      </c>
      <c r="J2811" s="17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8316</v>
      </c>
      <c r="R2811" t="s">
        <v>8317</v>
      </c>
      <c r="S2811" s="16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10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 s="17">
        <v>1401595140</v>
      </c>
      <c r="J2812" s="17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8316</v>
      </c>
      <c r="R2812" t="s">
        <v>8317</v>
      </c>
      <c r="S2812" s="16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10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 s="17">
        <v>1424692503</v>
      </c>
      <c r="J2813" s="17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8316</v>
      </c>
      <c r="R2813" t="s">
        <v>8317</v>
      </c>
      <c r="S2813" s="16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10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 s="17">
        <v>1428292800</v>
      </c>
      <c r="J2814" s="17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8316</v>
      </c>
      <c r="R2814" t="s">
        <v>8317</v>
      </c>
      <c r="S2814" s="16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10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 s="17">
        <v>1481737761</v>
      </c>
      <c r="J2815" s="17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8316</v>
      </c>
      <c r="R2815" t="s">
        <v>8317</v>
      </c>
      <c r="S2815" s="16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10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 s="17">
        <v>1431164115</v>
      </c>
      <c r="J2816" s="17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8316</v>
      </c>
      <c r="R2816" t="s">
        <v>8317</v>
      </c>
      <c r="S2816" s="16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10">
        <v>250</v>
      </c>
      <c r="E2817" s="6">
        <v>605</v>
      </c>
      <c r="F2817" t="s">
        <v>8218</v>
      </c>
      <c r="G2817" t="s">
        <v>8228</v>
      </c>
      <c r="H2817" t="s">
        <v>8250</v>
      </c>
      <c r="I2817" s="17">
        <v>1470595109</v>
      </c>
      <c r="J2817" s="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8316</v>
      </c>
      <c r="R2817" t="s">
        <v>8317</v>
      </c>
      <c r="S2817" s="16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10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 s="17">
        <v>1438531200</v>
      </c>
      <c r="J2818" s="17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t="s">
        <v>8316</v>
      </c>
      <c r="R2818" t="s">
        <v>8317</v>
      </c>
      <c r="S2818" s="16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10">
        <v>600</v>
      </c>
      <c r="E2819" s="6">
        <v>780</v>
      </c>
      <c r="F2819" t="s">
        <v>8218</v>
      </c>
      <c r="G2819" t="s">
        <v>8224</v>
      </c>
      <c r="H2819" t="s">
        <v>8246</v>
      </c>
      <c r="I2819" s="17">
        <v>1425136462</v>
      </c>
      <c r="J2819" s="17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t="s">
        <v>8316</v>
      </c>
      <c r="R2819" t="s">
        <v>8317</v>
      </c>
      <c r="S2819" s="16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YEAR(T2819)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10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 s="17">
        <v>1443018086</v>
      </c>
      <c r="J2820" s="17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8316</v>
      </c>
      <c r="R2820" t="s">
        <v>8317</v>
      </c>
      <c r="S2820" s="16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10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 s="17">
        <v>1434285409</v>
      </c>
      <c r="J2821" s="17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8316</v>
      </c>
      <c r="R2821" t="s">
        <v>8317</v>
      </c>
      <c r="S2821" s="16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10">
        <v>200</v>
      </c>
      <c r="E2822" s="6">
        <v>272</v>
      </c>
      <c r="F2822" t="s">
        <v>8218</v>
      </c>
      <c r="G2822" t="s">
        <v>8224</v>
      </c>
      <c r="H2822" t="s">
        <v>8246</v>
      </c>
      <c r="I2822" s="17">
        <v>1456444800</v>
      </c>
      <c r="J2822" s="17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8316</v>
      </c>
      <c r="R2822" t="s">
        <v>8317</v>
      </c>
      <c r="S2822" s="16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10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 s="17">
        <v>1411510135</v>
      </c>
      <c r="J2823" s="17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8316</v>
      </c>
      <c r="R2823" t="s">
        <v>8317</v>
      </c>
      <c r="S2823" s="16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10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 s="17">
        <v>1427469892</v>
      </c>
      <c r="J2824" s="17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8316</v>
      </c>
      <c r="R2824" t="s">
        <v>8317</v>
      </c>
      <c r="S2824" s="16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10">
        <v>100</v>
      </c>
      <c r="E2825" s="6">
        <v>124</v>
      </c>
      <c r="F2825" t="s">
        <v>8218</v>
      </c>
      <c r="G2825" t="s">
        <v>8224</v>
      </c>
      <c r="H2825" t="s">
        <v>8246</v>
      </c>
      <c r="I2825" s="17">
        <v>1427842740</v>
      </c>
      <c r="J2825" s="17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8316</v>
      </c>
      <c r="R2825" t="s">
        <v>8317</v>
      </c>
      <c r="S2825" s="16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10">
        <v>650</v>
      </c>
      <c r="E2826" s="6">
        <v>760</v>
      </c>
      <c r="F2826" t="s">
        <v>8218</v>
      </c>
      <c r="G2826" t="s">
        <v>8223</v>
      </c>
      <c r="H2826" t="s">
        <v>8245</v>
      </c>
      <c r="I2826" s="17">
        <v>1434159780</v>
      </c>
      <c r="J2826" s="17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8316</v>
      </c>
      <c r="R2826" t="s">
        <v>8317</v>
      </c>
      <c r="S2826" s="16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10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 s="17">
        <v>1449255686</v>
      </c>
      <c r="J2827" s="1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8316</v>
      </c>
      <c r="R2827" t="s">
        <v>8317</v>
      </c>
      <c r="S2827" s="16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10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 s="17">
        <v>1436511600</v>
      </c>
      <c r="J2828" s="17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8316</v>
      </c>
      <c r="R2828" t="s">
        <v>8317</v>
      </c>
      <c r="S2828" s="16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10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 s="17">
        <v>1464971400</v>
      </c>
      <c r="J2829" s="17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8316</v>
      </c>
      <c r="R2829" t="s">
        <v>8317</v>
      </c>
      <c r="S2829" s="16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10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 s="17">
        <v>1443826800</v>
      </c>
      <c r="J2830" s="17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8316</v>
      </c>
      <c r="R2830" t="s">
        <v>8317</v>
      </c>
      <c r="S2830" s="16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10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 s="17">
        <v>1464863118</v>
      </c>
      <c r="J2831" s="17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8316</v>
      </c>
      <c r="R2831" t="s">
        <v>8317</v>
      </c>
      <c r="S2831" s="16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10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 s="17">
        <v>1399867140</v>
      </c>
      <c r="J2832" s="17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8316</v>
      </c>
      <c r="R2832" t="s">
        <v>8317</v>
      </c>
      <c r="S2832" s="16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10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 s="17">
        <v>1437076070</v>
      </c>
      <c r="J2833" s="17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8316</v>
      </c>
      <c r="R2833" t="s">
        <v>8317</v>
      </c>
      <c r="S2833" s="16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10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 s="17">
        <v>1416780000</v>
      </c>
      <c r="J2834" s="17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8316</v>
      </c>
      <c r="R2834" t="s">
        <v>8317</v>
      </c>
      <c r="S2834" s="16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10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 s="17">
        <v>1444528800</v>
      </c>
      <c r="J2835" s="17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8316</v>
      </c>
      <c r="R2835" t="s">
        <v>8317</v>
      </c>
      <c r="S2835" s="16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10">
        <v>800</v>
      </c>
      <c r="E2836" s="6">
        <v>1360</v>
      </c>
      <c r="F2836" t="s">
        <v>8218</v>
      </c>
      <c r="G2836" t="s">
        <v>8224</v>
      </c>
      <c r="H2836" t="s">
        <v>8246</v>
      </c>
      <c r="I2836" s="17">
        <v>1422658930</v>
      </c>
      <c r="J2836" s="17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8316</v>
      </c>
      <c r="R2836" t="s">
        <v>8317</v>
      </c>
      <c r="S2836" s="16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10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 s="17">
        <v>1449273600</v>
      </c>
      <c r="J2837" s="1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8316</v>
      </c>
      <c r="R2837" t="s">
        <v>8317</v>
      </c>
      <c r="S2837" s="16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10">
        <v>450</v>
      </c>
      <c r="E2838" s="6">
        <v>485</v>
      </c>
      <c r="F2838" t="s">
        <v>8218</v>
      </c>
      <c r="G2838" t="s">
        <v>8223</v>
      </c>
      <c r="H2838" t="s">
        <v>8245</v>
      </c>
      <c r="I2838" s="17">
        <v>1487393940</v>
      </c>
      <c r="J2838" s="17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8316</v>
      </c>
      <c r="R2838" t="s">
        <v>8317</v>
      </c>
      <c r="S2838" s="16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10">
        <v>850</v>
      </c>
      <c r="E2839" s="6">
        <v>850</v>
      </c>
      <c r="F2839" t="s">
        <v>8218</v>
      </c>
      <c r="G2839" t="s">
        <v>8228</v>
      </c>
      <c r="H2839" t="s">
        <v>8250</v>
      </c>
      <c r="I2839" s="17">
        <v>1449701284</v>
      </c>
      <c r="J2839" s="17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8316</v>
      </c>
      <c r="R2839" t="s">
        <v>8317</v>
      </c>
      <c r="S2839" s="16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10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 s="17">
        <v>1407967200</v>
      </c>
      <c r="J2840" s="17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8316</v>
      </c>
      <c r="R2840" t="s">
        <v>8317</v>
      </c>
      <c r="S2840" s="16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10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 s="17">
        <v>1408942740</v>
      </c>
      <c r="J2841" s="17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8316</v>
      </c>
      <c r="R2841" t="s">
        <v>8317</v>
      </c>
      <c r="S2841" s="16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10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 s="17">
        <v>1426698000</v>
      </c>
      <c r="J2842" s="17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8316</v>
      </c>
      <c r="R2842" t="s">
        <v>8317</v>
      </c>
      <c r="S2842" s="16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10">
        <v>1000</v>
      </c>
      <c r="E2843" s="6">
        <v>10</v>
      </c>
      <c r="F2843" t="s">
        <v>8220</v>
      </c>
      <c r="G2843" t="s">
        <v>8224</v>
      </c>
      <c r="H2843" t="s">
        <v>8246</v>
      </c>
      <c r="I2843" s="17">
        <v>1450032297</v>
      </c>
      <c r="J2843" s="17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8316</v>
      </c>
      <c r="R2843" t="s">
        <v>8317</v>
      </c>
      <c r="S2843" s="16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10">
        <v>1500</v>
      </c>
      <c r="E2844" s="6">
        <v>0</v>
      </c>
      <c r="F2844" t="s">
        <v>8220</v>
      </c>
      <c r="G2844" t="s">
        <v>8224</v>
      </c>
      <c r="H2844" t="s">
        <v>8246</v>
      </c>
      <c r="I2844" s="17">
        <v>1403348400</v>
      </c>
      <c r="J2844" s="17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8316</v>
      </c>
      <c r="R2844" t="s">
        <v>8317</v>
      </c>
      <c r="S2844" s="16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10">
        <v>1200</v>
      </c>
      <c r="E2845" s="6">
        <v>0</v>
      </c>
      <c r="F2845" t="s">
        <v>8220</v>
      </c>
      <c r="G2845" t="s">
        <v>8223</v>
      </c>
      <c r="H2845" t="s">
        <v>8245</v>
      </c>
      <c r="I2845" s="17">
        <v>1465790400</v>
      </c>
      <c r="J2845" s="17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8316</v>
      </c>
      <c r="R2845" t="s">
        <v>8317</v>
      </c>
      <c r="S2845" s="16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10">
        <v>550</v>
      </c>
      <c r="E2846" s="6">
        <v>30</v>
      </c>
      <c r="F2846" t="s">
        <v>8220</v>
      </c>
      <c r="G2846" t="s">
        <v>8238</v>
      </c>
      <c r="H2846" t="s">
        <v>8248</v>
      </c>
      <c r="I2846" s="17">
        <v>1483535180</v>
      </c>
      <c r="J2846" s="17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8316</v>
      </c>
      <c r="R2846" t="s">
        <v>8317</v>
      </c>
      <c r="S2846" s="16">
        <f t="shared" si="222"/>
        <v>42709.546064814815</v>
      </c>
      <c r="T2846" s="15">
        <f t="shared" si="223"/>
        <v>42739.546064814815</v>
      </c>
      <c r="U2846">
        <f t="shared" si="224"/>
        <v>2017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10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 s="17">
        <v>1433723033</v>
      </c>
      <c r="J2847" s="1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8316</v>
      </c>
      <c r="R2847" t="s">
        <v>8317</v>
      </c>
      <c r="S2847" s="16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10">
        <v>8000</v>
      </c>
      <c r="E2848" s="6">
        <v>0</v>
      </c>
      <c r="F2848" t="s">
        <v>8220</v>
      </c>
      <c r="G2848" t="s">
        <v>8223</v>
      </c>
      <c r="H2848" t="s">
        <v>8245</v>
      </c>
      <c r="I2848" s="17">
        <v>1432917394</v>
      </c>
      <c r="J2848" s="17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8316</v>
      </c>
      <c r="R2848" t="s">
        <v>8317</v>
      </c>
      <c r="S2848" s="16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10">
        <v>2000</v>
      </c>
      <c r="E2849" s="6">
        <v>0</v>
      </c>
      <c r="F2849" t="s">
        <v>8220</v>
      </c>
      <c r="G2849" t="s">
        <v>8223</v>
      </c>
      <c r="H2849" t="s">
        <v>8245</v>
      </c>
      <c r="I2849" s="17">
        <v>1464031265</v>
      </c>
      <c r="J2849" s="17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8316</v>
      </c>
      <c r="R2849" t="s">
        <v>8317</v>
      </c>
      <c r="S2849" s="16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10">
        <v>35000</v>
      </c>
      <c r="E2850" s="6">
        <v>70</v>
      </c>
      <c r="F2850" t="s">
        <v>8220</v>
      </c>
      <c r="G2850" t="s">
        <v>8223</v>
      </c>
      <c r="H2850" t="s">
        <v>8245</v>
      </c>
      <c r="I2850" s="17">
        <v>1432913659</v>
      </c>
      <c r="J2850" s="17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8316</v>
      </c>
      <c r="R2850" t="s">
        <v>8317</v>
      </c>
      <c r="S2850" s="16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10">
        <v>500</v>
      </c>
      <c r="E2851" s="6">
        <v>5</v>
      </c>
      <c r="F2851" t="s">
        <v>8220</v>
      </c>
      <c r="G2851" t="s">
        <v>8224</v>
      </c>
      <c r="H2851" t="s">
        <v>8246</v>
      </c>
      <c r="I2851" s="17">
        <v>1461406600</v>
      </c>
      <c r="J2851" s="17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8316</v>
      </c>
      <c r="R2851" t="s">
        <v>8317</v>
      </c>
      <c r="S2851" s="16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10">
        <v>8000</v>
      </c>
      <c r="E2852" s="6">
        <v>311</v>
      </c>
      <c r="F2852" t="s">
        <v>8220</v>
      </c>
      <c r="G2852" t="s">
        <v>8223</v>
      </c>
      <c r="H2852" t="s">
        <v>8245</v>
      </c>
      <c r="I2852" s="17">
        <v>1409962211</v>
      </c>
      <c r="J2852" s="17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8316</v>
      </c>
      <c r="R2852" t="s">
        <v>8317</v>
      </c>
      <c r="S2852" s="16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10">
        <v>4500</v>
      </c>
      <c r="E2853" s="6">
        <v>0</v>
      </c>
      <c r="F2853" t="s">
        <v>8220</v>
      </c>
      <c r="G2853" t="s">
        <v>8240</v>
      </c>
      <c r="H2853" t="s">
        <v>8248</v>
      </c>
      <c r="I2853" s="17">
        <v>1454109420</v>
      </c>
      <c r="J2853" s="17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8316</v>
      </c>
      <c r="R2853" t="s">
        <v>8317</v>
      </c>
      <c r="S2853" s="16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10">
        <v>5000</v>
      </c>
      <c r="E2854" s="6">
        <v>95</v>
      </c>
      <c r="F2854" t="s">
        <v>8220</v>
      </c>
      <c r="G2854" t="s">
        <v>8223</v>
      </c>
      <c r="H2854" t="s">
        <v>8245</v>
      </c>
      <c r="I2854" s="17">
        <v>1403312703</v>
      </c>
      <c r="J2854" s="17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8316</v>
      </c>
      <c r="R2854" t="s">
        <v>8317</v>
      </c>
      <c r="S2854" s="16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10">
        <v>9500</v>
      </c>
      <c r="E2855" s="6">
        <v>0</v>
      </c>
      <c r="F2855" t="s">
        <v>8220</v>
      </c>
      <c r="G2855" t="s">
        <v>8228</v>
      </c>
      <c r="H2855" t="s">
        <v>8250</v>
      </c>
      <c r="I2855" s="17">
        <v>1410669297</v>
      </c>
      <c r="J2855" s="17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8316</v>
      </c>
      <c r="R2855" t="s">
        <v>8317</v>
      </c>
      <c r="S2855" s="16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10">
        <v>1000</v>
      </c>
      <c r="E2856" s="6">
        <v>417</v>
      </c>
      <c r="F2856" t="s">
        <v>8220</v>
      </c>
      <c r="G2856" t="s">
        <v>8224</v>
      </c>
      <c r="H2856" t="s">
        <v>8246</v>
      </c>
      <c r="I2856" s="17">
        <v>1431018719</v>
      </c>
      <c r="J2856" s="17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8316</v>
      </c>
      <c r="R2856" t="s">
        <v>8317</v>
      </c>
      <c r="S2856" s="16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10">
        <v>600</v>
      </c>
      <c r="E2857" s="6">
        <v>300</v>
      </c>
      <c r="F2857" t="s">
        <v>8220</v>
      </c>
      <c r="G2857" t="s">
        <v>8223</v>
      </c>
      <c r="H2857" t="s">
        <v>8245</v>
      </c>
      <c r="I2857" s="17">
        <v>1454110440</v>
      </c>
      <c r="J2857" s="1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8316</v>
      </c>
      <c r="R2857" t="s">
        <v>8317</v>
      </c>
      <c r="S2857" s="16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10">
        <v>3000</v>
      </c>
      <c r="E2858" s="6">
        <v>146</v>
      </c>
      <c r="F2858" t="s">
        <v>8220</v>
      </c>
      <c r="G2858" t="s">
        <v>8223</v>
      </c>
      <c r="H2858" t="s">
        <v>8245</v>
      </c>
      <c r="I2858" s="17">
        <v>1439069640</v>
      </c>
      <c r="J2858" s="17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8316</v>
      </c>
      <c r="R2858" t="s">
        <v>8317</v>
      </c>
      <c r="S2858" s="16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10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 s="17">
        <v>1487613600</v>
      </c>
      <c r="J2859" s="17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8316</v>
      </c>
      <c r="R2859" t="s">
        <v>8317</v>
      </c>
      <c r="S2859" s="16">
        <f t="shared" si="222"/>
        <v>42726.920081018514</v>
      </c>
      <c r="T2859" s="15">
        <f t="shared" si="223"/>
        <v>42786.75</v>
      </c>
      <c r="U2859">
        <f t="shared" si="224"/>
        <v>2017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10">
        <v>1000</v>
      </c>
      <c r="E2860" s="6">
        <v>0</v>
      </c>
      <c r="F2860" t="s">
        <v>8220</v>
      </c>
      <c r="G2860" t="s">
        <v>8232</v>
      </c>
      <c r="H2860" t="s">
        <v>8248</v>
      </c>
      <c r="I2860" s="17">
        <v>1417778880</v>
      </c>
      <c r="J2860" s="17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8316</v>
      </c>
      <c r="R2860" t="s">
        <v>8317</v>
      </c>
      <c r="S2860" s="16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10">
        <v>2000</v>
      </c>
      <c r="E2861" s="6">
        <v>35</v>
      </c>
      <c r="F2861" t="s">
        <v>8220</v>
      </c>
      <c r="G2861" t="s">
        <v>8225</v>
      </c>
      <c r="H2861" t="s">
        <v>8247</v>
      </c>
      <c r="I2861" s="17">
        <v>1444984904</v>
      </c>
      <c r="J2861" s="17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8316</v>
      </c>
      <c r="R2861" t="s">
        <v>8317</v>
      </c>
      <c r="S2861" s="16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10">
        <v>4000</v>
      </c>
      <c r="E2862" s="6">
        <v>266</v>
      </c>
      <c r="F2862" t="s">
        <v>8220</v>
      </c>
      <c r="G2862" t="s">
        <v>8223</v>
      </c>
      <c r="H2862" t="s">
        <v>8245</v>
      </c>
      <c r="I2862" s="17">
        <v>1466363576</v>
      </c>
      <c r="J2862" s="17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8316</v>
      </c>
      <c r="R2862" t="s">
        <v>8317</v>
      </c>
      <c r="S2862" s="16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10">
        <v>250</v>
      </c>
      <c r="E2863" s="6">
        <v>80</v>
      </c>
      <c r="F2863" t="s">
        <v>8220</v>
      </c>
      <c r="G2863" t="s">
        <v>8225</v>
      </c>
      <c r="H2863" t="s">
        <v>8247</v>
      </c>
      <c r="I2863" s="17">
        <v>1443103848</v>
      </c>
      <c r="J2863" s="17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8316</v>
      </c>
      <c r="R2863" t="s">
        <v>8317</v>
      </c>
      <c r="S2863" s="16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10">
        <v>12700</v>
      </c>
      <c r="E2864" s="6">
        <v>55</v>
      </c>
      <c r="F2864" t="s">
        <v>8220</v>
      </c>
      <c r="G2864" t="s">
        <v>8223</v>
      </c>
      <c r="H2864" t="s">
        <v>8245</v>
      </c>
      <c r="I2864" s="17">
        <v>1403636229</v>
      </c>
      <c r="J2864" s="17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8316</v>
      </c>
      <c r="R2864" t="s">
        <v>8317</v>
      </c>
      <c r="S2864" s="16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10">
        <v>50000</v>
      </c>
      <c r="E2865" s="6">
        <v>20</v>
      </c>
      <c r="F2865" t="s">
        <v>8220</v>
      </c>
      <c r="G2865" t="s">
        <v>8223</v>
      </c>
      <c r="H2865" t="s">
        <v>8245</v>
      </c>
      <c r="I2865" s="17">
        <v>1410279123</v>
      </c>
      <c r="J2865" s="17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8316</v>
      </c>
      <c r="R2865" t="s">
        <v>8317</v>
      </c>
      <c r="S2865" s="16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10">
        <v>2500</v>
      </c>
      <c r="E2866" s="6">
        <v>40</v>
      </c>
      <c r="F2866" t="s">
        <v>8220</v>
      </c>
      <c r="G2866" t="s">
        <v>8224</v>
      </c>
      <c r="H2866" t="s">
        <v>8246</v>
      </c>
      <c r="I2866" s="17">
        <v>1437139080</v>
      </c>
      <c r="J2866" s="17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8316</v>
      </c>
      <c r="R2866" t="s">
        <v>8317</v>
      </c>
      <c r="S2866" s="16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10">
        <v>2888</v>
      </c>
      <c r="E2867" s="6">
        <v>0</v>
      </c>
      <c r="F2867" t="s">
        <v>8220</v>
      </c>
      <c r="G2867" t="s">
        <v>8223</v>
      </c>
      <c r="H2867" t="s">
        <v>8245</v>
      </c>
      <c r="I2867" s="17">
        <v>1420512259</v>
      </c>
      <c r="J2867" s="1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8316</v>
      </c>
      <c r="R2867" t="s">
        <v>8317</v>
      </c>
      <c r="S2867" s="16">
        <f t="shared" si="222"/>
        <v>41950.114108796297</v>
      </c>
      <c r="T2867" s="15">
        <f t="shared" si="223"/>
        <v>42010.114108796297</v>
      </c>
      <c r="U2867">
        <f t="shared" si="224"/>
        <v>2015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10">
        <v>5000</v>
      </c>
      <c r="E2868" s="6">
        <v>45</v>
      </c>
      <c r="F2868" t="s">
        <v>8220</v>
      </c>
      <c r="G2868" t="s">
        <v>8223</v>
      </c>
      <c r="H2868" t="s">
        <v>8245</v>
      </c>
      <c r="I2868" s="17">
        <v>1476482400</v>
      </c>
      <c r="J2868" s="17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8316</v>
      </c>
      <c r="R2868" t="s">
        <v>8317</v>
      </c>
      <c r="S2868" s="16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10">
        <v>2500</v>
      </c>
      <c r="E2869" s="6">
        <v>504</v>
      </c>
      <c r="F2869" t="s">
        <v>8220</v>
      </c>
      <c r="G2869" t="s">
        <v>8223</v>
      </c>
      <c r="H2869" t="s">
        <v>8245</v>
      </c>
      <c r="I2869" s="17">
        <v>1467604800</v>
      </c>
      <c r="J2869" s="17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8316</v>
      </c>
      <c r="R2869" t="s">
        <v>8317</v>
      </c>
      <c r="S2869" s="16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10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 s="17">
        <v>1475697054</v>
      </c>
      <c r="J2870" s="17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8316</v>
      </c>
      <c r="R2870" t="s">
        <v>8317</v>
      </c>
      <c r="S2870" s="16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10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 s="17">
        <v>1468937681</v>
      </c>
      <c r="J2871" s="17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8316</v>
      </c>
      <c r="R2871" t="s">
        <v>8317</v>
      </c>
      <c r="S2871" s="16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10">
        <v>5000</v>
      </c>
      <c r="E2872" s="6">
        <v>750</v>
      </c>
      <c r="F2872" t="s">
        <v>8220</v>
      </c>
      <c r="G2872" t="s">
        <v>8223</v>
      </c>
      <c r="H2872" t="s">
        <v>8245</v>
      </c>
      <c r="I2872" s="17">
        <v>1400301165</v>
      </c>
      <c r="J2872" s="17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8316</v>
      </c>
      <c r="R2872" t="s">
        <v>8317</v>
      </c>
      <c r="S2872" s="16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10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 s="17">
        <v>1419183813</v>
      </c>
      <c r="J2873" s="17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8316</v>
      </c>
      <c r="R2873" t="s">
        <v>8317</v>
      </c>
      <c r="S2873" s="16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10">
        <v>3000</v>
      </c>
      <c r="E2874" s="6">
        <v>0</v>
      </c>
      <c r="F2874" t="s">
        <v>8220</v>
      </c>
      <c r="G2874" t="s">
        <v>8223</v>
      </c>
      <c r="H2874" t="s">
        <v>8245</v>
      </c>
      <c r="I2874" s="17">
        <v>1434768438</v>
      </c>
      <c r="J2874" s="17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8316</v>
      </c>
      <c r="R2874" t="s">
        <v>8317</v>
      </c>
      <c r="S2874" s="16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10">
        <v>2500</v>
      </c>
      <c r="E2875" s="6">
        <v>953</v>
      </c>
      <c r="F2875" t="s">
        <v>8220</v>
      </c>
      <c r="G2875" t="s">
        <v>8223</v>
      </c>
      <c r="H2875" t="s">
        <v>8245</v>
      </c>
      <c r="I2875" s="17">
        <v>1422473831</v>
      </c>
      <c r="J2875" s="17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8316</v>
      </c>
      <c r="R2875" t="s">
        <v>8317</v>
      </c>
      <c r="S2875" s="16">
        <f t="shared" si="222"/>
        <v>42002.817488425921</v>
      </c>
      <c r="T2875" s="15">
        <f t="shared" si="223"/>
        <v>42032.817488425921</v>
      </c>
      <c r="U2875">
        <f t="shared" si="224"/>
        <v>2015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10">
        <v>5000</v>
      </c>
      <c r="E2876" s="6">
        <v>271</v>
      </c>
      <c r="F2876" t="s">
        <v>8220</v>
      </c>
      <c r="G2876" t="s">
        <v>8223</v>
      </c>
      <c r="H2876" t="s">
        <v>8245</v>
      </c>
      <c r="I2876" s="17">
        <v>1484684186</v>
      </c>
      <c r="J2876" s="17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8316</v>
      </c>
      <c r="R2876" t="s">
        <v>8317</v>
      </c>
      <c r="S2876" s="16">
        <f t="shared" si="222"/>
        <v>42722.84474537037</v>
      </c>
      <c r="T2876" s="15">
        <f t="shared" si="223"/>
        <v>42752.84474537037</v>
      </c>
      <c r="U2876">
        <f t="shared" si="224"/>
        <v>2017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10">
        <v>20000</v>
      </c>
      <c r="E2877" s="6">
        <v>7</v>
      </c>
      <c r="F2877" t="s">
        <v>8220</v>
      </c>
      <c r="G2877" t="s">
        <v>8223</v>
      </c>
      <c r="H2877" t="s">
        <v>8245</v>
      </c>
      <c r="I2877" s="17">
        <v>1462417493</v>
      </c>
      <c r="J2877" s="1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8316</v>
      </c>
      <c r="R2877" t="s">
        <v>8317</v>
      </c>
      <c r="S2877" s="16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10">
        <v>150000</v>
      </c>
      <c r="E2878" s="6">
        <v>0</v>
      </c>
      <c r="F2878" t="s">
        <v>8220</v>
      </c>
      <c r="G2878" t="s">
        <v>8223</v>
      </c>
      <c r="H2878" t="s">
        <v>8245</v>
      </c>
      <c r="I2878" s="17">
        <v>1437069079</v>
      </c>
      <c r="J2878" s="17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8316</v>
      </c>
      <c r="R2878" t="s">
        <v>8317</v>
      </c>
      <c r="S2878" s="16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10">
        <v>6000</v>
      </c>
      <c r="E2879" s="6">
        <v>650</v>
      </c>
      <c r="F2879" t="s">
        <v>8220</v>
      </c>
      <c r="G2879" t="s">
        <v>8223</v>
      </c>
      <c r="H2879" t="s">
        <v>8245</v>
      </c>
      <c r="I2879" s="17">
        <v>1480525200</v>
      </c>
      <c r="J2879" s="17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8316</v>
      </c>
      <c r="R2879" t="s">
        <v>8317</v>
      </c>
      <c r="S2879" s="16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10">
        <v>3000</v>
      </c>
      <c r="E2880" s="6">
        <v>63</v>
      </c>
      <c r="F2880" t="s">
        <v>8220</v>
      </c>
      <c r="G2880" t="s">
        <v>8224</v>
      </c>
      <c r="H2880" t="s">
        <v>8246</v>
      </c>
      <c r="I2880" s="17">
        <v>1435934795</v>
      </c>
      <c r="J2880" s="17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8316</v>
      </c>
      <c r="R2880" t="s">
        <v>8317</v>
      </c>
      <c r="S2880" s="16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10">
        <v>11200</v>
      </c>
      <c r="E2881" s="6">
        <v>29</v>
      </c>
      <c r="F2881" t="s">
        <v>8220</v>
      </c>
      <c r="G2881" t="s">
        <v>8223</v>
      </c>
      <c r="H2881" t="s">
        <v>8245</v>
      </c>
      <c r="I2881" s="17">
        <v>1453310661</v>
      </c>
      <c r="J2881" s="17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8316</v>
      </c>
      <c r="R2881" t="s">
        <v>8317</v>
      </c>
      <c r="S2881" s="16">
        <f t="shared" si="222"/>
        <v>42359.725243055553</v>
      </c>
      <c r="T2881" s="15">
        <f t="shared" si="223"/>
        <v>42389.725243055553</v>
      </c>
      <c r="U2881">
        <f t="shared" si="224"/>
        <v>2016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10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 s="17">
        <v>1440090300</v>
      </c>
      <c r="J2882" s="17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t="s">
        <v>8316</v>
      </c>
      <c r="R2882" t="s">
        <v>8317</v>
      </c>
      <c r="S2882" s="16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10">
        <v>5500</v>
      </c>
      <c r="E2883" s="6">
        <v>0</v>
      </c>
      <c r="F2883" t="s">
        <v>8220</v>
      </c>
      <c r="G2883" t="s">
        <v>8223</v>
      </c>
      <c r="H2883" t="s">
        <v>8245</v>
      </c>
      <c r="I2883" s="17">
        <v>1417620036</v>
      </c>
      <c r="J2883" s="17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t="s">
        <v>8316</v>
      </c>
      <c r="R2883" t="s">
        <v>8317</v>
      </c>
      <c r="S2883" s="16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YEAR(T2883)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10">
        <v>750</v>
      </c>
      <c r="E2884" s="6">
        <v>252</v>
      </c>
      <c r="F2884" t="s">
        <v>8220</v>
      </c>
      <c r="G2884" t="s">
        <v>8223</v>
      </c>
      <c r="H2884" t="s">
        <v>8245</v>
      </c>
      <c r="I2884" s="17">
        <v>1462112318</v>
      </c>
      <c r="J2884" s="17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8316</v>
      </c>
      <c r="R2884" t="s">
        <v>8317</v>
      </c>
      <c r="S2884" s="16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10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 s="17">
        <v>1454734740</v>
      </c>
      <c r="J2885" s="17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8316</v>
      </c>
      <c r="R2885" t="s">
        <v>8317</v>
      </c>
      <c r="S2885" s="16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10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 s="17">
        <v>1417800435</v>
      </c>
      <c r="J2886" s="17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8316</v>
      </c>
      <c r="R2886" t="s">
        <v>8317</v>
      </c>
      <c r="S2886" s="16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10">
        <v>400</v>
      </c>
      <c r="E2887" s="6">
        <v>130</v>
      </c>
      <c r="F2887" t="s">
        <v>8220</v>
      </c>
      <c r="G2887" t="s">
        <v>8223</v>
      </c>
      <c r="H2887" t="s">
        <v>8245</v>
      </c>
      <c r="I2887" s="17">
        <v>1426294201</v>
      </c>
      <c r="J2887" s="1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8316</v>
      </c>
      <c r="R2887" t="s">
        <v>8317</v>
      </c>
      <c r="S2887" s="16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10">
        <v>200</v>
      </c>
      <c r="E2888" s="6">
        <v>10</v>
      </c>
      <c r="F2888" t="s">
        <v>8220</v>
      </c>
      <c r="G2888" t="s">
        <v>8223</v>
      </c>
      <c r="H2888" t="s">
        <v>8245</v>
      </c>
      <c r="I2888" s="17">
        <v>1442635140</v>
      </c>
      <c r="J2888" s="17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8316</v>
      </c>
      <c r="R2888" t="s">
        <v>8317</v>
      </c>
      <c r="S2888" s="16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10">
        <v>3000</v>
      </c>
      <c r="E2889" s="6">
        <v>5</v>
      </c>
      <c r="F2889" t="s">
        <v>8220</v>
      </c>
      <c r="G2889" t="s">
        <v>8223</v>
      </c>
      <c r="H2889" t="s">
        <v>8245</v>
      </c>
      <c r="I2889" s="17">
        <v>1420971324</v>
      </c>
      <c r="J2889" s="17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8316</v>
      </c>
      <c r="R2889" t="s">
        <v>8317</v>
      </c>
      <c r="S2889" s="16">
        <f t="shared" si="227"/>
        <v>41985.427361111113</v>
      </c>
      <c r="T2889" s="15">
        <f t="shared" si="228"/>
        <v>42015.427361111113</v>
      </c>
      <c r="U2889">
        <f t="shared" si="229"/>
        <v>2015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10">
        <v>30000</v>
      </c>
      <c r="E2890" s="6">
        <v>0</v>
      </c>
      <c r="F2890" t="s">
        <v>8220</v>
      </c>
      <c r="G2890" t="s">
        <v>8223</v>
      </c>
      <c r="H2890" t="s">
        <v>8245</v>
      </c>
      <c r="I2890" s="17">
        <v>1413608340</v>
      </c>
      <c r="J2890" s="17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8316</v>
      </c>
      <c r="R2890" t="s">
        <v>8317</v>
      </c>
      <c r="S2890" s="16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10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 s="17">
        <v>1409344985</v>
      </c>
      <c r="J2891" s="17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8316</v>
      </c>
      <c r="R2891" t="s">
        <v>8317</v>
      </c>
      <c r="S2891" s="16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10">
        <v>2000</v>
      </c>
      <c r="E2892" s="6">
        <v>21</v>
      </c>
      <c r="F2892" t="s">
        <v>8220</v>
      </c>
      <c r="G2892" t="s">
        <v>8223</v>
      </c>
      <c r="H2892" t="s">
        <v>8245</v>
      </c>
      <c r="I2892" s="17">
        <v>1407553200</v>
      </c>
      <c r="J2892" s="17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8316</v>
      </c>
      <c r="R2892" t="s">
        <v>8317</v>
      </c>
      <c r="S2892" s="16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10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 s="17">
        <v>1460751128</v>
      </c>
      <c r="J2893" s="17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8316</v>
      </c>
      <c r="R2893" t="s">
        <v>8317</v>
      </c>
      <c r="S2893" s="16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10">
        <v>5500</v>
      </c>
      <c r="E2894" s="6">
        <v>500</v>
      </c>
      <c r="F2894" t="s">
        <v>8220</v>
      </c>
      <c r="G2894" t="s">
        <v>8223</v>
      </c>
      <c r="H2894" t="s">
        <v>8245</v>
      </c>
      <c r="I2894" s="17">
        <v>1409000400</v>
      </c>
      <c r="J2894" s="17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8316</v>
      </c>
      <c r="R2894" t="s">
        <v>8317</v>
      </c>
      <c r="S2894" s="16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10">
        <v>5000</v>
      </c>
      <c r="E2895" s="6">
        <v>25</v>
      </c>
      <c r="F2895" t="s">
        <v>8220</v>
      </c>
      <c r="G2895" t="s">
        <v>8223</v>
      </c>
      <c r="H2895" t="s">
        <v>8245</v>
      </c>
      <c r="I2895" s="17">
        <v>1420768800</v>
      </c>
      <c r="J2895" s="17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8316</v>
      </c>
      <c r="R2895" t="s">
        <v>8317</v>
      </c>
      <c r="S2895" s="16">
        <f t="shared" si="227"/>
        <v>41953.773090277777</v>
      </c>
      <c r="T2895" s="15">
        <f t="shared" si="228"/>
        <v>42013.083333333328</v>
      </c>
      <c r="U2895">
        <f t="shared" si="229"/>
        <v>2015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10">
        <v>50000</v>
      </c>
      <c r="E2896" s="6">
        <v>0</v>
      </c>
      <c r="F2896" t="s">
        <v>8220</v>
      </c>
      <c r="G2896" t="s">
        <v>8223</v>
      </c>
      <c r="H2896" t="s">
        <v>8245</v>
      </c>
      <c r="I2896" s="17">
        <v>1428100815</v>
      </c>
      <c r="J2896" s="17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8316</v>
      </c>
      <c r="R2896" t="s">
        <v>8317</v>
      </c>
      <c r="S2896" s="16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10">
        <v>500</v>
      </c>
      <c r="E2897" s="6">
        <v>23</v>
      </c>
      <c r="F2897" t="s">
        <v>8220</v>
      </c>
      <c r="G2897" t="s">
        <v>8223</v>
      </c>
      <c r="H2897" t="s">
        <v>8245</v>
      </c>
      <c r="I2897" s="17">
        <v>1403470800</v>
      </c>
      <c r="J2897" s="1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8316</v>
      </c>
      <c r="R2897" t="s">
        <v>8317</v>
      </c>
      <c r="S2897" s="16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10">
        <v>3000</v>
      </c>
      <c r="E2898" s="6">
        <v>625</v>
      </c>
      <c r="F2898" t="s">
        <v>8220</v>
      </c>
      <c r="G2898" t="s">
        <v>8223</v>
      </c>
      <c r="H2898" t="s">
        <v>8245</v>
      </c>
      <c r="I2898" s="17">
        <v>1481522400</v>
      </c>
      <c r="J2898" s="17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8316</v>
      </c>
      <c r="R2898" t="s">
        <v>8317</v>
      </c>
      <c r="S2898" s="16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10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 s="17">
        <v>1444577345</v>
      </c>
      <c r="J2899" s="17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8316</v>
      </c>
      <c r="R2899" t="s">
        <v>8317</v>
      </c>
      <c r="S2899" s="16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10">
        <v>7500</v>
      </c>
      <c r="E2900" s="6">
        <v>316</v>
      </c>
      <c r="F2900" t="s">
        <v>8220</v>
      </c>
      <c r="G2900" t="s">
        <v>8223</v>
      </c>
      <c r="H2900" t="s">
        <v>8245</v>
      </c>
      <c r="I2900" s="17">
        <v>1446307053</v>
      </c>
      <c r="J2900" s="17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8316</v>
      </c>
      <c r="R2900" t="s">
        <v>8317</v>
      </c>
      <c r="S2900" s="16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10">
        <v>10000</v>
      </c>
      <c r="E2901" s="6">
        <v>0</v>
      </c>
      <c r="F2901" t="s">
        <v>8220</v>
      </c>
      <c r="G2901" t="s">
        <v>8223</v>
      </c>
      <c r="H2901" t="s">
        <v>8245</v>
      </c>
      <c r="I2901" s="17">
        <v>1469325158</v>
      </c>
      <c r="J2901" s="17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8316</v>
      </c>
      <c r="R2901" t="s">
        <v>8317</v>
      </c>
      <c r="S2901" s="16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10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 s="17">
        <v>1407562632</v>
      </c>
      <c r="J2902" s="17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8316</v>
      </c>
      <c r="R2902" t="s">
        <v>8317</v>
      </c>
      <c r="S2902" s="16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10">
        <v>750</v>
      </c>
      <c r="E2903" s="6">
        <v>6</v>
      </c>
      <c r="F2903" t="s">
        <v>8220</v>
      </c>
      <c r="G2903" t="s">
        <v>8223</v>
      </c>
      <c r="H2903" t="s">
        <v>8245</v>
      </c>
      <c r="I2903" s="17">
        <v>1423345339</v>
      </c>
      <c r="J2903" s="17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8316</v>
      </c>
      <c r="R2903" t="s">
        <v>8317</v>
      </c>
      <c r="S2903" s="16">
        <f t="shared" si="227"/>
        <v>41982.904386574075</v>
      </c>
      <c r="T2903" s="15">
        <f t="shared" si="228"/>
        <v>42042.904386574075</v>
      </c>
      <c r="U2903">
        <f t="shared" si="229"/>
        <v>2015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10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 s="17">
        <v>1440412396</v>
      </c>
      <c r="J2904" s="17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8316</v>
      </c>
      <c r="R2904" t="s">
        <v>8317</v>
      </c>
      <c r="S2904" s="16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10">
        <v>5000</v>
      </c>
      <c r="E2905" s="6">
        <v>39</v>
      </c>
      <c r="F2905" t="s">
        <v>8220</v>
      </c>
      <c r="G2905" t="s">
        <v>8223</v>
      </c>
      <c r="H2905" t="s">
        <v>8245</v>
      </c>
      <c r="I2905" s="17">
        <v>1441771218</v>
      </c>
      <c r="J2905" s="17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8316</v>
      </c>
      <c r="R2905" t="s">
        <v>8317</v>
      </c>
      <c r="S2905" s="16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10">
        <v>1500</v>
      </c>
      <c r="E2906" s="6">
        <v>75</v>
      </c>
      <c r="F2906" t="s">
        <v>8220</v>
      </c>
      <c r="G2906" t="s">
        <v>8224</v>
      </c>
      <c r="H2906" t="s">
        <v>8246</v>
      </c>
      <c r="I2906" s="17">
        <v>1415534400</v>
      </c>
      <c r="J2906" s="17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8316</v>
      </c>
      <c r="R2906" t="s">
        <v>8317</v>
      </c>
      <c r="S2906" s="16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10">
        <v>3500</v>
      </c>
      <c r="E2907" s="6">
        <v>622</v>
      </c>
      <c r="F2907" t="s">
        <v>8220</v>
      </c>
      <c r="G2907" t="s">
        <v>8223</v>
      </c>
      <c r="H2907" t="s">
        <v>8245</v>
      </c>
      <c r="I2907" s="17">
        <v>1473211313</v>
      </c>
      <c r="J2907" s="1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8316</v>
      </c>
      <c r="R2907" t="s">
        <v>8317</v>
      </c>
      <c r="S2907" s="16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10">
        <v>6000</v>
      </c>
      <c r="E2908" s="6">
        <v>565</v>
      </c>
      <c r="F2908" t="s">
        <v>8220</v>
      </c>
      <c r="G2908" t="s">
        <v>8223</v>
      </c>
      <c r="H2908" t="s">
        <v>8245</v>
      </c>
      <c r="I2908" s="17">
        <v>1438390800</v>
      </c>
      <c r="J2908" s="17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8316</v>
      </c>
      <c r="R2908" t="s">
        <v>8317</v>
      </c>
      <c r="S2908" s="16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10">
        <v>2500</v>
      </c>
      <c r="E2909" s="6">
        <v>2</v>
      </c>
      <c r="F2909" t="s">
        <v>8220</v>
      </c>
      <c r="G2909" t="s">
        <v>8223</v>
      </c>
      <c r="H2909" t="s">
        <v>8245</v>
      </c>
      <c r="I2909" s="17">
        <v>1463259837</v>
      </c>
      <c r="J2909" s="17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8316</v>
      </c>
      <c r="R2909" t="s">
        <v>8317</v>
      </c>
      <c r="S2909" s="16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10">
        <v>9600</v>
      </c>
      <c r="E2910" s="6">
        <v>264</v>
      </c>
      <c r="F2910" t="s">
        <v>8220</v>
      </c>
      <c r="G2910" t="s">
        <v>8223</v>
      </c>
      <c r="H2910" t="s">
        <v>8245</v>
      </c>
      <c r="I2910" s="17">
        <v>1465407219</v>
      </c>
      <c r="J2910" s="17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8316</v>
      </c>
      <c r="R2910" t="s">
        <v>8317</v>
      </c>
      <c r="S2910" s="16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10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 s="17">
        <v>1416944760</v>
      </c>
      <c r="J2911" s="17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8316</v>
      </c>
      <c r="R2911" t="s">
        <v>8317</v>
      </c>
      <c r="S2911" s="16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10">
        <v>30000</v>
      </c>
      <c r="E2912" s="6">
        <v>1</v>
      </c>
      <c r="F2912" t="s">
        <v>8220</v>
      </c>
      <c r="G2912" t="s">
        <v>8224</v>
      </c>
      <c r="H2912" t="s">
        <v>8246</v>
      </c>
      <c r="I2912" s="17">
        <v>1434139887</v>
      </c>
      <c r="J2912" s="17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8316</v>
      </c>
      <c r="R2912" t="s">
        <v>8317</v>
      </c>
      <c r="S2912" s="16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10">
        <v>1800</v>
      </c>
      <c r="E2913" s="6">
        <v>657</v>
      </c>
      <c r="F2913" t="s">
        <v>8220</v>
      </c>
      <c r="G2913" t="s">
        <v>8223</v>
      </c>
      <c r="H2913" t="s">
        <v>8245</v>
      </c>
      <c r="I2913" s="17">
        <v>1435429626</v>
      </c>
      <c r="J2913" s="17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8316</v>
      </c>
      <c r="R2913" t="s">
        <v>8317</v>
      </c>
      <c r="S2913" s="16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10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 s="17">
        <v>1452827374</v>
      </c>
      <c r="J2914" s="17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8316</v>
      </c>
      <c r="R2914" t="s">
        <v>8317</v>
      </c>
      <c r="S2914" s="16">
        <f t="shared" si="227"/>
        <v>42354.131643518514</v>
      </c>
      <c r="T2914" s="15">
        <f t="shared" si="228"/>
        <v>42384.131643518514</v>
      </c>
      <c r="U2914">
        <f t="shared" si="229"/>
        <v>2016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10">
        <v>10000</v>
      </c>
      <c r="E2915" s="6">
        <v>2</v>
      </c>
      <c r="F2915" t="s">
        <v>8220</v>
      </c>
      <c r="G2915" t="s">
        <v>8223</v>
      </c>
      <c r="H2915" t="s">
        <v>8245</v>
      </c>
      <c r="I2915" s="17">
        <v>1410041339</v>
      </c>
      <c r="J2915" s="17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8316</v>
      </c>
      <c r="R2915" t="s">
        <v>8317</v>
      </c>
      <c r="S2915" s="16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10">
        <v>25000</v>
      </c>
      <c r="E2916" s="6">
        <v>1</v>
      </c>
      <c r="F2916" t="s">
        <v>8220</v>
      </c>
      <c r="G2916" t="s">
        <v>8224</v>
      </c>
      <c r="H2916" t="s">
        <v>8246</v>
      </c>
      <c r="I2916" s="17">
        <v>1426365994</v>
      </c>
      <c r="J2916" s="17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8316</v>
      </c>
      <c r="R2916" t="s">
        <v>8317</v>
      </c>
      <c r="S2916" s="16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10">
        <v>1000</v>
      </c>
      <c r="E2917" s="6">
        <v>611</v>
      </c>
      <c r="F2917" t="s">
        <v>8220</v>
      </c>
      <c r="G2917" t="s">
        <v>8224</v>
      </c>
      <c r="H2917" t="s">
        <v>8246</v>
      </c>
      <c r="I2917" s="17">
        <v>1458117190</v>
      </c>
      <c r="J2917" s="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8316</v>
      </c>
      <c r="R2917" t="s">
        <v>8317</v>
      </c>
      <c r="S2917" s="16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10">
        <v>1850</v>
      </c>
      <c r="E2918" s="6">
        <v>145</v>
      </c>
      <c r="F2918" t="s">
        <v>8220</v>
      </c>
      <c r="G2918" t="s">
        <v>8224</v>
      </c>
      <c r="H2918" t="s">
        <v>8246</v>
      </c>
      <c r="I2918" s="17">
        <v>1400498789</v>
      </c>
      <c r="J2918" s="17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8316</v>
      </c>
      <c r="R2918" t="s">
        <v>8317</v>
      </c>
      <c r="S2918" s="16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10">
        <v>2000</v>
      </c>
      <c r="E2919" s="6">
        <v>437</v>
      </c>
      <c r="F2919" t="s">
        <v>8220</v>
      </c>
      <c r="G2919" t="s">
        <v>8223</v>
      </c>
      <c r="H2919" t="s">
        <v>8245</v>
      </c>
      <c r="I2919" s="17">
        <v>1442381847</v>
      </c>
      <c r="J2919" s="17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8316</v>
      </c>
      <c r="R2919" t="s">
        <v>8317</v>
      </c>
      <c r="S2919" s="16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10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 s="17">
        <v>1446131207</v>
      </c>
      <c r="J2920" s="17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8316</v>
      </c>
      <c r="R2920" t="s">
        <v>8317</v>
      </c>
      <c r="S2920" s="16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10">
        <v>600</v>
      </c>
      <c r="E2921" s="6">
        <v>51</v>
      </c>
      <c r="F2921" t="s">
        <v>8220</v>
      </c>
      <c r="G2921" t="s">
        <v>8223</v>
      </c>
      <c r="H2921" t="s">
        <v>8245</v>
      </c>
      <c r="I2921" s="17">
        <v>1407250329</v>
      </c>
      <c r="J2921" s="17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8316</v>
      </c>
      <c r="R2921" t="s">
        <v>8317</v>
      </c>
      <c r="S2921" s="16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10">
        <v>2500</v>
      </c>
      <c r="E2922" s="6">
        <v>671</v>
      </c>
      <c r="F2922" t="s">
        <v>8220</v>
      </c>
      <c r="G2922" t="s">
        <v>8228</v>
      </c>
      <c r="H2922" t="s">
        <v>8250</v>
      </c>
      <c r="I2922" s="17">
        <v>1427306470</v>
      </c>
      <c r="J2922" s="17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8316</v>
      </c>
      <c r="R2922" t="s">
        <v>8317</v>
      </c>
      <c r="S2922" s="16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 s="10">
        <v>100</v>
      </c>
      <c r="E2923" s="6">
        <v>129</v>
      </c>
      <c r="F2923" t="s">
        <v>8218</v>
      </c>
      <c r="G2923" t="s">
        <v>8223</v>
      </c>
      <c r="H2923" t="s">
        <v>8245</v>
      </c>
      <c r="I2923" s="17">
        <v>1411679804</v>
      </c>
      <c r="J2923" s="17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8316</v>
      </c>
      <c r="R2923" t="s">
        <v>8358</v>
      </c>
      <c r="S2923" s="16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3.2" hidden="1" x14ac:dyDescent="0.3">
      <c r="A2924">
        <v>2922</v>
      </c>
      <c r="B2924" s="3" t="s">
        <v>2922</v>
      </c>
      <c r="C2924" s="3" t="s">
        <v>7032</v>
      </c>
      <c r="D2924" s="10">
        <v>500</v>
      </c>
      <c r="E2924" s="6">
        <v>500</v>
      </c>
      <c r="F2924" t="s">
        <v>8218</v>
      </c>
      <c r="G2924" t="s">
        <v>8224</v>
      </c>
      <c r="H2924" t="s">
        <v>8246</v>
      </c>
      <c r="I2924" s="17">
        <v>1431982727</v>
      </c>
      <c r="J2924" s="17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8316</v>
      </c>
      <c r="R2924" t="s">
        <v>8358</v>
      </c>
      <c r="S2924" s="16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2" hidden="1" x14ac:dyDescent="0.3">
      <c r="A2925">
        <v>2923</v>
      </c>
      <c r="B2925" s="3" t="s">
        <v>2923</v>
      </c>
      <c r="C2925" s="3" t="s">
        <v>7033</v>
      </c>
      <c r="D2925" s="10">
        <v>300</v>
      </c>
      <c r="E2925" s="6">
        <v>300</v>
      </c>
      <c r="F2925" t="s">
        <v>8218</v>
      </c>
      <c r="G2925" t="s">
        <v>8223</v>
      </c>
      <c r="H2925" t="s">
        <v>8245</v>
      </c>
      <c r="I2925" s="17">
        <v>1422068400</v>
      </c>
      <c r="J2925" s="17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8316</v>
      </c>
      <c r="R2925" t="s">
        <v>8358</v>
      </c>
      <c r="S2925" s="16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2" hidden="1" x14ac:dyDescent="0.3">
      <c r="A2926">
        <v>2924</v>
      </c>
      <c r="B2926" s="3" t="s">
        <v>2924</v>
      </c>
      <c r="C2926" s="3" t="s">
        <v>7034</v>
      </c>
      <c r="D2926" s="10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 s="17">
        <v>1431143940</v>
      </c>
      <c r="J2926" s="17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8316</v>
      </c>
      <c r="R2926" t="s">
        <v>8358</v>
      </c>
      <c r="S2926" s="16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2" hidden="1" x14ac:dyDescent="0.3">
      <c r="A2927">
        <v>2925</v>
      </c>
      <c r="B2927" s="3" t="s">
        <v>2925</v>
      </c>
      <c r="C2927" s="3" t="s">
        <v>7035</v>
      </c>
      <c r="D2927" s="10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 s="17">
        <v>1410444068</v>
      </c>
      <c r="J2927" s="1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8316</v>
      </c>
      <c r="R2927" t="s">
        <v>8358</v>
      </c>
      <c r="S2927" s="16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2" hidden="1" x14ac:dyDescent="0.3">
      <c r="A2928">
        <v>2926</v>
      </c>
      <c r="B2928" s="3" t="s">
        <v>2926</v>
      </c>
      <c r="C2928" s="3" t="s">
        <v>7036</v>
      </c>
      <c r="D2928" s="10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 s="17">
        <v>1424715779</v>
      </c>
      <c r="J2928" s="17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8316</v>
      </c>
      <c r="R2928" t="s">
        <v>8358</v>
      </c>
      <c r="S2928" s="16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2" hidden="1" x14ac:dyDescent="0.3">
      <c r="A2929">
        <v>2927</v>
      </c>
      <c r="B2929" s="3" t="s">
        <v>2927</v>
      </c>
      <c r="C2929" s="3" t="s">
        <v>7037</v>
      </c>
      <c r="D2929" s="10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 s="17">
        <v>1405400400</v>
      </c>
      <c r="J2929" s="17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8316</v>
      </c>
      <c r="R2929" t="s">
        <v>8358</v>
      </c>
      <c r="S2929" s="16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8" hidden="1" x14ac:dyDescent="0.3">
      <c r="A2930">
        <v>2928</v>
      </c>
      <c r="B2930" s="3" t="s">
        <v>2928</v>
      </c>
      <c r="C2930" s="3" t="s">
        <v>7038</v>
      </c>
      <c r="D2930" s="10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 s="17">
        <v>1457135846</v>
      </c>
      <c r="J2930" s="17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8316</v>
      </c>
      <c r="R2930" t="s">
        <v>8358</v>
      </c>
      <c r="S2930" s="16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2" hidden="1" x14ac:dyDescent="0.3">
      <c r="A2931">
        <v>2929</v>
      </c>
      <c r="B2931" s="3" t="s">
        <v>2929</v>
      </c>
      <c r="C2931" s="3" t="s">
        <v>7039</v>
      </c>
      <c r="D2931" s="10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 s="17">
        <v>1401024758</v>
      </c>
      <c r="J2931" s="17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8316</v>
      </c>
      <c r="R2931" t="s">
        <v>8358</v>
      </c>
      <c r="S2931" s="16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2" hidden="1" x14ac:dyDescent="0.3">
      <c r="A2932">
        <v>2930</v>
      </c>
      <c r="B2932" s="3" t="s">
        <v>2930</v>
      </c>
      <c r="C2932" s="3" t="s">
        <v>7040</v>
      </c>
      <c r="D2932" s="10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 s="17">
        <v>1431007264</v>
      </c>
      <c r="J2932" s="17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8316</v>
      </c>
      <c r="R2932" t="s">
        <v>8358</v>
      </c>
      <c r="S2932" s="16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3.2" hidden="1" x14ac:dyDescent="0.3">
      <c r="A2933">
        <v>2931</v>
      </c>
      <c r="B2933" s="3" t="s">
        <v>2931</v>
      </c>
      <c r="C2933" s="3" t="s">
        <v>7041</v>
      </c>
      <c r="D2933" s="10">
        <v>750</v>
      </c>
      <c r="E2933" s="6">
        <v>795</v>
      </c>
      <c r="F2933" t="s">
        <v>8218</v>
      </c>
      <c r="G2933" t="s">
        <v>8228</v>
      </c>
      <c r="H2933" t="s">
        <v>8250</v>
      </c>
      <c r="I2933" s="17">
        <v>1410761280</v>
      </c>
      <c r="J2933" s="17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8316</v>
      </c>
      <c r="R2933" t="s">
        <v>8358</v>
      </c>
      <c r="S2933" s="16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2" hidden="1" x14ac:dyDescent="0.3">
      <c r="A2934">
        <v>2932</v>
      </c>
      <c r="B2934" s="3" t="s">
        <v>2932</v>
      </c>
      <c r="C2934" s="3" t="s">
        <v>7042</v>
      </c>
      <c r="D2934" s="10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 s="17">
        <v>1424516400</v>
      </c>
      <c r="J2934" s="17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8316</v>
      </c>
      <c r="R2934" t="s">
        <v>8358</v>
      </c>
      <c r="S2934" s="16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2" hidden="1" x14ac:dyDescent="0.3">
      <c r="A2935">
        <v>2933</v>
      </c>
      <c r="B2935" s="3" t="s">
        <v>2933</v>
      </c>
      <c r="C2935" s="3" t="s">
        <v>7043</v>
      </c>
      <c r="D2935" s="10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 s="17">
        <v>1465081053</v>
      </c>
      <c r="J2935" s="17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8316</v>
      </c>
      <c r="R2935" t="s">
        <v>8358</v>
      </c>
      <c r="S2935" s="16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2" hidden="1" x14ac:dyDescent="0.3">
      <c r="A2936">
        <v>2934</v>
      </c>
      <c r="B2936" s="3" t="s">
        <v>2934</v>
      </c>
      <c r="C2936" s="3" t="s">
        <v>7044</v>
      </c>
      <c r="D2936" s="10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 s="17">
        <v>1402845364</v>
      </c>
      <c r="J2936" s="17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8316</v>
      </c>
      <c r="R2936" t="s">
        <v>8358</v>
      </c>
      <c r="S2936" s="16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2" hidden="1" x14ac:dyDescent="0.3">
      <c r="A2937">
        <v>2935</v>
      </c>
      <c r="B2937" s="3" t="s">
        <v>2935</v>
      </c>
      <c r="C2937" s="3" t="s">
        <v>7045</v>
      </c>
      <c r="D2937" s="10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 s="17">
        <v>1472490000</v>
      </c>
      <c r="J2937" s="1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8316</v>
      </c>
      <c r="R2937" t="s">
        <v>8358</v>
      </c>
      <c r="S2937" s="16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2" hidden="1" x14ac:dyDescent="0.3">
      <c r="A2938">
        <v>2936</v>
      </c>
      <c r="B2938" s="3" t="s">
        <v>2936</v>
      </c>
      <c r="C2938" s="3" t="s">
        <v>7046</v>
      </c>
      <c r="D2938" s="10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 s="17">
        <v>1413176340</v>
      </c>
      <c r="J2938" s="17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8316</v>
      </c>
      <c r="R2938" t="s">
        <v>8358</v>
      </c>
      <c r="S2938" s="16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8.8" hidden="1" x14ac:dyDescent="0.3">
      <c r="A2939">
        <v>2937</v>
      </c>
      <c r="B2939" s="3" t="s">
        <v>2937</v>
      </c>
      <c r="C2939" s="3" t="s">
        <v>7047</v>
      </c>
      <c r="D2939" s="10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 s="17">
        <v>1405249113</v>
      </c>
      <c r="J2939" s="17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8316</v>
      </c>
      <c r="R2939" t="s">
        <v>8358</v>
      </c>
      <c r="S2939" s="16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2" hidden="1" x14ac:dyDescent="0.3">
      <c r="A2940">
        <v>2938</v>
      </c>
      <c r="B2940" s="3" t="s">
        <v>2938</v>
      </c>
      <c r="C2940" s="3" t="s">
        <v>7048</v>
      </c>
      <c r="D2940" s="10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 s="17">
        <v>1422636814</v>
      </c>
      <c r="J2940" s="17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8316</v>
      </c>
      <c r="R2940" t="s">
        <v>8358</v>
      </c>
      <c r="S2940" s="16">
        <f t="shared" si="227"/>
        <v>42004.703865740739</v>
      </c>
      <c r="T2940" s="15">
        <f t="shared" si="228"/>
        <v>42034.703865740739</v>
      </c>
      <c r="U2940">
        <f t="shared" si="229"/>
        <v>2015</v>
      </c>
    </row>
    <row r="2941" spans="1:21" ht="43.2" hidden="1" x14ac:dyDescent="0.3">
      <c r="A2941">
        <v>2939</v>
      </c>
      <c r="B2941" s="3" t="s">
        <v>2939</v>
      </c>
      <c r="C2941" s="3" t="s">
        <v>7049</v>
      </c>
      <c r="D2941" s="10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 s="17">
        <v>1409187600</v>
      </c>
      <c r="J2941" s="17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8316</v>
      </c>
      <c r="R2941" t="s">
        <v>8358</v>
      </c>
      <c r="S2941" s="16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2" hidden="1" x14ac:dyDescent="0.3">
      <c r="A2942">
        <v>2940</v>
      </c>
      <c r="B2942" s="3" t="s">
        <v>2940</v>
      </c>
      <c r="C2942" s="3" t="s">
        <v>7050</v>
      </c>
      <c r="D2942" s="10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 s="17">
        <v>1421606018</v>
      </c>
      <c r="J2942" s="17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8316</v>
      </c>
      <c r="R2942" t="s">
        <v>8358</v>
      </c>
      <c r="S2942" s="16">
        <f t="shared" si="227"/>
        <v>41982.773356481484</v>
      </c>
      <c r="T2942" s="15">
        <f t="shared" si="228"/>
        <v>42022.773356481484</v>
      </c>
      <c r="U2942">
        <f t="shared" si="229"/>
        <v>2015</v>
      </c>
    </row>
    <row r="2943" spans="1:21" ht="43.2" hidden="1" x14ac:dyDescent="0.3">
      <c r="A2943">
        <v>2941</v>
      </c>
      <c r="B2943" s="3" t="s">
        <v>2941</v>
      </c>
      <c r="C2943" s="3" t="s">
        <v>7051</v>
      </c>
      <c r="D2943" s="10">
        <v>25000</v>
      </c>
      <c r="E2943" s="6">
        <v>1</v>
      </c>
      <c r="F2943" t="s">
        <v>8220</v>
      </c>
      <c r="G2943" t="s">
        <v>8223</v>
      </c>
      <c r="H2943" t="s">
        <v>8245</v>
      </c>
      <c r="I2943" s="17">
        <v>1425250955</v>
      </c>
      <c r="J2943" s="17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8316</v>
      </c>
      <c r="R2943" t="s">
        <v>8356</v>
      </c>
      <c r="S2943" s="16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2" hidden="1" x14ac:dyDescent="0.3">
      <c r="A2944">
        <v>2942</v>
      </c>
      <c r="B2944" s="3" t="s">
        <v>2942</v>
      </c>
      <c r="C2944" s="3" t="s">
        <v>7052</v>
      </c>
      <c r="D2944" s="10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 s="17">
        <v>1450297080</v>
      </c>
      <c r="J2944" s="17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8316</v>
      </c>
      <c r="R2944" t="s">
        <v>8356</v>
      </c>
      <c r="S2944" s="16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2" hidden="1" x14ac:dyDescent="0.3">
      <c r="A2945">
        <v>2943</v>
      </c>
      <c r="B2945" s="3" t="s">
        <v>2943</v>
      </c>
      <c r="C2945" s="3" t="s">
        <v>7053</v>
      </c>
      <c r="D2945" s="10">
        <v>3000</v>
      </c>
      <c r="E2945" s="6">
        <v>0</v>
      </c>
      <c r="F2945" t="s">
        <v>8220</v>
      </c>
      <c r="G2945" t="s">
        <v>8223</v>
      </c>
      <c r="H2945" t="s">
        <v>8245</v>
      </c>
      <c r="I2945" s="17">
        <v>1428894380</v>
      </c>
      <c r="J2945" s="17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8316</v>
      </c>
      <c r="R2945" t="s">
        <v>8356</v>
      </c>
      <c r="S2945" s="16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2" hidden="1" x14ac:dyDescent="0.3">
      <c r="A2946">
        <v>2944</v>
      </c>
      <c r="B2946" s="3" t="s">
        <v>2944</v>
      </c>
      <c r="C2946" s="3" t="s">
        <v>7054</v>
      </c>
      <c r="D2946" s="10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 s="17">
        <v>1433714198</v>
      </c>
      <c r="J2946" s="17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t="s">
        <v>8316</v>
      </c>
      <c r="R2946" t="s">
        <v>8356</v>
      </c>
      <c r="S2946" s="16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7.6" hidden="1" x14ac:dyDescent="0.3">
      <c r="A2947">
        <v>2945</v>
      </c>
      <c r="B2947" s="3" t="s">
        <v>2945</v>
      </c>
      <c r="C2947" s="3" t="s">
        <v>7055</v>
      </c>
      <c r="D2947" s="10">
        <v>50000</v>
      </c>
      <c r="E2947" s="6">
        <v>0</v>
      </c>
      <c r="F2947" t="s">
        <v>8220</v>
      </c>
      <c r="G2947" t="s">
        <v>8223</v>
      </c>
      <c r="H2947" t="s">
        <v>8245</v>
      </c>
      <c r="I2947" s="17">
        <v>1432437660</v>
      </c>
      <c r="J2947" s="1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t="s">
        <v>8316</v>
      </c>
      <c r="R2947" t="s">
        <v>8356</v>
      </c>
      <c r="S2947" s="16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YEAR(T2947)</f>
        <v>2015</v>
      </c>
    </row>
    <row r="2948" spans="1:21" ht="43.2" hidden="1" x14ac:dyDescent="0.3">
      <c r="A2948">
        <v>2946</v>
      </c>
      <c r="B2948" s="3" t="s">
        <v>2946</v>
      </c>
      <c r="C2948" s="3" t="s">
        <v>7056</v>
      </c>
      <c r="D2948" s="10">
        <v>2000</v>
      </c>
      <c r="E2948" s="6">
        <v>2</v>
      </c>
      <c r="F2948" t="s">
        <v>8220</v>
      </c>
      <c r="G2948" t="s">
        <v>8224</v>
      </c>
      <c r="H2948" t="s">
        <v>8246</v>
      </c>
      <c r="I2948" s="17">
        <v>1471265092</v>
      </c>
      <c r="J2948" s="17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8316</v>
      </c>
      <c r="R2948" t="s">
        <v>8356</v>
      </c>
      <c r="S2948" s="16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7.6" hidden="1" x14ac:dyDescent="0.3">
      <c r="A2949">
        <v>2947</v>
      </c>
      <c r="B2949" s="3" t="s">
        <v>2947</v>
      </c>
      <c r="C2949" s="3" t="s">
        <v>7057</v>
      </c>
      <c r="D2949" s="10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 s="17">
        <v>1480007460</v>
      </c>
      <c r="J2949" s="17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8316</v>
      </c>
      <c r="R2949" t="s">
        <v>8356</v>
      </c>
      <c r="S2949" s="16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7.6" hidden="1" x14ac:dyDescent="0.3">
      <c r="A2950">
        <v>2948</v>
      </c>
      <c r="B2950" s="3" t="s">
        <v>2948</v>
      </c>
      <c r="C2950" s="3" t="s">
        <v>7058</v>
      </c>
      <c r="D2950" s="10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 s="17">
        <v>1433259293</v>
      </c>
      <c r="J2950" s="17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8316</v>
      </c>
      <c r="R2950" t="s">
        <v>8356</v>
      </c>
      <c r="S2950" s="16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2" hidden="1" x14ac:dyDescent="0.3">
      <c r="A2951">
        <v>2949</v>
      </c>
      <c r="B2951" s="3" t="s">
        <v>2949</v>
      </c>
      <c r="C2951" s="3" t="s">
        <v>7059</v>
      </c>
      <c r="D2951" s="10">
        <v>1000</v>
      </c>
      <c r="E2951" s="6">
        <v>25</v>
      </c>
      <c r="F2951" t="s">
        <v>8220</v>
      </c>
      <c r="G2951" t="s">
        <v>8223</v>
      </c>
      <c r="H2951" t="s">
        <v>8245</v>
      </c>
      <c r="I2951" s="17">
        <v>1447965917</v>
      </c>
      <c r="J2951" s="17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8316</v>
      </c>
      <c r="R2951" t="s">
        <v>8356</v>
      </c>
      <c r="S2951" s="16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2" hidden="1" x14ac:dyDescent="0.3">
      <c r="A2952">
        <v>2950</v>
      </c>
      <c r="B2952" s="3" t="s">
        <v>2950</v>
      </c>
      <c r="C2952" s="3" t="s">
        <v>7060</v>
      </c>
      <c r="D2952" s="10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 s="17">
        <v>1453538752</v>
      </c>
      <c r="J2952" s="17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8316</v>
      </c>
      <c r="R2952" t="s">
        <v>8356</v>
      </c>
      <c r="S2952" s="16">
        <f t="shared" si="232"/>
        <v>42362.36518518519</v>
      </c>
      <c r="T2952" s="15">
        <f t="shared" si="233"/>
        <v>42392.36518518519</v>
      </c>
      <c r="U2952">
        <f t="shared" si="234"/>
        <v>2016</v>
      </c>
    </row>
    <row r="2953" spans="1:21" ht="57.6" hidden="1" x14ac:dyDescent="0.3">
      <c r="A2953">
        <v>2951</v>
      </c>
      <c r="B2953" s="3" t="s">
        <v>2951</v>
      </c>
      <c r="C2953" s="3" t="s">
        <v>7061</v>
      </c>
      <c r="D2953" s="10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 s="17">
        <v>1412536573</v>
      </c>
      <c r="J2953" s="17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8316</v>
      </c>
      <c r="R2953" t="s">
        <v>8356</v>
      </c>
      <c r="S2953" s="16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2" hidden="1" x14ac:dyDescent="0.3">
      <c r="A2954">
        <v>2952</v>
      </c>
      <c r="B2954" s="3" t="s">
        <v>2952</v>
      </c>
      <c r="C2954" s="3" t="s">
        <v>7062</v>
      </c>
      <c r="D2954" s="10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 s="17">
        <v>1476676800</v>
      </c>
      <c r="J2954" s="17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8316</v>
      </c>
      <c r="R2954" t="s">
        <v>8356</v>
      </c>
      <c r="S2954" s="16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2" hidden="1" x14ac:dyDescent="0.3">
      <c r="A2955">
        <v>2953</v>
      </c>
      <c r="B2955" s="3" t="s">
        <v>2953</v>
      </c>
      <c r="C2955" s="3" t="s">
        <v>7063</v>
      </c>
      <c r="D2955" s="10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 s="17">
        <v>1444330821</v>
      </c>
      <c r="J2955" s="17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8316</v>
      </c>
      <c r="R2955" t="s">
        <v>8356</v>
      </c>
      <c r="S2955" s="16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2" hidden="1" x14ac:dyDescent="0.3">
      <c r="A2956">
        <v>2954</v>
      </c>
      <c r="B2956" s="3" t="s">
        <v>2954</v>
      </c>
      <c r="C2956" s="3" t="s">
        <v>7064</v>
      </c>
      <c r="D2956" s="10">
        <v>15000</v>
      </c>
      <c r="E2956" s="6">
        <v>0</v>
      </c>
      <c r="F2956" t="s">
        <v>8219</v>
      </c>
      <c r="G2956" t="s">
        <v>8223</v>
      </c>
      <c r="H2956" t="s">
        <v>8245</v>
      </c>
      <c r="I2956" s="17">
        <v>1489669203</v>
      </c>
      <c r="J2956" s="17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8316</v>
      </c>
      <c r="R2956" t="s">
        <v>8356</v>
      </c>
      <c r="S2956" s="16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8.8" hidden="1" x14ac:dyDescent="0.3">
      <c r="A2957">
        <v>2955</v>
      </c>
      <c r="B2957" s="3" t="s">
        <v>2955</v>
      </c>
      <c r="C2957" s="3" t="s">
        <v>7065</v>
      </c>
      <c r="D2957" s="10">
        <v>1200</v>
      </c>
      <c r="E2957" s="6">
        <v>715</v>
      </c>
      <c r="F2957" t="s">
        <v>8219</v>
      </c>
      <c r="G2957" t="s">
        <v>8223</v>
      </c>
      <c r="H2957" t="s">
        <v>8245</v>
      </c>
      <c r="I2957" s="17">
        <v>1434476849</v>
      </c>
      <c r="J2957" s="1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8316</v>
      </c>
      <c r="R2957" t="s">
        <v>8356</v>
      </c>
      <c r="S2957" s="16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2" hidden="1" x14ac:dyDescent="0.3">
      <c r="A2958">
        <v>2956</v>
      </c>
      <c r="B2958" s="3" t="s">
        <v>2956</v>
      </c>
      <c r="C2958" s="3" t="s">
        <v>7066</v>
      </c>
      <c r="D2958" s="10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 s="17">
        <v>1462402850</v>
      </c>
      <c r="J2958" s="17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8316</v>
      </c>
      <c r="R2958" t="s">
        <v>8356</v>
      </c>
      <c r="S2958" s="16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2" hidden="1" x14ac:dyDescent="0.3">
      <c r="A2959">
        <v>2957</v>
      </c>
      <c r="B2959" s="3" t="s">
        <v>2957</v>
      </c>
      <c r="C2959" s="3" t="s">
        <v>7067</v>
      </c>
      <c r="D2959" s="10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 s="17">
        <v>1427498172</v>
      </c>
      <c r="J2959" s="17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8316</v>
      </c>
      <c r="R2959" t="s">
        <v>8356</v>
      </c>
      <c r="S2959" s="16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2" hidden="1" x14ac:dyDescent="0.3">
      <c r="A2960">
        <v>2958</v>
      </c>
      <c r="B2960" s="3" t="s">
        <v>2958</v>
      </c>
      <c r="C2960" s="3" t="s">
        <v>7068</v>
      </c>
      <c r="D2960" s="10">
        <v>80000</v>
      </c>
      <c r="E2960" s="6">
        <v>0</v>
      </c>
      <c r="F2960" t="s">
        <v>8219</v>
      </c>
      <c r="G2960" t="s">
        <v>8223</v>
      </c>
      <c r="H2960" t="s">
        <v>8245</v>
      </c>
      <c r="I2960" s="17">
        <v>1462729317</v>
      </c>
      <c r="J2960" s="17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8316</v>
      </c>
      <c r="R2960" t="s">
        <v>8356</v>
      </c>
      <c r="S2960" s="16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2" hidden="1" x14ac:dyDescent="0.3">
      <c r="A2961">
        <v>2959</v>
      </c>
      <c r="B2961" s="3" t="s">
        <v>2959</v>
      </c>
      <c r="C2961" s="3" t="s">
        <v>7069</v>
      </c>
      <c r="D2961" s="10">
        <v>10000</v>
      </c>
      <c r="E2961" s="6">
        <v>0</v>
      </c>
      <c r="F2961" t="s">
        <v>8219</v>
      </c>
      <c r="G2961" t="s">
        <v>8224</v>
      </c>
      <c r="H2961" t="s">
        <v>8246</v>
      </c>
      <c r="I2961" s="17">
        <v>1465258325</v>
      </c>
      <c r="J2961" s="17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8316</v>
      </c>
      <c r="R2961" t="s">
        <v>8356</v>
      </c>
      <c r="S2961" s="16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2" hidden="1" x14ac:dyDescent="0.3">
      <c r="A2962">
        <v>2960</v>
      </c>
      <c r="B2962" s="3" t="s">
        <v>2960</v>
      </c>
      <c r="C2962" s="3" t="s">
        <v>7070</v>
      </c>
      <c r="D2962" s="10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 s="17">
        <v>1410459023</v>
      </c>
      <c r="J2962" s="17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8316</v>
      </c>
      <c r="R2962" t="s">
        <v>8356</v>
      </c>
      <c r="S2962" s="16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10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 s="17">
        <v>1427342400</v>
      </c>
      <c r="J2963" s="17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8316</v>
      </c>
      <c r="R2963" t="s">
        <v>8317</v>
      </c>
      <c r="S2963" s="16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10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 s="17">
        <v>1425193140</v>
      </c>
      <c r="J2964" s="17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8316</v>
      </c>
      <c r="R2964" t="s">
        <v>8317</v>
      </c>
      <c r="S2964" s="16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10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 s="17">
        <v>1435835824</v>
      </c>
      <c r="J2965" s="17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8316</v>
      </c>
      <c r="R2965" t="s">
        <v>8317</v>
      </c>
      <c r="S2965" s="16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10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 s="17">
        <v>1407360720</v>
      </c>
      <c r="J2966" s="17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8316</v>
      </c>
      <c r="R2966" t="s">
        <v>8317</v>
      </c>
      <c r="S2966" s="16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10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 s="17">
        <v>1436290233</v>
      </c>
      <c r="J2967" s="1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8316</v>
      </c>
      <c r="R2967" t="s">
        <v>8317</v>
      </c>
      <c r="S2967" s="16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10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 s="17">
        <v>1442425412</v>
      </c>
      <c r="J2968" s="17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8316</v>
      </c>
      <c r="R2968" t="s">
        <v>8317</v>
      </c>
      <c r="S2968" s="16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10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 s="17">
        <v>1425872692</v>
      </c>
      <c r="J2969" s="17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8316</v>
      </c>
      <c r="R2969" t="s">
        <v>8317</v>
      </c>
      <c r="S2969" s="16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10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 s="17">
        <v>1471406340</v>
      </c>
      <c r="J2970" s="17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8316</v>
      </c>
      <c r="R2970" t="s">
        <v>8317</v>
      </c>
      <c r="S2970" s="16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10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 s="17">
        <v>1430693460</v>
      </c>
      <c r="J2971" s="17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8316</v>
      </c>
      <c r="R2971" t="s">
        <v>8317</v>
      </c>
      <c r="S2971" s="16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10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 s="17">
        <v>1405699451</v>
      </c>
      <c r="J2972" s="17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8316</v>
      </c>
      <c r="R2972" t="s">
        <v>8317</v>
      </c>
      <c r="S2972" s="16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10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 s="17">
        <v>1409500078</v>
      </c>
      <c r="J2973" s="17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8316</v>
      </c>
      <c r="R2973" t="s">
        <v>8317</v>
      </c>
      <c r="S2973" s="16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10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 s="17">
        <v>1480899600</v>
      </c>
      <c r="J2974" s="17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8316</v>
      </c>
      <c r="R2974" t="s">
        <v>8317</v>
      </c>
      <c r="S2974" s="16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10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 s="17">
        <v>1451620800</v>
      </c>
      <c r="J2975" s="17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8316</v>
      </c>
      <c r="R2975" t="s">
        <v>8317</v>
      </c>
      <c r="S2975" s="16">
        <f t="shared" si="232"/>
        <v>42341.818379629629</v>
      </c>
      <c r="T2975" s="15">
        <f t="shared" si="233"/>
        <v>42370.166666666672</v>
      </c>
      <c r="U2975">
        <f t="shared" si="234"/>
        <v>2016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10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 s="17">
        <v>1411695300</v>
      </c>
      <c r="J2976" s="17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8316</v>
      </c>
      <c r="R2976" t="s">
        <v>8317</v>
      </c>
      <c r="S2976" s="16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10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 s="17">
        <v>1417057200</v>
      </c>
      <c r="J2977" s="1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8316</v>
      </c>
      <c r="R2977" t="s">
        <v>8317</v>
      </c>
      <c r="S2977" s="16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10">
        <v>70</v>
      </c>
      <c r="E2978" s="6">
        <v>120</v>
      </c>
      <c r="F2978" t="s">
        <v>8218</v>
      </c>
      <c r="G2978" t="s">
        <v>8224</v>
      </c>
      <c r="H2978" t="s">
        <v>8246</v>
      </c>
      <c r="I2978" s="17">
        <v>1457870400</v>
      </c>
      <c r="J2978" s="17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8316</v>
      </c>
      <c r="R2978" t="s">
        <v>8317</v>
      </c>
      <c r="S2978" s="16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10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 s="17">
        <v>1427076840</v>
      </c>
      <c r="J2979" s="17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8316</v>
      </c>
      <c r="R2979" t="s">
        <v>8317</v>
      </c>
      <c r="S2979" s="16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10">
        <v>750</v>
      </c>
      <c r="E2980" s="6">
        <v>971</v>
      </c>
      <c r="F2980" t="s">
        <v>8218</v>
      </c>
      <c r="G2980" t="s">
        <v>8223</v>
      </c>
      <c r="H2980" t="s">
        <v>8245</v>
      </c>
      <c r="I2980" s="17">
        <v>1413784740</v>
      </c>
      <c r="J2980" s="17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8316</v>
      </c>
      <c r="R2980" t="s">
        <v>8317</v>
      </c>
      <c r="S2980" s="16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10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 s="17">
        <v>1420524000</v>
      </c>
      <c r="J2981" s="17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8316</v>
      </c>
      <c r="R2981" t="s">
        <v>8317</v>
      </c>
      <c r="S2981" s="16">
        <f t="shared" si="232"/>
        <v>41993.824340277773</v>
      </c>
      <c r="T2981" s="15">
        <f t="shared" si="233"/>
        <v>42010.25</v>
      </c>
      <c r="U2981">
        <f t="shared" si="234"/>
        <v>2015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10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 s="17">
        <v>1440381600</v>
      </c>
      <c r="J2982" s="17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8316</v>
      </c>
      <c r="R2982" t="s">
        <v>8317</v>
      </c>
      <c r="S2982" s="16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7.6" hidden="1" x14ac:dyDescent="0.3">
      <c r="A2983">
        <v>2981</v>
      </c>
      <c r="B2983" s="3" t="s">
        <v>2981</v>
      </c>
      <c r="C2983" s="3" t="s">
        <v>7091</v>
      </c>
      <c r="D2983" s="10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 s="17">
        <v>1443014756</v>
      </c>
      <c r="J2983" s="17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8316</v>
      </c>
      <c r="R2983" t="s">
        <v>8356</v>
      </c>
      <c r="S2983" s="16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28.8" hidden="1" x14ac:dyDescent="0.3">
      <c r="A2984">
        <v>2982</v>
      </c>
      <c r="B2984" s="3" t="s">
        <v>2982</v>
      </c>
      <c r="C2984" s="3" t="s">
        <v>7092</v>
      </c>
      <c r="D2984" s="10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 s="17">
        <v>1455208143</v>
      </c>
      <c r="J2984" s="17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8316</v>
      </c>
      <c r="R2984" t="s">
        <v>8356</v>
      </c>
      <c r="S2984" s="16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2" hidden="1" x14ac:dyDescent="0.3">
      <c r="A2985">
        <v>2983</v>
      </c>
      <c r="B2985" s="3" t="s">
        <v>2983</v>
      </c>
      <c r="C2985" s="3" t="s">
        <v>7093</v>
      </c>
      <c r="D2985" s="10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 s="17">
        <v>1415722236</v>
      </c>
      <c r="J2985" s="17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8316</v>
      </c>
      <c r="R2985" t="s">
        <v>8356</v>
      </c>
      <c r="S2985" s="16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7.6" hidden="1" x14ac:dyDescent="0.3">
      <c r="A2986">
        <v>2984</v>
      </c>
      <c r="B2986" s="3" t="s">
        <v>2984</v>
      </c>
      <c r="C2986" s="3" t="s">
        <v>7094</v>
      </c>
      <c r="D2986" s="10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 s="17">
        <v>1472020881</v>
      </c>
      <c r="J2986" s="17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8316</v>
      </c>
      <c r="R2986" t="s">
        <v>8356</v>
      </c>
      <c r="S2986" s="16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7.6" hidden="1" x14ac:dyDescent="0.3">
      <c r="A2987">
        <v>2985</v>
      </c>
      <c r="B2987" s="3" t="s">
        <v>2985</v>
      </c>
      <c r="C2987" s="3" t="s">
        <v>7095</v>
      </c>
      <c r="D2987" s="10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 s="17">
        <v>1477886400</v>
      </c>
      <c r="J2987" s="1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8316</v>
      </c>
      <c r="R2987" t="s">
        <v>8356</v>
      </c>
      <c r="S2987" s="16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2" hidden="1" x14ac:dyDescent="0.3">
      <c r="A2988">
        <v>2986</v>
      </c>
      <c r="B2988" s="3" t="s">
        <v>2986</v>
      </c>
      <c r="C2988" s="3" t="s">
        <v>7096</v>
      </c>
      <c r="D2988" s="10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 s="17">
        <v>1462100406</v>
      </c>
      <c r="J2988" s="17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8316</v>
      </c>
      <c r="R2988" t="s">
        <v>8356</v>
      </c>
      <c r="S2988" s="16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7.6" hidden="1" x14ac:dyDescent="0.3">
      <c r="A2989">
        <v>2987</v>
      </c>
      <c r="B2989" s="3" t="s">
        <v>2987</v>
      </c>
      <c r="C2989" s="3" t="s">
        <v>7097</v>
      </c>
      <c r="D2989" s="10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 s="17">
        <v>1476316800</v>
      </c>
      <c r="J2989" s="17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8316</v>
      </c>
      <c r="R2989" t="s">
        <v>8356</v>
      </c>
      <c r="S2989" s="16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2" hidden="1" x14ac:dyDescent="0.3">
      <c r="A2990">
        <v>2988</v>
      </c>
      <c r="B2990" s="3" t="s">
        <v>2988</v>
      </c>
      <c r="C2990" s="3" t="s">
        <v>7098</v>
      </c>
      <c r="D2990" s="10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 s="17">
        <v>1466412081</v>
      </c>
      <c r="J2990" s="17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8316</v>
      </c>
      <c r="R2990" t="s">
        <v>8356</v>
      </c>
      <c r="S2990" s="16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idden="1" x14ac:dyDescent="0.3">
      <c r="A2991">
        <v>2989</v>
      </c>
      <c r="B2991" s="3" t="s">
        <v>2989</v>
      </c>
      <c r="C2991" s="3" t="s">
        <v>7099</v>
      </c>
      <c r="D2991" s="10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 s="17">
        <v>1450673940</v>
      </c>
      <c r="J2991" s="17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8316</v>
      </c>
      <c r="R2991" t="s">
        <v>8356</v>
      </c>
      <c r="S2991" s="16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2" hidden="1" x14ac:dyDescent="0.3">
      <c r="A2992">
        <v>2990</v>
      </c>
      <c r="B2992" s="3" t="s">
        <v>2990</v>
      </c>
      <c r="C2992" s="3" t="s">
        <v>7100</v>
      </c>
      <c r="D2992" s="10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 s="17">
        <v>1452174420</v>
      </c>
      <c r="J2992" s="17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8316</v>
      </c>
      <c r="R2992" t="s">
        <v>8356</v>
      </c>
      <c r="S2992" s="16">
        <f t="shared" si="232"/>
        <v>42341.57430555555</v>
      </c>
      <c r="T2992" s="15">
        <f t="shared" si="233"/>
        <v>42376.57430555555</v>
      </c>
      <c r="U2992">
        <f t="shared" si="234"/>
        <v>2016</v>
      </c>
    </row>
    <row r="2993" spans="1:21" ht="43.2" hidden="1" x14ac:dyDescent="0.3">
      <c r="A2993">
        <v>2991</v>
      </c>
      <c r="B2993" s="3" t="s">
        <v>2991</v>
      </c>
      <c r="C2993" s="3" t="s">
        <v>7101</v>
      </c>
      <c r="D2993" s="10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 s="17">
        <v>1485547530</v>
      </c>
      <c r="J2993" s="17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8316</v>
      </c>
      <c r="R2993" t="s">
        <v>8356</v>
      </c>
      <c r="S2993" s="16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2" hidden="1" x14ac:dyDescent="0.3">
      <c r="A2994">
        <v>2992</v>
      </c>
      <c r="B2994" s="3" t="s">
        <v>2992</v>
      </c>
      <c r="C2994" s="3" t="s">
        <v>7102</v>
      </c>
      <c r="D2994" s="10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 s="17">
        <v>1476037510</v>
      </c>
      <c r="J2994" s="17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8316</v>
      </c>
      <c r="R2994" t="s">
        <v>8356</v>
      </c>
      <c r="S2994" s="16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idden="1" x14ac:dyDescent="0.3">
      <c r="A2995">
        <v>2993</v>
      </c>
      <c r="B2995" s="3" t="s">
        <v>2993</v>
      </c>
      <c r="C2995" s="3" t="s">
        <v>7103</v>
      </c>
      <c r="D2995" s="10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 s="17">
        <v>1455998867</v>
      </c>
      <c r="J2995" s="17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8316</v>
      </c>
      <c r="R2995" t="s">
        <v>8356</v>
      </c>
      <c r="S2995" s="16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2" hidden="1" x14ac:dyDescent="0.3">
      <c r="A2996">
        <v>2994</v>
      </c>
      <c r="B2996" s="3" t="s">
        <v>2994</v>
      </c>
      <c r="C2996" s="3" t="s">
        <v>7104</v>
      </c>
      <c r="D2996" s="10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 s="17">
        <v>1412335772</v>
      </c>
      <c r="J2996" s="17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8316</v>
      </c>
      <c r="R2996" t="s">
        <v>8356</v>
      </c>
      <c r="S2996" s="16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2" hidden="1" x14ac:dyDescent="0.3">
      <c r="A2997">
        <v>2995</v>
      </c>
      <c r="B2997" s="3" t="s">
        <v>2995</v>
      </c>
      <c r="C2997" s="3" t="s">
        <v>7105</v>
      </c>
      <c r="D2997" s="10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 s="17">
        <v>1484841471</v>
      </c>
      <c r="J2997" s="1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8316</v>
      </c>
      <c r="R2997" t="s">
        <v>8356</v>
      </c>
      <c r="S2997" s="16">
        <f t="shared" si="232"/>
        <v>42724.665173611109</v>
      </c>
      <c r="T2997" s="15">
        <f t="shared" si="233"/>
        <v>42754.665173611109</v>
      </c>
      <c r="U2997">
        <f t="shared" si="234"/>
        <v>2017</v>
      </c>
    </row>
    <row r="2998" spans="1:21" ht="28.8" hidden="1" x14ac:dyDescent="0.3">
      <c r="A2998">
        <v>2996</v>
      </c>
      <c r="B2998" s="3" t="s">
        <v>2996</v>
      </c>
      <c r="C2998" s="3" t="s">
        <v>7106</v>
      </c>
      <c r="D2998" s="10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 s="17">
        <v>1432677240</v>
      </c>
      <c r="J2998" s="17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8316</v>
      </c>
      <c r="R2998" t="s">
        <v>8356</v>
      </c>
      <c r="S2998" s="16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2" hidden="1" x14ac:dyDescent="0.3">
      <c r="A2999">
        <v>2997</v>
      </c>
      <c r="B2999" s="3" t="s">
        <v>2997</v>
      </c>
      <c r="C2999" s="3" t="s">
        <v>7107</v>
      </c>
      <c r="D2999" s="10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 s="17">
        <v>1488171540</v>
      </c>
      <c r="J2999" s="17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8316</v>
      </c>
      <c r="R2999" t="s">
        <v>8356</v>
      </c>
      <c r="S2999" s="16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2" hidden="1" x14ac:dyDescent="0.3">
      <c r="A3000">
        <v>2998</v>
      </c>
      <c r="B3000" s="3" t="s">
        <v>2998</v>
      </c>
      <c r="C3000" s="3" t="s">
        <v>7108</v>
      </c>
      <c r="D3000" s="10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 s="17">
        <v>1402892700</v>
      </c>
      <c r="J3000" s="17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8316</v>
      </c>
      <c r="R3000" t="s">
        <v>8356</v>
      </c>
      <c r="S3000" s="16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2" hidden="1" x14ac:dyDescent="0.3">
      <c r="A3001">
        <v>2999</v>
      </c>
      <c r="B3001" s="3" t="s">
        <v>2999</v>
      </c>
      <c r="C3001" s="3" t="s">
        <v>7109</v>
      </c>
      <c r="D3001" s="10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 s="17">
        <v>1488333600</v>
      </c>
      <c r="J3001" s="17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8316</v>
      </c>
      <c r="R3001" t="s">
        <v>8356</v>
      </c>
      <c r="S3001" s="16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2" hidden="1" x14ac:dyDescent="0.3">
      <c r="A3002">
        <v>3000</v>
      </c>
      <c r="B3002" s="3" t="s">
        <v>3000</v>
      </c>
      <c r="C3002" s="3" t="s">
        <v>7110</v>
      </c>
      <c r="D3002" s="10">
        <v>500</v>
      </c>
      <c r="E3002" s="6">
        <v>500</v>
      </c>
      <c r="F3002" t="s">
        <v>8218</v>
      </c>
      <c r="G3002" t="s">
        <v>8223</v>
      </c>
      <c r="H3002" t="s">
        <v>8245</v>
      </c>
      <c r="I3002" s="17">
        <v>1485885600</v>
      </c>
      <c r="J3002" s="17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8316</v>
      </c>
      <c r="R3002" t="s">
        <v>8356</v>
      </c>
      <c r="S3002" s="16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2" hidden="1" x14ac:dyDescent="0.3">
      <c r="A3003">
        <v>3001</v>
      </c>
      <c r="B3003" s="3" t="s">
        <v>3001</v>
      </c>
      <c r="C3003" s="3" t="s">
        <v>7111</v>
      </c>
      <c r="D3003" s="10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 s="17">
        <v>1468445382</v>
      </c>
      <c r="J3003" s="17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8316</v>
      </c>
      <c r="R3003" t="s">
        <v>8356</v>
      </c>
      <c r="S3003" s="16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8.8" hidden="1" x14ac:dyDescent="0.3">
      <c r="A3004">
        <v>3002</v>
      </c>
      <c r="B3004" s="3" t="s">
        <v>3002</v>
      </c>
      <c r="C3004" s="3" t="s">
        <v>7112</v>
      </c>
      <c r="D3004" s="10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 s="17">
        <v>1356552252</v>
      </c>
      <c r="J3004" s="17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8316</v>
      </c>
      <c r="R3004" t="s">
        <v>8356</v>
      </c>
      <c r="S3004" s="16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2" hidden="1" x14ac:dyDescent="0.3">
      <c r="A3005">
        <v>3003</v>
      </c>
      <c r="B3005" s="3" t="s">
        <v>3003</v>
      </c>
      <c r="C3005" s="3" t="s">
        <v>7113</v>
      </c>
      <c r="D3005" s="10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 s="17">
        <v>1456811940</v>
      </c>
      <c r="J3005" s="17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8316</v>
      </c>
      <c r="R3005" t="s">
        <v>8356</v>
      </c>
      <c r="S3005" s="16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7.6" hidden="1" x14ac:dyDescent="0.3">
      <c r="A3006">
        <v>3004</v>
      </c>
      <c r="B3006" s="3" t="s">
        <v>3004</v>
      </c>
      <c r="C3006" s="3" t="s">
        <v>7114</v>
      </c>
      <c r="D3006" s="10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 s="17">
        <v>1416089324</v>
      </c>
      <c r="J3006" s="17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8316</v>
      </c>
      <c r="R3006" t="s">
        <v>8356</v>
      </c>
      <c r="S3006" s="16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3.2" hidden="1" x14ac:dyDescent="0.3">
      <c r="A3007">
        <v>3005</v>
      </c>
      <c r="B3007" s="3" t="s">
        <v>3005</v>
      </c>
      <c r="C3007" s="3" t="s">
        <v>7115</v>
      </c>
      <c r="D3007" s="10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 s="17">
        <v>1412611905</v>
      </c>
      <c r="J3007" s="1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8316</v>
      </c>
      <c r="R3007" t="s">
        <v>8356</v>
      </c>
      <c r="S3007" s="16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8.8" hidden="1" x14ac:dyDescent="0.3">
      <c r="A3008">
        <v>3006</v>
      </c>
      <c r="B3008" s="3" t="s">
        <v>3006</v>
      </c>
      <c r="C3008" s="3" t="s">
        <v>7116</v>
      </c>
      <c r="D3008" s="10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 s="17">
        <v>1418580591</v>
      </c>
      <c r="J3008" s="17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8316</v>
      </c>
      <c r="R3008" t="s">
        <v>8356</v>
      </c>
      <c r="S3008" s="16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8.8" hidden="1" x14ac:dyDescent="0.3">
      <c r="A3009">
        <v>3007</v>
      </c>
      <c r="B3009" s="3" t="s">
        <v>3007</v>
      </c>
      <c r="C3009" s="3" t="s">
        <v>7117</v>
      </c>
      <c r="D3009" s="10">
        <v>600</v>
      </c>
      <c r="E3009" s="6">
        <v>1080</v>
      </c>
      <c r="F3009" t="s">
        <v>8218</v>
      </c>
      <c r="G3009" t="s">
        <v>8223</v>
      </c>
      <c r="H3009" t="s">
        <v>8245</v>
      </c>
      <c r="I3009" s="17">
        <v>1429938683</v>
      </c>
      <c r="J3009" s="17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8316</v>
      </c>
      <c r="R3009" t="s">
        <v>8356</v>
      </c>
      <c r="S3009" s="16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2" hidden="1" x14ac:dyDescent="0.3">
      <c r="A3010">
        <v>3008</v>
      </c>
      <c r="B3010" s="3" t="s">
        <v>3008</v>
      </c>
      <c r="C3010" s="3" t="s">
        <v>7118</v>
      </c>
      <c r="D3010" s="10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 s="17">
        <v>1453352719</v>
      </c>
      <c r="J3010" s="17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t="s">
        <v>8316</v>
      </c>
      <c r="R3010" t="s">
        <v>8356</v>
      </c>
      <c r="S3010" s="16">
        <f t="shared" si="232"/>
        <v>42360.212025462963</v>
      </c>
      <c r="T3010" s="15">
        <f t="shared" si="233"/>
        <v>42390.212025462963</v>
      </c>
      <c r="U3010">
        <f t="shared" si="234"/>
        <v>2016</v>
      </c>
    </row>
    <row r="3011" spans="1:21" ht="43.2" hidden="1" x14ac:dyDescent="0.3">
      <c r="A3011">
        <v>3009</v>
      </c>
      <c r="B3011" s="3" t="s">
        <v>3009</v>
      </c>
      <c r="C3011" s="3" t="s">
        <v>7119</v>
      </c>
      <c r="D3011" s="10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 s="17">
        <v>1417012840</v>
      </c>
      <c r="J3011" s="17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t="s">
        <v>8316</v>
      </c>
      <c r="R3011" t="s">
        <v>8356</v>
      </c>
      <c r="S3011" s="16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YEAR(T3011)</f>
        <v>2014</v>
      </c>
    </row>
    <row r="3012" spans="1:21" ht="43.2" hidden="1" x14ac:dyDescent="0.3">
      <c r="A3012">
        <v>3010</v>
      </c>
      <c r="B3012" s="3" t="s">
        <v>3010</v>
      </c>
      <c r="C3012" s="3" t="s">
        <v>7120</v>
      </c>
      <c r="D3012" s="10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 s="17">
        <v>1424548719</v>
      </c>
      <c r="J3012" s="17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8316</v>
      </c>
      <c r="R3012" t="s">
        <v>8356</v>
      </c>
      <c r="S3012" s="16">
        <f t="shared" si="237"/>
        <v>41996.832395833335</v>
      </c>
      <c r="T3012" s="15">
        <f t="shared" si="238"/>
        <v>42056.832395833335</v>
      </c>
      <c r="U3012">
        <f t="shared" si="239"/>
        <v>2015</v>
      </c>
    </row>
    <row r="3013" spans="1:21" ht="43.2" hidden="1" x14ac:dyDescent="0.3">
      <c r="A3013">
        <v>3011</v>
      </c>
      <c r="B3013" s="3" t="s">
        <v>3011</v>
      </c>
      <c r="C3013" s="3" t="s">
        <v>7121</v>
      </c>
      <c r="D3013" s="10">
        <v>300</v>
      </c>
      <c r="E3013" s="6">
        <v>371</v>
      </c>
      <c r="F3013" t="s">
        <v>8218</v>
      </c>
      <c r="G3013" t="s">
        <v>8226</v>
      </c>
      <c r="H3013" t="s">
        <v>8248</v>
      </c>
      <c r="I3013" s="17">
        <v>1450911540</v>
      </c>
      <c r="J3013" s="17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8316</v>
      </c>
      <c r="R3013" t="s">
        <v>8356</v>
      </c>
      <c r="S3013" s="16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2" hidden="1" x14ac:dyDescent="0.3">
      <c r="A3014">
        <v>3012</v>
      </c>
      <c r="B3014" s="3" t="s">
        <v>3012</v>
      </c>
      <c r="C3014" s="3" t="s">
        <v>7122</v>
      </c>
      <c r="D3014" s="10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 s="17">
        <v>1423587130</v>
      </c>
      <c r="J3014" s="17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8316</v>
      </c>
      <c r="R3014" t="s">
        <v>8356</v>
      </c>
      <c r="S3014" s="16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2" hidden="1" x14ac:dyDescent="0.3">
      <c r="A3015">
        <v>3013</v>
      </c>
      <c r="B3015" s="3" t="s">
        <v>3013</v>
      </c>
      <c r="C3015" s="3" t="s">
        <v>7123</v>
      </c>
      <c r="D3015" s="10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 s="17">
        <v>1434917049</v>
      </c>
      <c r="J3015" s="17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8316</v>
      </c>
      <c r="R3015" t="s">
        <v>8356</v>
      </c>
      <c r="S3015" s="16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2" hidden="1" x14ac:dyDescent="0.3">
      <c r="A3016">
        <v>3014</v>
      </c>
      <c r="B3016" s="3" t="s">
        <v>3014</v>
      </c>
      <c r="C3016" s="3" t="s">
        <v>7124</v>
      </c>
      <c r="D3016" s="10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 s="17">
        <v>1415163600</v>
      </c>
      <c r="J3016" s="17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8316</v>
      </c>
      <c r="R3016" t="s">
        <v>8356</v>
      </c>
      <c r="S3016" s="16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2" hidden="1" x14ac:dyDescent="0.3">
      <c r="A3017">
        <v>3015</v>
      </c>
      <c r="B3017" s="3" t="s">
        <v>3015</v>
      </c>
      <c r="C3017" s="3" t="s">
        <v>7125</v>
      </c>
      <c r="D3017" s="10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 s="17">
        <v>1402459200</v>
      </c>
      <c r="J3017" s="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8316</v>
      </c>
      <c r="R3017" t="s">
        <v>8356</v>
      </c>
      <c r="S3017" s="16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7.6" hidden="1" x14ac:dyDescent="0.3">
      <c r="A3018">
        <v>3016</v>
      </c>
      <c r="B3018" s="3" t="s">
        <v>3016</v>
      </c>
      <c r="C3018" s="3" t="s">
        <v>7126</v>
      </c>
      <c r="D3018" s="10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 s="17">
        <v>1405688952</v>
      </c>
      <c r="J3018" s="17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8316</v>
      </c>
      <c r="R3018" t="s">
        <v>8356</v>
      </c>
      <c r="S3018" s="16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2" hidden="1" x14ac:dyDescent="0.3">
      <c r="A3019">
        <v>3017</v>
      </c>
      <c r="B3019" s="3" t="s">
        <v>3017</v>
      </c>
      <c r="C3019" s="3" t="s">
        <v>7127</v>
      </c>
      <c r="D3019" s="10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 s="17">
        <v>1408566243</v>
      </c>
      <c r="J3019" s="17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8316</v>
      </c>
      <c r="R3019" t="s">
        <v>8356</v>
      </c>
      <c r="S3019" s="16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2" hidden="1" x14ac:dyDescent="0.3">
      <c r="A3020">
        <v>3018</v>
      </c>
      <c r="B3020" s="3" t="s">
        <v>3018</v>
      </c>
      <c r="C3020" s="3" t="s">
        <v>7128</v>
      </c>
      <c r="D3020" s="10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 s="17">
        <v>1437429600</v>
      </c>
      <c r="J3020" s="17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8316</v>
      </c>
      <c r="R3020" t="s">
        <v>8356</v>
      </c>
      <c r="S3020" s="16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2" hidden="1" x14ac:dyDescent="0.3">
      <c r="A3021">
        <v>3019</v>
      </c>
      <c r="B3021" s="3" t="s">
        <v>3019</v>
      </c>
      <c r="C3021" s="3" t="s">
        <v>7129</v>
      </c>
      <c r="D3021" s="10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 s="17">
        <v>1401159600</v>
      </c>
      <c r="J3021" s="17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8316</v>
      </c>
      <c r="R3021" t="s">
        <v>8356</v>
      </c>
      <c r="S3021" s="16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3.2" hidden="1" x14ac:dyDescent="0.3">
      <c r="A3022">
        <v>3020</v>
      </c>
      <c r="B3022" s="3" t="s">
        <v>3020</v>
      </c>
      <c r="C3022" s="3" t="s">
        <v>7130</v>
      </c>
      <c r="D3022" s="10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 s="17">
        <v>1439583533</v>
      </c>
      <c r="J3022" s="17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8316</v>
      </c>
      <c r="R3022" t="s">
        <v>8356</v>
      </c>
      <c r="S3022" s="16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2" hidden="1" x14ac:dyDescent="0.3">
      <c r="A3023">
        <v>3021</v>
      </c>
      <c r="B3023" s="3" t="s">
        <v>3021</v>
      </c>
      <c r="C3023" s="3" t="s">
        <v>7131</v>
      </c>
      <c r="D3023" s="10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 s="17">
        <v>1479794340</v>
      </c>
      <c r="J3023" s="17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8316</v>
      </c>
      <c r="R3023" t="s">
        <v>8356</v>
      </c>
      <c r="S3023" s="16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2" hidden="1" x14ac:dyDescent="0.3">
      <c r="A3024">
        <v>3022</v>
      </c>
      <c r="B3024" s="3" t="s">
        <v>3022</v>
      </c>
      <c r="C3024" s="3" t="s">
        <v>7132</v>
      </c>
      <c r="D3024" s="10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 s="17">
        <v>1472338409</v>
      </c>
      <c r="J3024" s="17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8316</v>
      </c>
      <c r="R3024" t="s">
        <v>8356</v>
      </c>
      <c r="S3024" s="16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7.6" hidden="1" x14ac:dyDescent="0.3">
      <c r="A3025">
        <v>3023</v>
      </c>
      <c r="B3025" s="3" t="s">
        <v>3023</v>
      </c>
      <c r="C3025" s="3" t="s">
        <v>7133</v>
      </c>
      <c r="D3025" s="10">
        <v>700</v>
      </c>
      <c r="E3025" s="6">
        <v>721</v>
      </c>
      <c r="F3025" t="s">
        <v>8218</v>
      </c>
      <c r="G3025" t="s">
        <v>8224</v>
      </c>
      <c r="H3025" t="s">
        <v>8246</v>
      </c>
      <c r="I3025" s="17">
        <v>1434039186</v>
      </c>
      <c r="J3025" s="17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8316</v>
      </c>
      <c r="R3025" t="s">
        <v>8356</v>
      </c>
      <c r="S3025" s="16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2" hidden="1" x14ac:dyDescent="0.3">
      <c r="A3026">
        <v>3024</v>
      </c>
      <c r="B3026" s="3" t="s">
        <v>3024</v>
      </c>
      <c r="C3026" s="3" t="s">
        <v>7134</v>
      </c>
      <c r="D3026" s="10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 s="17">
        <v>1349567475</v>
      </c>
      <c r="J3026" s="17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8316</v>
      </c>
      <c r="R3026" t="s">
        <v>8356</v>
      </c>
      <c r="S3026" s="16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2" hidden="1" x14ac:dyDescent="0.3">
      <c r="A3027">
        <v>3025</v>
      </c>
      <c r="B3027" s="3" t="s">
        <v>3025</v>
      </c>
      <c r="C3027" s="3" t="s">
        <v>7135</v>
      </c>
      <c r="D3027" s="10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 s="17">
        <v>1401465600</v>
      </c>
      <c r="J3027" s="1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8316</v>
      </c>
      <c r="R3027" t="s">
        <v>8356</v>
      </c>
      <c r="S3027" s="16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7.6" hidden="1" x14ac:dyDescent="0.3">
      <c r="A3028">
        <v>3026</v>
      </c>
      <c r="B3028" s="3" t="s">
        <v>3026</v>
      </c>
      <c r="C3028" s="3" t="s">
        <v>7136</v>
      </c>
      <c r="D3028" s="10">
        <v>900</v>
      </c>
      <c r="E3028" s="6">
        <v>1290</v>
      </c>
      <c r="F3028" t="s">
        <v>8218</v>
      </c>
      <c r="G3028" t="s">
        <v>8224</v>
      </c>
      <c r="H3028" t="s">
        <v>8246</v>
      </c>
      <c r="I3028" s="17">
        <v>1488538892</v>
      </c>
      <c r="J3028" s="17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8316</v>
      </c>
      <c r="R3028" t="s">
        <v>8356</v>
      </c>
      <c r="S3028" s="16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2" hidden="1" x14ac:dyDescent="0.3">
      <c r="A3029">
        <v>3027</v>
      </c>
      <c r="B3029" s="3" t="s">
        <v>3027</v>
      </c>
      <c r="C3029" s="3" t="s">
        <v>7137</v>
      </c>
      <c r="D3029" s="10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 s="17">
        <v>1426866851</v>
      </c>
      <c r="J3029" s="17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8316</v>
      </c>
      <c r="R3029" t="s">
        <v>8356</v>
      </c>
      <c r="S3029" s="16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8.8" hidden="1" x14ac:dyDescent="0.3">
      <c r="A3030">
        <v>3028</v>
      </c>
      <c r="B3030" s="3" t="s">
        <v>3028</v>
      </c>
      <c r="C3030" s="3" t="s">
        <v>7138</v>
      </c>
      <c r="D3030" s="10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 s="17">
        <v>1471242025</v>
      </c>
      <c r="J3030" s="17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8316</v>
      </c>
      <c r="R3030" t="s">
        <v>8356</v>
      </c>
      <c r="S3030" s="16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2" hidden="1" x14ac:dyDescent="0.3">
      <c r="A3031">
        <v>3029</v>
      </c>
      <c r="B3031" s="3" t="s">
        <v>3029</v>
      </c>
      <c r="C3031" s="3" t="s">
        <v>7139</v>
      </c>
      <c r="D3031" s="10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 s="17">
        <v>1416285300</v>
      </c>
      <c r="J3031" s="17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8316</v>
      </c>
      <c r="R3031" t="s">
        <v>8356</v>
      </c>
      <c r="S3031" s="16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2" hidden="1" x14ac:dyDescent="0.3">
      <c r="A3032">
        <v>3030</v>
      </c>
      <c r="B3032" s="3" t="s">
        <v>3030</v>
      </c>
      <c r="C3032" s="3" t="s">
        <v>7140</v>
      </c>
      <c r="D3032" s="10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 s="17">
        <v>1442426171</v>
      </c>
      <c r="J3032" s="17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8316</v>
      </c>
      <c r="R3032" t="s">
        <v>8356</v>
      </c>
      <c r="S3032" s="16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" hidden="1" x14ac:dyDescent="0.3">
      <c r="A3033">
        <v>3031</v>
      </c>
      <c r="B3033" s="3" t="s">
        <v>3031</v>
      </c>
      <c r="C3033" s="3" t="s">
        <v>7141</v>
      </c>
      <c r="D3033" s="10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 s="17">
        <v>1476479447</v>
      </c>
      <c r="J3033" s="17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8316</v>
      </c>
      <c r="R3033" t="s">
        <v>8356</v>
      </c>
      <c r="S3033" s="16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2" hidden="1" x14ac:dyDescent="0.3">
      <c r="A3034">
        <v>3032</v>
      </c>
      <c r="B3034" s="3" t="s">
        <v>3032</v>
      </c>
      <c r="C3034" s="3" t="s">
        <v>7142</v>
      </c>
      <c r="D3034" s="10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 s="17">
        <v>1441933459</v>
      </c>
      <c r="J3034" s="17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8316</v>
      </c>
      <c r="R3034" t="s">
        <v>8356</v>
      </c>
      <c r="S3034" s="16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2" hidden="1" x14ac:dyDescent="0.3">
      <c r="A3035">
        <v>3033</v>
      </c>
      <c r="B3035" s="3" t="s">
        <v>3033</v>
      </c>
      <c r="C3035" s="3" t="s">
        <v>7143</v>
      </c>
      <c r="D3035" s="10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 s="17">
        <v>1471487925</v>
      </c>
      <c r="J3035" s="17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8316</v>
      </c>
      <c r="R3035" t="s">
        <v>8356</v>
      </c>
      <c r="S3035" s="16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" hidden="1" x14ac:dyDescent="0.3">
      <c r="A3036">
        <v>3034</v>
      </c>
      <c r="B3036" s="3" t="s">
        <v>3034</v>
      </c>
      <c r="C3036" s="3" t="s">
        <v>7144</v>
      </c>
      <c r="D3036" s="10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 s="17">
        <v>1477972740</v>
      </c>
      <c r="J3036" s="17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8316</v>
      </c>
      <c r="R3036" t="s">
        <v>8356</v>
      </c>
      <c r="S3036" s="16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8.8" hidden="1" x14ac:dyDescent="0.3">
      <c r="A3037">
        <v>3035</v>
      </c>
      <c r="B3037" s="3" t="s">
        <v>3035</v>
      </c>
      <c r="C3037" s="3" t="s">
        <v>7145</v>
      </c>
      <c r="D3037" s="10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 s="17">
        <v>1367674009</v>
      </c>
      <c r="J3037" s="1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8316</v>
      </c>
      <c r="R3037" t="s">
        <v>8356</v>
      </c>
      <c r="S3037" s="16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2" hidden="1" x14ac:dyDescent="0.3">
      <c r="A3038">
        <v>3036</v>
      </c>
      <c r="B3038" s="3" t="s">
        <v>3036</v>
      </c>
      <c r="C3038" s="3" t="s">
        <v>7146</v>
      </c>
      <c r="D3038" s="10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 s="17">
        <v>1376654340</v>
      </c>
      <c r="J3038" s="17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8316</v>
      </c>
      <c r="R3038" t="s">
        <v>8356</v>
      </c>
      <c r="S3038" s="16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7.6" hidden="1" x14ac:dyDescent="0.3">
      <c r="A3039">
        <v>3037</v>
      </c>
      <c r="B3039" s="3" t="s">
        <v>3037</v>
      </c>
      <c r="C3039" s="3" t="s">
        <v>7147</v>
      </c>
      <c r="D3039" s="10">
        <v>500</v>
      </c>
      <c r="E3039" s="6">
        <v>1066</v>
      </c>
      <c r="F3039" t="s">
        <v>8218</v>
      </c>
      <c r="G3039" t="s">
        <v>8223</v>
      </c>
      <c r="H3039" t="s">
        <v>8245</v>
      </c>
      <c r="I3039" s="17">
        <v>1285995540</v>
      </c>
      <c r="J3039" s="17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8316</v>
      </c>
      <c r="R3039" t="s">
        <v>8356</v>
      </c>
      <c r="S3039" s="16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2" hidden="1" x14ac:dyDescent="0.3">
      <c r="A3040">
        <v>3038</v>
      </c>
      <c r="B3040" s="3" t="s">
        <v>3038</v>
      </c>
      <c r="C3040" s="3" t="s">
        <v>7148</v>
      </c>
      <c r="D3040" s="10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 s="17">
        <v>1457071397</v>
      </c>
      <c r="J3040" s="17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8316</v>
      </c>
      <c r="R3040" t="s">
        <v>8356</v>
      </c>
      <c r="S3040" s="16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2" hidden="1" x14ac:dyDescent="0.3">
      <c r="A3041">
        <v>3039</v>
      </c>
      <c r="B3041" s="3" t="s">
        <v>3039</v>
      </c>
      <c r="C3041" s="3" t="s">
        <v>7149</v>
      </c>
      <c r="D3041" s="10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 s="17">
        <v>1388303940</v>
      </c>
      <c r="J3041" s="17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8316</v>
      </c>
      <c r="R3041" t="s">
        <v>8356</v>
      </c>
      <c r="S3041" s="16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2" hidden="1" x14ac:dyDescent="0.3">
      <c r="A3042">
        <v>3040</v>
      </c>
      <c r="B3042" s="3" t="s">
        <v>3040</v>
      </c>
      <c r="C3042" s="3" t="s">
        <v>7150</v>
      </c>
      <c r="D3042" s="10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 s="17">
        <v>1435359600</v>
      </c>
      <c r="J3042" s="17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8316</v>
      </c>
      <c r="R3042" t="s">
        <v>8356</v>
      </c>
      <c r="S3042" s="16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8.8" hidden="1" x14ac:dyDescent="0.3">
      <c r="A3043">
        <v>3041</v>
      </c>
      <c r="B3043" s="3" t="s">
        <v>3041</v>
      </c>
      <c r="C3043" s="3" t="s">
        <v>7151</v>
      </c>
      <c r="D3043" s="10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 s="17">
        <v>1453323048</v>
      </c>
      <c r="J3043" s="17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8316</v>
      </c>
      <c r="R3043" t="s">
        <v>8356</v>
      </c>
      <c r="S3043" s="16">
        <f t="shared" si="237"/>
        <v>42359.868611111116</v>
      </c>
      <c r="T3043" s="15">
        <f t="shared" si="238"/>
        <v>42389.868611111116</v>
      </c>
      <c r="U3043">
        <f t="shared" si="239"/>
        <v>2016</v>
      </c>
    </row>
    <row r="3044" spans="1:21" ht="57.6" hidden="1" x14ac:dyDescent="0.3">
      <c r="A3044">
        <v>3042</v>
      </c>
      <c r="B3044" s="3" t="s">
        <v>3042</v>
      </c>
      <c r="C3044" s="3" t="s">
        <v>7152</v>
      </c>
      <c r="D3044" s="10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 s="17">
        <v>1444149047</v>
      </c>
      <c r="J3044" s="17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8316</v>
      </c>
      <c r="R3044" t="s">
        <v>8356</v>
      </c>
      <c r="S3044" s="16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2" hidden="1" x14ac:dyDescent="0.3">
      <c r="A3045">
        <v>3043</v>
      </c>
      <c r="B3045" s="3" t="s">
        <v>3043</v>
      </c>
      <c r="C3045" s="3" t="s">
        <v>7153</v>
      </c>
      <c r="D3045" s="10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 s="17">
        <v>1429152600</v>
      </c>
      <c r="J3045" s="17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8316</v>
      </c>
      <c r="R3045" t="s">
        <v>8356</v>
      </c>
      <c r="S3045" s="16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2" hidden="1" x14ac:dyDescent="0.3">
      <c r="A3046">
        <v>3044</v>
      </c>
      <c r="B3046" s="3" t="s">
        <v>3044</v>
      </c>
      <c r="C3046" s="3" t="s">
        <v>7154</v>
      </c>
      <c r="D3046" s="10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 s="17">
        <v>1454433998</v>
      </c>
      <c r="J3046" s="17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8316</v>
      </c>
      <c r="R3046" t="s">
        <v>8356</v>
      </c>
      <c r="S3046" s="16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3.2" hidden="1" x14ac:dyDescent="0.3">
      <c r="A3047">
        <v>3045</v>
      </c>
      <c r="B3047" s="3" t="s">
        <v>3045</v>
      </c>
      <c r="C3047" s="3" t="s">
        <v>7155</v>
      </c>
      <c r="D3047" s="10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 s="17">
        <v>1408679055</v>
      </c>
      <c r="J3047" s="1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8316</v>
      </c>
      <c r="R3047" t="s">
        <v>8356</v>
      </c>
      <c r="S3047" s="16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7.6" hidden="1" x14ac:dyDescent="0.3">
      <c r="A3048">
        <v>3046</v>
      </c>
      <c r="B3048" s="3" t="s">
        <v>3046</v>
      </c>
      <c r="C3048" s="3" t="s">
        <v>7156</v>
      </c>
      <c r="D3048" s="10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 s="17">
        <v>1410324720</v>
      </c>
      <c r="J3048" s="17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8316</v>
      </c>
      <c r="R3048" t="s">
        <v>8356</v>
      </c>
      <c r="S3048" s="16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2" hidden="1" x14ac:dyDescent="0.3">
      <c r="A3049">
        <v>3047</v>
      </c>
      <c r="B3049" s="3" t="s">
        <v>3047</v>
      </c>
      <c r="C3049" s="3" t="s">
        <v>7157</v>
      </c>
      <c r="D3049" s="10">
        <v>500</v>
      </c>
      <c r="E3049" s="6">
        <v>745</v>
      </c>
      <c r="F3049" t="s">
        <v>8218</v>
      </c>
      <c r="G3049" t="s">
        <v>8223</v>
      </c>
      <c r="H3049" t="s">
        <v>8245</v>
      </c>
      <c r="I3049" s="17">
        <v>1461762960</v>
      </c>
      <c r="J3049" s="17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8316</v>
      </c>
      <c r="R3049" t="s">
        <v>8356</v>
      </c>
      <c r="S3049" s="16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2" hidden="1" x14ac:dyDescent="0.3">
      <c r="A3050">
        <v>3048</v>
      </c>
      <c r="B3050" s="3" t="s">
        <v>3048</v>
      </c>
      <c r="C3050" s="3" t="s">
        <v>7158</v>
      </c>
      <c r="D3050" s="10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 s="17">
        <v>1420060920</v>
      </c>
      <c r="J3050" s="17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8316</v>
      </c>
      <c r="R3050" t="s">
        <v>8356</v>
      </c>
      <c r="S3050" s="16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7.6" hidden="1" x14ac:dyDescent="0.3">
      <c r="A3051">
        <v>3049</v>
      </c>
      <c r="B3051" s="3" t="s">
        <v>3049</v>
      </c>
      <c r="C3051" s="3" t="s">
        <v>7159</v>
      </c>
      <c r="D3051" s="10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 s="17">
        <v>1434241255</v>
      </c>
      <c r="J3051" s="17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8316</v>
      </c>
      <c r="R3051" t="s">
        <v>8356</v>
      </c>
      <c r="S3051" s="16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8" hidden="1" x14ac:dyDescent="0.3">
      <c r="A3052">
        <v>3050</v>
      </c>
      <c r="B3052" s="3" t="s">
        <v>3050</v>
      </c>
      <c r="C3052" s="3" t="s">
        <v>7160</v>
      </c>
      <c r="D3052" s="10">
        <v>600</v>
      </c>
      <c r="E3052" s="6">
        <v>636</v>
      </c>
      <c r="F3052" t="s">
        <v>8218</v>
      </c>
      <c r="G3052" t="s">
        <v>8223</v>
      </c>
      <c r="H3052" t="s">
        <v>8245</v>
      </c>
      <c r="I3052" s="17">
        <v>1462420960</v>
      </c>
      <c r="J3052" s="17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8316</v>
      </c>
      <c r="R3052" t="s">
        <v>8356</v>
      </c>
      <c r="S3052" s="16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7.6" hidden="1" x14ac:dyDescent="0.3">
      <c r="A3053">
        <v>3051</v>
      </c>
      <c r="B3053" s="3" t="s">
        <v>3051</v>
      </c>
      <c r="C3053" s="3" t="s">
        <v>7161</v>
      </c>
      <c r="D3053" s="10">
        <v>3500</v>
      </c>
      <c r="E3053" s="6">
        <v>827</v>
      </c>
      <c r="F3053" t="s">
        <v>8220</v>
      </c>
      <c r="G3053" t="s">
        <v>8224</v>
      </c>
      <c r="H3053" t="s">
        <v>8246</v>
      </c>
      <c r="I3053" s="17">
        <v>1486547945</v>
      </c>
      <c r="J3053" s="17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8316</v>
      </c>
      <c r="R3053" t="s">
        <v>8356</v>
      </c>
      <c r="S3053" s="16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2" hidden="1" x14ac:dyDescent="0.3">
      <c r="A3054">
        <v>3052</v>
      </c>
      <c r="B3054" s="3" t="s">
        <v>3052</v>
      </c>
      <c r="C3054" s="3" t="s">
        <v>7162</v>
      </c>
      <c r="D3054" s="10">
        <v>50000</v>
      </c>
      <c r="E3054" s="6">
        <v>75</v>
      </c>
      <c r="F3054" t="s">
        <v>8220</v>
      </c>
      <c r="G3054" t="s">
        <v>8223</v>
      </c>
      <c r="H3054" t="s">
        <v>8245</v>
      </c>
      <c r="I3054" s="17">
        <v>1432828740</v>
      </c>
      <c r="J3054" s="17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8316</v>
      </c>
      <c r="R3054" t="s">
        <v>8356</v>
      </c>
      <c r="S3054" s="16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7.6" hidden="1" x14ac:dyDescent="0.3">
      <c r="A3055">
        <v>3053</v>
      </c>
      <c r="B3055" s="3" t="s">
        <v>3053</v>
      </c>
      <c r="C3055" s="3" t="s">
        <v>7163</v>
      </c>
      <c r="D3055" s="10">
        <v>10000</v>
      </c>
      <c r="E3055" s="6">
        <v>40</v>
      </c>
      <c r="F3055" t="s">
        <v>8220</v>
      </c>
      <c r="G3055" t="s">
        <v>8223</v>
      </c>
      <c r="H3055" t="s">
        <v>8245</v>
      </c>
      <c r="I3055" s="17">
        <v>1412222340</v>
      </c>
      <c r="J3055" s="17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8316</v>
      </c>
      <c r="R3055" t="s">
        <v>8356</v>
      </c>
      <c r="S3055" s="16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3.2" hidden="1" x14ac:dyDescent="0.3">
      <c r="A3056">
        <v>3054</v>
      </c>
      <c r="B3056" s="3" t="s">
        <v>3054</v>
      </c>
      <c r="C3056" s="3" t="s">
        <v>7164</v>
      </c>
      <c r="D3056" s="10">
        <v>300</v>
      </c>
      <c r="E3056" s="6">
        <v>0</v>
      </c>
      <c r="F3056" t="s">
        <v>8220</v>
      </c>
      <c r="G3056" t="s">
        <v>8223</v>
      </c>
      <c r="H3056" t="s">
        <v>8245</v>
      </c>
      <c r="I3056" s="17">
        <v>1425258240</v>
      </c>
      <c r="J3056" s="17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8316</v>
      </c>
      <c r="R3056" t="s">
        <v>8356</v>
      </c>
      <c r="S3056" s="16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2" hidden="1" x14ac:dyDescent="0.3">
      <c r="A3057">
        <v>3055</v>
      </c>
      <c r="B3057" s="3" t="s">
        <v>3055</v>
      </c>
      <c r="C3057" s="3" t="s">
        <v>7165</v>
      </c>
      <c r="D3057" s="10">
        <v>20000</v>
      </c>
      <c r="E3057" s="6">
        <v>1</v>
      </c>
      <c r="F3057" t="s">
        <v>8220</v>
      </c>
      <c r="G3057" t="s">
        <v>8223</v>
      </c>
      <c r="H3057" t="s">
        <v>8245</v>
      </c>
      <c r="I3057" s="17">
        <v>1420844390</v>
      </c>
      <c r="J3057" s="1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8316</v>
      </c>
      <c r="R3057" t="s">
        <v>8356</v>
      </c>
      <c r="S3057" s="16">
        <f t="shared" si="237"/>
        <v>41953.95821759259</v>
      </c>
      <c r="T3057" s="15">
        <f t="shared" si="238"/>
        <v>42013.95821759259</v>
      </c>
      <c r="U3057">
        <f t="shared" si="239"/>
        <v>2015</v>
      </c>
    </row>
    <row r="3058" spans="1:21" ht="43.2" hidden="1" x14ac:dyDescent="0.3">
      <c r="A3058">
        <v>3056</v>
      </c>
      <c r="B3058" s="3" t="s">
        <v>3056</v>
      </c>
      <c r="C3058" s="3" t="s">
        <v>7166</v>
      </c>
      <c r="D3058" s="10">
        <v>25000</v>
      </c>
      <c r="E3058" s="6">
        <v>0</v>
      </c>
      <c r="F3058" t="s">
        <v>8220</v>
      </c>
      <c r="G3058" t="s">
        <v>8223</v>
      </c>
      <c r="H3058" t="s">
        <v>8245</v>
      </c>
      <c r="I3058" s="17">
        <v>1412003784</v>
      </c>
      <c r="J3058" s="17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8316</v>
      </c>
      <c r="R3058" t="s">
        <v>8356</v>
      </c>
      <c r="S3058" s="16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2" hidden="1" x14ac:dyDescent="0.3">
      <c r="A3059">
        <v>3057</v>
      </c>
      <c r="B3059" s="3" t="s">
        <v>3057</v>
      </c>
      <c r="C3059" s="3" t="s">
        <v>7167</v>
      </c>
      <c r="D3059" s="10">
        <v>50000</v>
      </c>
      <c r="E3059" s="6">
        <v>0</v>
      </c>
      <c r="F3059" t="s">
        <v>8220</v>
      </c>
      <c r="G3059" t="s">
        <v>8224</v>
      </c>
      <c r="H3059" t="s">
        <v>8246</v>
      </c>
      <c r="I3059" s="17">
        <v>1459694211</v>
      </c>
      <c r="J3059" s="17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8316</v>
      </c>
      <c r="R3059" t="s">
        <v>8356</v>
      </c>
      <c r="S3059" s="16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7.6" hidden="1" x14ac:dyDescent="0.3">
      <c r="A3060">
        <v>3058</v>
      </c>
      <c r="B3060" s="3" t="s">
        <v>3058</v>
      </c>
      <c r="C3060" s="3" t="s">
        <v>7168</v>
      </c>
      <c r="D3060" s="10">
        <v>18000</v>
      </c>
      <c r="E3060" s="6">
        <v>3</v>
      </c>
      <c r="F3060" t="s">
        <v>8220</v>
      </c>
      <c r="G3060" t="s">
        <v>8236</v>
      </c>
      <c r="H3060" t="s">
        <v>8248</v>
      </c>
      <c r="I3060" s="17">
        <v>1463734740</v>
      </c>
      <c r="J3060" s="17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8316</v>
      </c>
      <c r="R3060" t="s">
        <v>8356</v>
      </c>
      <c r="S3060" s="16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2" hidden="1" x14ac:dyDescent="0.3">
      <c r="A3061">
        <v>3059</v>
      </c>
      <c r="B3061" s="3" t="s">
        <v>3059</v>
      </c>
      <c r="C3061" s="3" t="s">
        <v>7169</v>
      </c>
      <c r="D3061" s="10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 s="17">
        <v>1407536846</v>
      </c>
      <c r="J3061" s="17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8316</v>
      </c>
      <c r="R3061" t="s">
        <v>8356</v>
      </c>
      <c r="S3061" s="16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8.8" hidden="1" x14ac:dyDescent="0.3">
      <c r="A3062">
        <v>3060</v>
      </c>
      <c r="B3062" s="3" t="s">
        <v>3060</v>
      </c>
      <c r="C3062" s="3" t="s">
        <v>7170</v>
      </c>
      <c r="D3062" s="10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 s="17">
        <v>1443422134</v>
      </c>
      <c r="J3062" s="17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8316</v>
      </c>
      <c r="R3062" t="s">
        <v>8356</v>
      </c>
      <c r="S3062" s="16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idden="1" x14ac:dyDescent="0.3">
      <c r="A3063">
        <v>3061</v>
      </c>
      <c r="B3063" s="3" t="s">
        <v>3061</v>
      </c>
      <c r="C3063" s="3" t="s">
        <v>7171</v>
      </c>
      <c r="D3063" s="10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 s="17">
        <v>1407955748</v>
      </c>
      <c r="J3063" s="17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8316</v>
      </c>
      <c r="R3063" t="s">
        <v>8356</v>
      </c>
      <c r="S3063" s="16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2" hidden="1" x14ac:dyDescent="0.3">
      <c r="A3064">
        <v>3062</v>
      </c>
      <c r="B3064" s="3" t="s">
        <v>3062</v>
      </c>
      <c r="C3064" s="3" t="s">
        <v>7172</v>
      </c>
      <c r="D3064" s="10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 s="17">
        <v>1443636000</v>
      </c>
      <c r="J3064" s="17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8316</v>
      </c>
      <c r="R3064" t="s">
        <v>8356</v>
      </c>
      <c r="S3064" s="16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2" hidden="1" x14ac:dyDescent="0.3">
      <c r="A3065">
        <v>3063</v>
      </c>
      <c r="B3065" s="3" t="s">
        <v>3063</v>
      </c>
      <c r="C3065" s="3" t="s">
        <v>7173</v>
      </c>
      <c r="D3065" s="10">
        <v>3000</v>
      </c>
      <c r="E3065" s="6">
        <v>587</v>
      </c>
      <c r="F3065" t="s">
        <v>8220</v>
      </c>
      <c r="G3065" t="s">
        <v>8223</v>
      </c>
      <c r="H3065" t="s">
        <v>8245</v>
      </c>
      <c r="I3065" s="17">
        <v>1477174138</v>
      </c>
      <c r="J3065" s="17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8316</v>
      </c>
      <c r="R3065" t="s">
        <v>8356</v>
      </c>
      <c r="S3065" s="16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8.8" hidden="1" x14ac:dyDescent="0.3">
      <c r="A3066">
        <v>3064</v>
      </c>
      <c r="B3066" s="3" t="s">
        <v>3064</v>
      </c>
      <c r="C3066" s="3" t="s">
        <v>7174</v>
      </c>
      <c r="D3066" s="10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 s="17">
        <v>1448175540</v>
      </c>
      <c r="J3066" s="17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8316</v>
      </c>
      <c r="R3066" t="s">
        <v>8356</v>
      </c>
      <c r="S3066" s="16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2" hidden="1" x14ac:dyDescent="0.3">
      <c r="A3067">
        <v>3065</v>
      </c>
      <c r="B3067" s="3" t="s">
        <v>3065</v>
      </c>
      <c r="C3067" s="3" t="s">
        <v>7175</v>
      </c>
      <c r="D3067" s="10">
        <v>25000</v>
      </c>
      <c r="E3067" s="6">
        <v>10</v>
      </c>
      <c r="F3067" t="s">
        <v>8220</v>
      </c>
      <c r="G3067" t="s">
        <v>8223</v>
      </c>
      <c r="H3067" t="s">
        <v>8245</v>
      </c>
      <c r="I3067" s="17">
        <v>1406683172</v>
      </c>
      <c r="J3067" s="1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8316</v>
      </c>
      <c r="R3067" t="s">
        <v>8356</v>
      </c>
      <c r="S3067" s="16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2" hidden="1" x14ac:dyDescent="0.3">
      <c r="A3068">
        <v>3066</v>
      </c>
      <c r="B3068" s="3" t="s">
        <v>3066</v>
      </c>
      <c r="C3068" s="3" t="s">
        <v>7176</v>
      </c>
      <c r="D3068" s="10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 s="17">
        <v>1468128537</v>
      </c>
      <c r="J3068" s="17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8316</v>
      </c>
      <c r="R3068" t="s">
        <v>8356</v>
      </c>
      <c r="S3068" s="16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2" hidden="1" x14ac:dyDescent="0.3">
      <c r="A3069">
        <v>3067</v>
      </c>
      <c r="B3069" s="3" t="s">
        <v>3067</v>
      </c>
      <c r="C3069" s="3" t="s">
        <v>7177</v>
      </c>
      <c r="D3069" s="10">
        <v>8000</v>
      </c>
      <c r="E3069" s="6">
        <v>200</v>
      </c>
      <c r="F3069" t="s">
        <v>8220</v>
      </c>
      <c r="G3069" t="s">
        <v>8227</v>
      </c>
      <c r="H3069" t="s">
        <v>8249</v>
      </c>
      <c r="I3069" s="17">
        <v>1441837879</v>
      </c>
      <c r="J3069" s="17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8316</v>
      </c>
      <c r="R3069" t="s">
        <v>8356</v>
      </c>
      <c r="S3069" s="16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3.2" hidden="1" x14ac:dyDescent="0.3">
      <c r="A3070">
        <v>3068</v>
      </c>
      <c r="B3070" s="3" t="s">
        <v>3068</v>
      </c>
      <c r="C3070" s="3" t="s">
        <v>7178</v>
      </c>
      <c r="D3070" s="10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 s="17">
        <v>1445013352</v>
      </c>
      <c r="J3070" s="17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8316</v>
      </c>
      <c r="R3070" t="s">
        <v>8356</v>
      </c>
      <c r="S3070" s="16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2" hidden="1" x14ac:dyDescent="0.3">
      <c r="A3071">
        <v>3069</v>
      </c>
      <c r="B3071" s="3" t="s">
        <v>3069</v>
      </c>
      <c r="C3071" s="3" t="s">
        <v>7179</v>
      </c>
      <c r="D3071" s="10">
        <v>1000</v>
      </c>
      <c r="E3071" s="6">
        <v>141</v>
      </c>
      <c r="F3071" t="s">
        <v>8220</v>
      </c>
      <c r="G3071" t="s">
        <v>8223</v>
      </c>
      <c r="H3071" t="s">
        <v>8245</v>
      </c>
      <c r="I3071" s="17">
        <v>1418587234</v>
      </c>
      <c r="J3071" s="17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8316</v>
      </c>
      <c r="R3071" t="s">
        <v>8356</v>
      </c>
      <c r="S3071" s="16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2" hidden="1" x14ac:dyDescent="0.3">
      <c r="A3072">
        <v>3070</v>
      </c>
      <c r="B3072" s="3" t="s">
        <v>3070</v>
      </c>
      <c r="C3072" s="3" t="s">
        <v>7180</v>
      </c>
      <c r="D3072" s="10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 s="17">
        <v>1481132169</v>
      </c>
      <c r="J3072" s="17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8316</v>
      </c>
      <c r="R3072" t="s">
        <v>8356</v>
      </c>
      <c r="S3072" s="16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2" hidden="1" x14ac:dyDescent="0.3">
      <c r="A3073">
        <v>3071</v>
      </c>
      <c r="B3073" s="3" t="s">
        <v>3071</v>
      </c>
      <c r="C3073" s="3" t="s">
        <v>7181</v>
      </c>
      <c r="D3073" s="10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 s="17">
        <v>1429595940</v>
      </c>
      <c r="J3073" s="17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8316</v>
      </c>
      <c r="R3073" t="s">
        <v>8356</v>
      </c>
      <c r="S3073" s="16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3.2" hidden="1" x14ac:dyDescent="0.3">
      <c r="A3074">
        <v>3072</v>
      </c>
      <c r="B3074" s="3" t="s">
        <v>3072</v>
      </c>
      <c r="C3074" s="3" t="s">
        <v>7182</v>
      </c>
      <c r="D3074" s="10">
        <v>12000</v>
      </c>
      <c r="E3074" s="6">
        <v>2</v>
      </c>
      <c r="F3074" t="s">
        <v>8220</v>
      </c>
      <c r="G3074" t="s">
        <v>8223</v>
      </c>
      <c r="H3074" t="s">
        <v>8245</v>
      </c>
      <c r="I3074" s="17">
        <v>1477791960</v>
      </c>
      <c r="J3074" s="17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t="s">
        <v>8316</v>
      </c>
      <c r="R3074" t="s">
        <v>8356</v>
      </c>
      <c r="S3074" s="16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2" hidden="1" x14ac:dyDescent="0.3">
      <c r="A3075">
        <v>3073</v>
      </c>
      <c r="B3075" s="3" t="s">
        <v>3073</v>
      </c>
      <c r="C3075" s="3" t="s">
        <v>7183</v>
      </c>
      <c r="D3075" s="10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 s="17">
        <v>1434309540</v>
      </c>
      <c r="J3075" s="17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t="s">
        <v>8316</v>
      </c>
      <c r="R3075" t="s">
        <v>8356</v>
      </c>
      <c r="S3075" s="16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YEAR(T3075)</f>
        <v>2015</v>
      </c>
    </row>
    <row r="3076" spans="1:21" ht="57.6" hidden="1" x14ac:dyDescent="0.3">
      <c r="A3076">
        <v>3074</v>
      </c>
      <c r="B3076" s="3" t="s">
        <v>3074</v>
      </c>
      <c r="C3076" s="3" t="s">
        <v>7184</v>
      </c>
      <c r="D3076" s="10">
        <v>25000</v>
      </c>
      <c r="E3076" s="6">
        <v>22</v>
      </c>
      <c r="F3076" t="s">
        <v>8220</v>
      </c>
      <c r="G3076" t="s">
        <v>8229</v>
      </c>
      <c r="H3076" t="s">
        <v>8248</v>
      </c>
      <c r="I3076" s="17">
        <v>1457617359</v>
      </c>
      <c r="J3076" s="17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8316</v>
      </c>
      <c r="R3076" t="s">
        <v>8356</v>
      </c>
      <c r="S3076" s="16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2" hidden="1" x14ac:dyDescent="0.3">
      <c r="A3077">
        <v>3075</v>
      </c>
      <c r="B3077" s="3" t="s">
        <v>3075</v>
      </c>
      <c r="C3077" s="3" t="s">
        <v>7185</v>
      </c>
      <c r="D3077" s="10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 s="17">
        <v>1471573640</v>
      </c>
      <c r="J3077" s="1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8316</v>
      </c>
      <c r="R3077" t="s">
        <v>8356</v>
      </c>
      <c r="S3077" s="16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8.8" hidden="1" x14ac:dyDescent="0.3">
      <c r="A3078">
        <v>3076</v>
      </c>
      <c r="B3078" s="3" t="s">
        <v>3076</v>
      </c>
      <c r="C3078" s="3" t="s">
        <v>7186</v>
      </c>
      <c r="D3078" s="10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 s="17">
        <v>1444405123</v>
      </c>
      <c r="J3078" s="17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8316</v>
      </c>
      <c r="R3078" t="s">
        <v>8356</v>
      </c>
      <c r="S3078" s="16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2" hidden="1" x14ac:dyDescent="0.3">
      <c r="A3079">
        <v>3077</v>
      </c>
      <c r="B3079" s="3" t="s">
        <v>3077</v>
      </c>
      <c r="C3079" s="3" t="s">
        <v>7187</v>
      </c>
      <c r="D3079" s="10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 s="17">
        <v>1488495478</v>
      </c>
      <c r="J3079" s="17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8316</v>
      </c>
      <c r="R3079" t="s">
        <v>8356</v>
      </c>
      <c r="S3079" s="16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2" hidden="1" x14ac:dyDescent="0.3">
      <c r="A3080">
        <v>3078</v>
      </c>
      <c r="B3080" s="3" t="s">
        <v>3078</v>
      </c>
      <c r="C3080" s="3" t="s">
        <v>7188</v>
      </c>
      <c r="D3080" s="10">
        <v>60000</v>
      </c>
      <c r="E3080" s="6">
        <v>71</v>
      </c>
      <c r="F3080" t="s">
        <v>8220</v>
      </c>
      <c r="G3080" t="s">
        <v>8223</v>
      </c>
      <c r="H3080" t="s">
        <v>8245</v>
      </c>
      <c r="I3080" s="17">
        <v>1424920795</v>
      </c>
      <c r="J3080" s="17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8316</v>
      </c>
      <c r="R3080" t="s">
        <v>8356</v>
      </c>
      <c r="S3080" s="16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2" hidden="1" x14ac:dyDescent="0.3">
      <c r="A3081">
        <v>3079</v>
      </c>
      <c r="B3081" s="3" t="s">
        <v>3079</v>
      </c>
      <c r="C3081" s="3" t="s">
        <v>7189</v>
      </c>
      <c r="D3081" s="10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 s="17">
        <v>1427040435</v>
      </c>
      <c r="J3081" s="17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8316</v>
      </c>
      <c r="R3081" t="s">
        <v>8356</v>
      </c>
      <c r="S3081" s="16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2" hidden="1" x14ac:dyDescent="0.3">
      <c r="A3082">
        <v>3080</v>
      </c>
      <c r="B3082" s="3" t="s">
        <v>3080</v>
      </c>
      <c r="C3082" s="3" t="s">
        <v>7190</v>
      </c>
      <c r="D3082" s="10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 s="17">
        <v>1419644444</v>
      </c>
      <c r="J3082" s="17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8316</v>
      </c>
      <c r="R3082" t="s">
        <v>8356</v>
      </c>
      <c r="S3082" s="16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2" hidden="1" x14ac:dyDescent="0.3">
      <c r="A3083">
        <v>3081</v>
      </c>
      <c r="B3083" s="3" t="s">
        <v>3081</v>
      </c>
      <c r="C3083" s="3" t="s">
        <v>7191</v>
      </c>
      <c r="D3083" s="10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 s="17">
        <v>1442722891</v>
      </c>
      <c r="J3083" s="17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8316</v>
      </c>
      <c r="R3083" t="s">
        <v>8356</v>
      </c>
      <c r="S3083" s="16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2" hidden="1" x14ac:dyDescent="0.3">
      <c r="A3084">
        <v>3082</v>
      </c>
      <c r="B3084" s="3" t="s">
        <v>3082</v>
      </c>
      <c r="C3084" s="3" t="s">
        <v>7192</v>
      </c>
      <c r="D3084" s="10">
        <v>9000</v>
      </c>
      <c r="E3084" s="6">
        <v>0</v>
      </c>
      <c r="F3084" t="s">
        <v>8220</v>
      </c>
      <c r="G3084" t="s">
        <v>8223</v>
      </c>
      <c r="H3084" t="s">
        <v>8245</v>
      </c>
      <c r="I3084" s="17">
        <v>1447628946</v>
      </c>
      <c r="J3084" s="17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8316</v>
      </c>
      <c r="R3084" t="s">
        <v>8356</v>
      </c>
      <c r="S3084" s="16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7.6" hidden="1" x14ac:dyDescent="0.3">
      <c r="A3085">
        <v>3083</v>
      </c>
      <c r="B3085" s="3" t="s">
        <v>3083</v>
      </c>
      <c r="C3085" s="3" t="s">
        <v>7193</v>
      </c>
      <c r="D3085" s="10">
        <v>20000</v>
      </c>
      <c r="E3085" s="6">
        <v>56</v>
      </c>
      <c r="F3085" t="s">
        <v>8220</v>
      </c>
      <c r="G3085" t="s">
        <v>8223</v>
      </c>
      <c r="H3085" t="s">
        <v>8245</v>
      </c>
      <c r="I3085" s="17">
        <v>1409547600</v>
      </c>
      <c r="J3085" s="17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8316</v>
      </c>
      <c r="R3085" t="s">
        <v>8356</v>
      </c>
      <c r="S3085" s="16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7.6" hidden="1" x14ac:dyDescent="0.3">
      <c r="A3086">
        <v>3084</v>
      </c>
      <c r="B3086" s="3" t="s">
        <v>3084</v>
      </c>
      <c r="C3086" s="3" t="s">
        <v>7194</v>
      </c>
      <c r="D3086" s="10">
        <v>4059</v>
      </c>
      <c r="E3086" s="6">
        <v>470</v>
      </c>
      <c r="F3086" t="s">
        <v>8220</v>
      </c>
      <c r="G3086" t="s">
        <v>8223</v>
      </c>
      <c r="H3086" t="s">
        <v>8245</v>
      </c>
      <c r="I3086" s="17">
        <v>1430851680</v>
      </c>
      <c r="J3086" s="17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8316</v>
      </c>
      <c r="R3086" t="s">
        <v>8356</v>
      </c>
      <c r="S3086" s="16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2" hidden="1" x14ac:dyDescent="0.3">
      <c r="A3087">
        <v>3085</v>
      </c>
      <c r="B3087" s="3" t="s">
        <v>3085</v>
      </c>
      <c r="C3087" s="3" t="s">
        <v>7195</v>
      </c>
      <c r="D3087" s="10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 s="17">
        <v>1443561159</v>
      </c>
      <c r="J3087" s="1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8316</v>
      </c>
      <c r="R3087" t="s">
        <v>8356</v>
      </c>
      <c r="S3087" s="16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3.2" hidden="1" x14ac:dyDescent="0.3">
      <c r="A3088">
        <v>3086</v>
      </c>
      <c r="B3088" s="3" t="s">
        <v>3086</v>
      </c>
      <c r="C3088" s="3" t="s">
        <v>7196</v>
      </c>
      <c r="D3088" s="10">
        <v>20000</v>
      </c>
      <c r="E3088" s="6">
        <v>50</v>
      </c>
      <c r="F3088" t="s">
        <v>8220</v>
      </c>
      <c r="G3088" t="s">
        <v>8236</v>
      </c>
      <c r="H3088" t="s">
        <v>8248</v>
      </c>
      <c r="I3088" s="17">
        <v>1439827559</v>
      </c>
      <c r="J3088" s="17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8316</v>
      </c>
      <c r="R3088" t="s">
        <v>8356</v>
      </c>
      <c r="S3088" s="16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2" hidden="1" x14ac:dyDescent="0.3">
      <c r="A3089">
        <v>3087</v>
      </c>
      <c r="B3089" s="3" t="s">
        <v>3087</v>
      </c>
      <c r="C3089" s="3" t="s">
        <v>7197</v>
      </c>
      <c r="D3089" s="10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 s="17">
        <v>1482294990</v>
      </c>
      <c r="J3089" s="17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8316</v>
      </c>
      <c r="R3089" t="s">
        <v>8356</v>
      </c>
      <c r="S3089" s="16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2" hidden="1" x14ac:dyDescent="0.3">
      <c r="A3090">
        <v>3088</v>
      </c>
      <c r="B3090" s="3" t="s">
        <v>3088</v>
      </c>
      <c r="C3090" s="3" t="s">
        <v>7198</v>
      </c>
      <c r="D3090" s="10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 s="17">
        <v>1420724460</v>
      </c>
      <c r="J3090" s="17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8316</v>
      </c>
      <c r="R3090" t="s">
        <v>8356</v>
      </c>
      <c r="S3090" s="16">
        <f t="shared" si="242"/>
        <v>41981.57230324074</v>
      </c>
      <c r="T3090" s="15">
        <f t="shared" si="243"/>
        <v>42012.570138888885</v>
      </c>
      <c r="U3090">
        <f t="shared" si="244"/>
        <v>2015</v>
      </c>
    </row>
    <row r="3091" spans="1:21" ht="43.2" hidden="1" x14ac:dyDescent="0.3">
      <c r="A3091">
        <v>3089</v>
      </c>
      <c r="B3091" s="3" t="s">
        <v>3089</v>
      </c>
      <c r="C3091" s="3" t="s">
        <v>7199</v>
      </c>
      <c r="D3091" s="10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 s="17">
        <v>1468029540</v>
      </c>
      <c r="J3091" s="17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8316</v>
      </c>
      <c r="R3091" t="s">
        <v>8356</v>
      </c>
      <c r="S3091" s="16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2" hidden="1" x14ac:dyDescent="0.3">
      <c r="A3092">
        <v>3090</v>
      </c>
      <c r="B3092" s="3" t="s">
        <v>3090</v>
      </c>
      <c r="C3092" s="3" t="s">
        <v>7200</v>
      </c>
      <c r="D3092" s="10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 s="17">
        <v>1430505545</v>
      </c>
      <c r="J3092" s="17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8316</v>
      </c>
      <c r="R3092" t="s">
        <v>8356</v>
      </c>
      <c r="S3092" s="16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7.6" hidden="1" x14ac:dyDescent="0.3">
      <c r="A3093">
        <v>3091</v>
      </c>
      <c r="B3093" s="3" t="s">
        <v>3091</v>
      </c>
      <c r="C3093" s="3" t="s">
        <v>7201</v>
      </c>
      <c r="D3093" s="10">
        <v>5000</v>
      </c>
      <c r="E3093" s="6">
        <v>796</v>
      </c>
      <c r="F3093" t="s">
        <v>8220</v>
      </c>
      <c r="G3093" t="s">
        <v>8223</v>
      </c>
      <c r="H3093" t="s">
        <v>8245</v>
      </c>
      <c r="I3093" s="17">
        <v>1471214743</v>
      </c>
      <c r="J3093" s="17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8316</v>
      </c>
      <c r="R3093" t="s">
        <v>8356</v>
      </c>
      <c r="S3093" s="16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2" hidden="1" x14ac:dyDescent="0.3">
      <c r="A3094">
        <v>3092</v>
      </c>
      <c r="B3094" s="3" t="s">
        <v>3092</v>
      </c>
      <c r="C3094" s="3" t="s">
        <v>7202</v>
      </c>
      <c r="D3094" s="10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 s="17">
        <v>1444946400</v>
      </c>
      <c r="J3094" s="17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8316</v>
      </c>
      <c r="R3094" t="s">
        <v>8356</v>
      </c>
      <c r="S3094" s="16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7.6" hidden="1" x14ac:dyDescent="0.3">
      <c r="A3095">
        <v>3093</v>
      </c>
      <c r="B3095" s="3" t="s">
        <v>3093</v>
      </c>
      <c r="C3095" s="3" t="s">
        <v>7203</v>
      </c>
      <c r="D3095" s="10">
        <v>4000</v>
      </c>
      <c r="E3095" s="6">
        <v>910</v>
      </c>
      <c r="F3095" t="s">
        <v>8220</v>
      </c>
      <c r="G3095" t="s">
        <v>8228</v>
      </c>
      <c r="H3095" t="s">
        <v>8250</v>
      </c>
      <c r="I3095" s="17">
        <v>1401595140</v>
      </c>
      <c r="J3095" s="17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8316</v>
      </c>
      <c r="R3095" t="s">
        <v>8356</v>
      </c>
      <c r="S3095" s="16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2" hidden="1" x14ac:dyDescent="0.3">
      <c r="A3096">
        <v>3094</v>
      </c>
      <c r="B3096" s="3" t="s">
        <v>3094</v>
      </c>
      <c r="C3096" s="3" t="s">
        <v>7204</v>
      </c>
      <c r="D3096" s="10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 s="17">
        <v>1442775956</v>
      </c>
      <c r="J3096" s="17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8316</v>
      </c>
      <c r="R3096" t="s">
        <v>8356</v>
      </c>
      <c r="S3096" s="16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2" hidden="1" x14ac:dyDescent="0.3">
      <c r="A3097">
        <v>3095</v>
      </c>
      <c r="B3097" s="3" t="s">
        <v>3095</v>
      </c>
      <c r="C3097" s="3" t="s">
        <v>7205</v>
      </c>
      <c r="D3097" s="10">
        <v>14920</v>
      </c>
      <c r="E3097" s="6">
        <v>50</v>
      </c>
      <c r="F3097" t="s">
        <v>8220</v>
      </c>
      <c r="G3097" t="s">
        <v>8223</v>
      </c>
      <c r="H3097" t="s">
        <v>8245</v>
      </c>
      <c r="I3097" s="17">
        <v>1470011780</v>
      </c>
      <c r="J3097" s="1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8316</v>
      </c>
      <c r="R3097" t="s">
        <v>8356</v>
      </c>
      <c r="S3097" s="16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2" hidden="1" x14ac:dyDescent="0.3">
      <c r="A3098">
        <v>3096</v>
      </c>
      <c r="B3098" s="3" t="s">
        <v>3096</v>
      </c>
      <c r="C3098" s="3" t="s">
        <v>7206</v>
      </c>
      <c r="D3098" s="10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 s="17">
        <v>1432151326</v>
      </c>
      <c r="J3098" s="17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8316</v>
      </c>
      <c r="R3098" t="s">
        <v>8356</v>
      </c>
      <c r="S3098" s="16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2" hidden="1" x14ac:dyDescent="0.3">
      <c r="A3099">
        <v>3097</v>
      </c>
      <c r="B3099" s="3" t="s">
        <v>3097</v>
      </c>
      <c r="C3099" s="3" t="s">
        <v>7207</v>
      </c>
      <c r="D3099" s="10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 s="17">
        <v>1475848800</v>
      </c>
      <c r="J3099" s="17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8316</v>
      </c>
      <c r="R3099" t="s">
        <v>8356</v>
      </c>
      <c r="S3099" s="16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3.2" hidden="1" x14ac:dyDescent="0.3">
      <c r="A3100">
        <v>3098</v>
      </c>
      <c r="B3100" s="3" t="s">
        <v>3098</v>
      </c>
      <c r="C3100" s="3" t="s">
        <v>7208</v>
      </c>
      <c r="D3100" s="10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 s="17">
        <v>1454890620</v>
      </c>
      <c r="J3100" s="17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8316</v>
      </c>
      <c r="R3100" t="s">
        <v>8356</v>
      </c>
      <c r="S3100" s="16">
        <f t="shared" si="242"/>
        <v>42359.792233796295</v>
      </c>
      <c r="T3100" s="15">
        <f t="shared" si="243"/>
        <v>42408.01180555555</v>
      </c>
      <c r="U3100">
        <f t="shared" si="244"/>
        <v>2016</v>
      </c>
    </row>
    <row r="3101" spans="1:21" ht="43.2" hidden="1" x14ac:dyDescent="0.3">
      <c r="A3101">
        <v>3099</v>
      </c>
      <c r="B3101" s="3" t="s">
        <v>3099</v>
      </c>
      <c r="C3101" s="3" t="s">
        <v>7209</v>
      </c>
      <c r="D3101" s="10">
        <v>2000</v>
      </c>
      <c r="E3101" s="6">
        <v>278</v>
      </c>
      <c r="F3101" t="s">
        <v>8220</v>
      </c>
      <c r="G3101" t="s">
        <v>8223</v>
      </c>
      <c r="H3101" t="s">
        <v>8245</v>
      </c>
      <c r="I3101" s="17">
        <v>1455251591</v>
      </c>
      <c r="J3101" s="17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8316</v>
      </c>
      <c r="R3101" t="s">
        <v>8356</v>
      </c>
      <c r="S3101" s="16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2" hidden="1" x14ac:dyDescent="0.3">
      <c r="A3102">
        <v>3100</v>
      </c>
      <c r="B3102" s="3" t="s">
        <v>3100</v>
      </c>
      <c r="C3102" s="3" t="s">
        <v>7210</v>
      </c>
      <c r="D3102" s="10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 s="17">
        <v>1413816975</v>
      </c>
      <c r="J3102" s="17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8316</v>
      </c>
      <c r="R3102" t="s">
        <v>8356</v>
      </c>
      <c r="S3102" s="16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7.6" hidden="1" x14ac:dyDescent="0.3">
      <c r="A3103">
        <v>3101</v>
      </c>
      <c r="B3103" s="3" t="s">
        <v>3101</v>
      </c>
      <c r="C3103" s="3" t="s">
        <v>7211</v>
      </c>
      <c r="D3103" s="10">
        <v>2500</v>
      </c>
      <c r="E3103" s="6">
        <v>300</v>
      </c>
      <c r="F3103" t="s">
        <v>8220</v>
      </c>
      <c r="G3103" t="s">
        <v>8229</v>
      </c>
      <c r="H3103" t="s">
        <v>8248</v>
      </c>
      <c r="I3103" s="17">
        <v>1437033360</v>
      </c>
      <c r="J3103" s="17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8316</v>
      </c>
      <c r="R3103" t="s">
        <v>8356</v>
      </c>
      <c r="S3103" s="16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7.6" hidden="1" x14ac:dyDescent="0.3">
      <c r="A3104">
        <v>3102</v>
      </c>
      <c r="B3104" s="3" t="s">
        <v>3102</v>
      </c>
      <c r="C3104" s="3" t="s">
        <v>7212</v>
      </c>
      <c r="D3104" s="10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 s="17">
        <v>1471939818</v>
      </c>
      <c r="J3104" s="17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8316</v>
      </c>
      <c r="R3104" t="s">
        <v>8356</v>
      </c>
      <c r="S3104" s="16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8.8" hidden="1" x14ac:dyDescent="0.3">
      <c r="A3105">
        <v>3103</v>
      </c>
      <c r="B3105" s="3" t="s">
        <v>3103</v>
      </c>
      <c r="C3105" s="3" t="s">
        <v>7213</v>
      </c>
      <c r="D3105" s="10">
        <v>4100</v>
      </c>
      <c r="E3105" s="6">
        <v>11</v>
      </c>
      <c r="F3105" t="s">
        <v>8220</v>
      </c>
      <c r="G3105" t="s">
        <v>8223</v>
      </c>
      <c r="H3105" t="s">
        <v>8245</v>
      </c>
      <c r="I3105" s="17">
        <v>1434080706</v>
      </c>
      <c r="J3105" s="17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8316</v>
      </c>
      <c r="R3105" t="s">
        <v>8356</v>
      </c>
      <c r="S3105" s="16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2" hidden="1" x14ac:dyDescent="0.3">
      <c r="A3106">
        <v>3104</v>
      </c>
      <c r="B3106" s="3" t="s">
        <v>3104</v>
      </c>
      <c r="C3106" s="3" t="s">
        <v>7214</v>
      </c>
      <c r="D3106" s="10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 s="17">
        <v>1422928800</v>
      </c>
      <c r="J3106" s="17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8316</v>
      </c>
      <c r="R3106" t="s">
        <v>8356</v>
      </c>
      <c r="S3106" s="16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2" hidden="1" x14ac:dyDescent="0.3">
      <c r="A3107">
        <v>3105</v>
      </c>
      <c r="B3107" s="3" t="s">
        <v>3105</v>
      </c>
      <c r="C3107" s="3" t="s">
        <v>7215</v>
      </c>
      <c r="D3107" s="10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 s="17">
        <v>1413694800</v>
      </c>
      <c r="J3107" s="1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8316</v>
      </c>
      <c r="R3107" t="s">
        <v>8356</v>
      </c>
      <c r="S3107" s="16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7.6" hidden="1" x14ac:dyDescent="0.3">
      <c r="A3108">
        <v>3106</v>
      </c>
      <c r="B3108" s="3" t="s">
        <v>3106</v>
      </c>
      <c r="C3108" s="3" t="s">
        <v>7216</v>
      </c>
      <c r="D3108" s="10">
        <v>1000</v>
      </c>
      <c r="E3108" s="6">
        <v>41</v>
      </c>
      <c r="F3108" t="s">
        <v>8220</v>
      </c>
      <c r="G3108" t="s">
        <v>8224</v>
      </c>
      <c r="H3108" t="s">
        <v>8246</v>
      </c>
      <c r="I3108" s="17">
        <v>1442440800</v>
      </c>
      <c r="J3108" s="17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8316</v>
      </c>
      <c r="R3108" t="s">
        <v>8356</v>
      </c>
      <c r="S3108" s="16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2" hidden="1" x14ac:dyDescent="0.3">
      <c r="A3109">
        <v>3107</v>
      </c>
      <c r="B3109" s="3" t="s">
        <v>3107</v>
      </c>
      <c r="C3109" s="3" t="s">
        <v>7217</v>
      </c>
      <c r="D3109" s="10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 s="17">
        <v>1431372751</v>
      </c>
      <c r="J3109" s="17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8316</v>
      </c>
      <c r="R3109" t="s">
        <v>8356</v>
      </c>
      <c r="S3109" s="16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idden="1" x14ac:dyDescent="0.3">
      <c r="A3110">
        <v>3108</v>
      </c>
      <c r="B3110" s="3" t="s">
        <v>3108</v>
      </c>
      <c r="C3110" s="3" t="s">
        <v>7218</v>
      </c>
      <c r="D3110" s="10">
        <v>50000</v>
      </c>
      <c r="E3110" s="6">
        <v>26</v>
      </c>
      <c r="F3110" t="s">
        <v>8220</v>
      </c>
      <c r="G3110" t="s">
        <v>8223</v>
      </c>
      <c r="H3110" t="s">
        <v>8245</v>
      </c>
      <c r="I3110" s="17">
        <v>1430234394</v>
      </c>
      <c r="J3110" s="17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8316</v>
      </c>
      <c r="R3110" t="s">
        <v>8356</v>
      </c>
      <c r="S3110" s="16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2" hidden="1" x14ac:dyDescent="0.3">
      <c r="A3111">
        <v>3109</v>
      </c>
      <c r="B3111" s="3" t="s">
        <v>3109</v>
      </c>
      <c r="C3111" s="3" t="s">
        <v>7219</v>
      </c>
      <c r="D3111" s="10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 s="17">
        <v>1409194810</v>
      </c>
      <c r="J3111" s="17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8316</v>
      </c>
      <c r="R3111" t="s">
        <v>8356</v>
      </c>
      <c r="S3111" s="16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2" hidden="1" x14ac:dyDescent="0.3">
      <c r="A3112">
        <v>3110</v>
      </c>
      <c r="B3112" s="3" t="s">
        <v>3110</v>
      </c>
      <c r="C3112" s="3" t="s">
        <v>7220</v>
      </c>
      <c r="D3112" s="10">
        <v>25000</v>
      </c>
      <c r="E3112" s="6">
        <v>10</v>
      </c>
      <c r="F3112" t="s">
        <v>8220</v>
      </c>
      <c r="G3112" t="s">
        <v>8223</v>
      </c>
      <c r="H3112" t="s">
        <v>8245</v>
      </c>
      <c r="I3112" s="17">
        <v>1487465119</v>
      </c>
      <c r="J3112" s="17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8316</v>
      </c>
      <c r="R3112" t="s">
        <v>8356</v>
      </c>
      <c r="S3112" s="16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2" hidden="1" x14ac:dyDescent="0.3">
      <c r="A3113">
        <v>3111</v>
      </c>
      <c r="B3113" s="3" t="s">
        <v>3111</v>
      </c>
      <c r="C3113" s="3" t="s">
        <v>7221</v>
      </c>
      <c r="D3113" s="10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 s="17">
        <v>1412432220</v>
      </c>
      <c r="J3113" s="17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8316</v>
      </c>
      <c r="R3113" t="s">
        <v>8356</v>
      </c>
      <c r="S3113" s="16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2" hidden="1" x14ac:dyDescent="0.3">
      <c r="A3114">
        <v>3112</v>
      </c>
      <c r="B3114" s="3" t="s">
        <v>3112</v>
      </c>
      <c r="C3114" s="3" t="s">
        <v>7222</v>
      </c>
      <c r="D3114" s="10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 s="17">
        <v>1477968934</v>
      </c>
      <c r="J3114" s="17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8316</v>
      </c>
      <c r="R3114" t="s">
        <v>8356</v>
      </c>
      <c r="S3114" s="16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2" hidden="1" x14ac:dyDescent="0.3">
      <c r="A3115">
        <v>3113</v>
      </c>
      <c r="B3115" s="3" t="s">
        <v>3113</v>
      </c>
      <c r="C3115" s="3" t="s">
        <v>7223</v>
      </c>
      <c r="D3115" s="10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 s="17">
        <v>1429291982</v>
      </c>
      <c r="J3115" s="17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8316</v>
      </c>
      <c r="R3115" t="s">
        <v>8356</v>
      </c>
      <c r="S3115" s="16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2" hidden="1" x14ac:dyDescent="0.3">
      <c r="A3116">
        <v>3114</v>
      </c>
      <c r="B3116" s="3" t="s">
        <v>3114</v>
      </c>
      <c r="C3116" s="3" t="s">
        <v>7224</v>
      </c>
      <c r="D3116" s="10">
        <v>75000</v>
      </c>
      <c r="E3116" s="6">
        <v>0</v>
      </c>
      <c r="F3116" t="s">
        <v>8220</v>
      </c>
      <c r="G3116" t="s">
        <v>8223</v>
      </c>
      <c r="H3116" t="s">
        <v>8245</v>
      </c>
      <c r="I3116" s="17">
        <v>1411312250</v>
      </c>
      <c r="J3116" s="17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8316</v>
      </c>
      <c r="R3116" t="s">
        <v>8356</v>
      </c>
      <c r="S3116" s="16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2" hidden="1" x14ac:dyDescent="0.3">
      <c r="A3117">
        <v>3115</v>
      </c>
      <c r="B3117" s="3" t="s">
        <v>3115</v>
      </c>
      <c r="C3117" s="3" t="s">
        <v>7225</v>
      </c>
      <c r="D3117" s="10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 s="17">
        <v>1465123427</v>
      </c>
      <c r="J3117" s="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8316</v>
      </c>
      <c r="R3117" t="s">
        <v>8356</v>
      </c>
      <c r="S3117" s="16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2" hidden="1" x14ac:dyDescent="0.3">
      <c r="A3118">
        <v>3116</v>
      </c>
      <c r="B3118" s="3" t="s">
        <v>3116</v>
      </c>
      <c r="C3118" s="3" t="s">
        <v>7226</v>
      </c>
      <c r="D3118" s="10">
        <v>750</v>
      </c>
      <c r="E3118" s="6">
        <v>430</v>
      </c>
      <c r="F3118" t="s">
        <v>8220</v>
      </c>
      <c r="G3118" t="s">
        <v>8223</v>
      </c>
      <c r="H3118" t="s">
        <v>8245</v>
      </c>
      <c r="I3118" s="17">
        <v>1427890925</v>
      </c>
      <c r="J3118" s="17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8316</v>
      </c>
      <c r="R3118" t="s">
        <v>8356</v>
      </c>
      <c r="S3118" s="16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2" hidden="1" x14ac:dyDescent="0.3">
      <c r="A3119">
        <v>3117</v>
      </c>
      <c r="B3119" s="3" t="s">
        <v>3117</v>
      </c>
      <c r="C3119" s="3" t="s">
        <v>7227</v>
      </c>
      <c r="D3119" s="10">
        <v>1000</v>
      </c>
      <c r="E3119" s="6">
        <v>1</v>
      </c>
      <c r="F3119" t="s">
        <v>8220</v>
      </c>
      <c r="G3119" t="s">
        <v>8224</v>
      </c>
      <c r="H3119" t="s">
        <v>8246</v>
      </c>
      <c r="I3119" s="17">
        <v>1464354720</v>
      </c>
      <c r="J3119" s="17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8316</v>
      </c>
      <c r="R3119" t="s">
        <v>8356</v>
      </c>
      <c r="S3119" s="16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8" hidden="1" x14ac:dyDescent="0.3">
      <c r="A3120">
        <v>3118</v>
      </c>
      <c r="B3120" s="3" t="s">
        <v>3118</v>
      </c>
      <c r="C3120" s="3" t="s">
        <v>7228</v>
      </c>
      <c r="D3120" s="10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 s="17">
        <v>1467473723</v>
      </c>
      <c r="J3120" s="17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8316</v>
      </c>
      <c r="R3120" t="s">
        <v>8356</v>
      </c>
      <c r="S3120" s="16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7.6" hidden="1" x14ac:dyDescent="0.3">
      <c r="A3121">
        <v>3119</v>
      </c>
      <c r="B3121" s="3" t="s">
        <v>3119</v>
      </c>
      <c r="C3121" s="3" t="s">
        <v>7229</v>
      </c>
      <c r="D3121" s="10">
        <v>10000</v>
      </c>
      <c r="E3121" s="6">
        <v>5</v>
      </c>
      <c r="F3121" t="s">
        <v>8220</v>
      </c>
      <c r="G3121" t="s">
        <v>8223</v>
      </c>
      <c r="H3121" t="s">
        <v>8245</v>
      </c>
      <c r="I3121" s="17">
        <v>1427414732</v>
      </c>
      <c r="J3121" s="17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8316</v>
      </c>
      <c r="R3121" t="s">
        <v>8356</v>
      </c>
      <c r="S3121" s="16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2" hidden="1" x14ac:dyDescent="0.3">
      <c r="A3122">
        <v>3120</v>
      </c>
      <c r="B3122" s="3" t="s">
        <v>3120</v>
      </c>
      <c r="C3122" s="3" t="s">
        <v>7230</v>
      </c>
      <c r="D3122" s="10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 s="17">
        <v>1462484196</v>
      </c>
      <c r="J3122" s="17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8316</v>
      </c>
      <c r="R3122" t="s">
        <v>8356</v>
      </c>
      <c r="S3122" s="16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8.8" hidden="1" x14ac:dyDescent="0.3">
      <c r="A3123">
        <v>3121</v>
      </c>
      <c r="B3123" s="3" t="s">
        <v>3121</v>
      </c>
      <c r="C3123" s="3" t="s">
        <v>7231</v>
      </c>
      <c r="D3123" s="10">
        <v>1500</v>
      </c>
      <c r="E3123" s="6">
        <v>10</v>
      </c>
      <c r="F3123" t="s">
        <v>8219</v>
      </c>
      <c r="G3123" t="s">
        <v>8228</v>
      </c>
      <c r="H3123" t="s">
        <v>8250</v>
      </c>
      <c r="I3123" s="17">
        <v>1411748335</v>
      </c>
      <c r="J3123" s="17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8316</v>
      </c>
      <c r="R3123" t="s">
        <v>8356</v>
      </c>
      <c r="S3123" s="16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idden="1" x14ac:dyDescent="0.3">
      <c r="A3124">
        <v>3122</v>
      </c>
      <c r="B3124" s="3" t="s">
        <v>3122</v>
      </c>
      <c r="C3124" s="3" t="s">
        <v>7232</v>
      </c>
      <c r="D3124" s="10">
        <v>199</v>
      </c>
      <c r="E3124" s="6">
        <v>116</v>
      </c>
      <c r="F3124" t="s">
        <v>8219</v>
      </c>
      <c r="G3124" t="s">
        <v>8223</v>
      </c>
      <c r="H3124" t="s">
        <v>8245</v>
      </c>
      <c r="I3124" s="17">
        <v>1478733732</v>
      </c>
      <c r="J3124" s="17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8316</v>
      </c>
      <c r="R3124" t="s">
        <v>8356</v>
      </c>
      <c r="S3124" s="16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2" hidden="1" x14ac:dyDescent="0.3">
      <c r="A3125">
        <v>3123</v>
      </c>
      <c r="B3125" s="3" t="s">
        <v>3123</v>
      </c>
      <c r="C3125" s="3" t="s">
        <v>7233</v>
      </c>
      <c r="D3125" s="10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 s="17">
        <v>1468108198</v>
      </c>
      <c r="J3125" s="17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8316</v>
      </c>
      <c r="R3125" t="s">
        <v>8356</v>
      </c>
      <c r="S3125" s="16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2" hidden="1" x14ac:dyDescent="0.3">
      <c r="A3126">
        <v>3124</v>
      </c>
      <c r="B3126" s="3" t="s">
        <v>3124</v>
      </c>
      <c r="C3126" s="3" t="s">
        <v>7234</v>
      </c>
      <c r="D3126" s="10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 s="17">
        <v>1422902601</v>
      </c>
      <c r="J3126" s="17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8316</v>
      </c>
      <c r="R3126" t="s">
        <v>8356</v>
      </c>
      <c r="S3126" s="16">
        <f t="shared" si="242"/>
        <v>41977.780104166668</v>
      </c>
      <c r="T3126" s="15">
        <f t="shared" si="243"/>
        <v>42037.780104166668</v>
      </c>
      <c r="U3126">
        <f t="shared" si="244"/>
        <v>2015</v>
      </c>
    </row>
    <row r="3127" spans="1:21" hidden="1" x14ac:dyDescent="0.3">
      <c r="A3127">
        <v>3125</v>
      </c>
      <c r="B3127" s="3" t="s">
        <v>3125</v>
      </c>
      <c r="C3127" s="3" t="s">
        <v>7235</v>
      </c>
      <c r="D3127" s="10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 s="17">
        <v>1452142672</v>
      </c>
      <c r="J3127" s="1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8316</v>
      </c>
      <c r="R3127" t="s">
        <v>8356</v>
      </c>
      <c r="S3127" s="16">
        <f t="shared" si="242"/>
        <v>42346.20685185185</v>
      </c>
      <c r="T3127" s="15">
        <f t="shared" si="243"/>
        <v>42376.20685185185</v>
      </c>
      <c r="U3127">
        <f t="shared" si="244"/>
        <v>2016</v>
      </c>
    </row>
    <row r="3128" spans="1:21" ht="72" hidden="1" x14ac:dyDescent="0.3">
      <c r="A3128">
        <v>3126</v>
      </c>
      <c r="B3128" s="3" t="s">
        <v>3126</v>
      </c>
      <c r="C3128" s="3" t="s">
        <v>7236</v>
      </c>
      <c r="D3128" s="10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 s="17">
        <v>1459121162</v>
      </c>
      <c r="J3128" s="17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8316</v>
      </c>
      <c r="R3128" t="s">
        <v>8356</v>
      </c>
      <c r="S3128" s="16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2" hidden="1" x14ac:dyDescent="0.3">
      <c r="A3129">
        <v>3127</v>
      </c>
      <c r="B3129" s="3" t="s">
        <v>3127</v>
      </c>
      <c r="C3129" s="3" t="s">
        <v>7237</v>
      </c>
      <c r="D3129" s="10">
        <v>100000</v>
      </c>
      <c r="E3129" s="6">
        <v>0</v>
      </c>
      <c r="F3129" t="s">
        <v>8219</v>
      </c>
      <c r="G3129" t="s">
        <v>8223</v>
      </c>
      <c r="H3129" t="s">
        <v>8245</v>
      </c>
      <c r="I3129" s="17">
        <v>1425242029</v>
      </c>
      <c r="J3129" s="17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8316</v>
      </c>
      <c r="R3129" t="s">
        <v>8356</v>
      </c>
      <c r="S3129" s="16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10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 s="17">
        <v>1489690141</v>
      </c>
      <c r="J3130" s="17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8316</v>
      </c>
      <c r="R3130" t="s">
        <v>8317</v>
      </c>
      <c r="S3130" s="16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10">
        <v>1250</v>
      </c>
      <c r="E3131" s="6">
        <v>10</v>
      </c>
      <c r="F3131" t="s">
        <v>8221</v>
      </c>
      <c r="G3131" t="s">
        <v>8223</v>
      </c>
      <c r="H3131" t="s">
        <v>8245</v>
      </c>
      <c r="I3131" s="17">
        <v>1492542819</v>
      </c>
      <c r="J3131" s="17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8316</v>
      </c>
      <c r="R3131" t="s">
        <v>8317</v>
      </c>
      <c r="S3131" s="16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10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 s="17">
        <v>1492145940</v>
      </c>
      <c r="J3132" s="17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8316</v>
      </c>
      <c r="R3132" t="s">
        <v>8317</v>
      </c>
      <c r="S3132" s="16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10">
        <v>4100</v>
      </c>
      <c r="E3133" s="6">
        <v>645</v>
      </c>
      <c r="F3133" t="s">
        <v>8221</v>
      </c>
      <c r="G3133" t="s">
        <v>8223</v>
      </c>
      <c r="H3133" t="s">
        <v>8245</v>
      </c>
      <c r="I3133" s="17">
        <v>1491656045</v>
      </c>
      <c r="J3133" s="17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8316</v>
      </c>
      <c r="R3133" t="s">
        <v>8317</v>
      </c>
      <c r="S3133" s="16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10">
        <v>30000</v>
      </c>
      <c r="E3134" s="6">
        <v>10</v>
      </c>
      <c r="F3134" t="s">
        <v>8221</v>
      </c>
      <c r="G3134" t="s">
        <v>8223</v>
      </c>
      <c r="H3134" t="s">
        <v>8245</v>
      </c>
      <c r="I3134" s="17">
        <v>1492759460</v>
      </c>
      <c r="J3134" s="17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8316</v>
      </c>
      <c r="R3134" t="s">
        <v>8317</v>
      </c>
      <c r="S3134" s="16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10">
        <v>500</v>
      </c>
      <c r="E3135" s="6">
        <v>540</v>
      </c>
      <c r="F3135" t="s">
        <v>8221</v>
      </c>
      <c r="G3135" t="s">
        <v>8224</v>
      </c>
      <c r="H3135" t="s">
        <v>8246</v>
      </c>
      <c r="I3135" s="17">
        <v>1490358834</v>
      </c>
      <c r="J3135" s="17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8316</v>
      </c>
      <c r="R3135" t="s">
        <v>8317</v>
      </c>
      <c r="S3135" s="16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10">
        <v>1000</v>
      </c>
      <c r="E3136" s="6">
        <v>225</v>
      </c>
      <c r="F3136" t="s">
        <v>8221</v>
      </c>
      <c r="G3136" t="s">
        <v>8224</v>
      </c>
      <c r="H3136" t="s">
        <v>8246</v>
      </c>
      <c r="I3136" s="17">
        <v>1490631419</v>
      </c>
      <c r="J3136" s="17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8316</v>
      </c>
      <c r="R3136" t="s">
        <v>8317</v>
      </c>
      <c r="S3136" s="16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10">
        <v>777</v>
      </c>
      <c r="E3137" s="6">
        <v>162</v>
      </c>
      <c r="F3137" t="s">
        <v>8221</v>
      </c>
      <c r="G3137" t="s">
        <v>8223</v>
      </c>
      <c r="H3137" t="s">
        <v>8245</v>
      </c>
      <c r="I3137" s="17">
        <v>1491277121</v>
      </c>
      <c r="J3137" s="1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8316</v>
      </c>
      <c r="R3137" t="s">
        <v>8317</v>
      </c>
      <c r="S3137" s="16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10">
        <v>500</v>
      </c>
      <c r="E3138" s="6">
        <v>639</v>
      </c>
      <c r="F3138" t="s">
        <v>8221</v>
      </c>
      <c r="G3138" t="s">
        <v>8224</v>
      </c>
      <c r="H3138" t="s">
        <v>8246</v>
      </c>
      <c r="I3138" s="17">
        <v>1491001140</v>
      </c>
      <c r="J3138" s="17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t="s">
        <v>8316</v>
      </c>
      <c r="R3138" t="s">
        <v>8317</v>
      </c>
      <c r="S3138" s="16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10">
        <v>1500</v>
      </c>
      <c r="E3139" s="6">
        <v>50</v>
      </c>
      <c r="F3139" t="s">
        <v>8221</v>
      </c>
      <c r="G3139" t="s">
        <v>8223</v>
      </c>
      <c r="H3139" t="s">
        <v>8245</v>
      </c>
      <c r="I3139" s="17">
        <v>1493838720</v>
      </c>
      <c r="J3139" s="17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t="s">
        <v>8316</v>
      </c>
      <c r="R3139" t="s">
        <v>8317</v>
      </c>
      <c r="S3139" s="16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YEAR(T3139)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10">
        <v>200</v>
      </c>
      <c r="E3140" s="6">
        <v>0</v>
      </c>
      <c r="F3140" t="s">
        <v>8221</v>
      </c>
      <c r="G3140" t="s">
        <v>8224</v>
      </c>
      <c r="H3140" t="s">
        <v>8246</v>
      </c>
      <c r="I3140" s="17">
        <v>1491233407</v>
      </c>
      <c r="J3140" s="17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8316</v>
      </c>
      <c r="R3140" t="s">
        <v>8317</v>
      </c>
      <c r="S3140" s="16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10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 s="17">
        <v>1490416380</v>
      </c>
      <c r="J3141" s="17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8316</v>
      </c>
      <c r="R3141" t="s">
        <v>8317</v>
      </c>
      <c r="S3141" s="16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10">
        <v>10000</v>
      </c>
      <c r="E3142" s="6">
        <v>96</v>
      </c>
      <c r="F3142" t="s">
        <v>8221</v>
      </c>
      <c r="G3142" t="s">
        <v>8229</v>
      </c>
      <c r="H3142" t="s">
        <v>8248</v>
      </c>
      <c r="I3142" s="17">
        <v>1491581703</v>
      </c>
      <c r="J3142" s="17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8316</v>
      </c>
      <c r="R3142" t="s">
        <v>8317</v>
      </c>
      <c r="S3142" s="16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10">
        <v>500</v>
      </c>
      <c r="E3143" s="6">
        <v>258</v>
      </c>
      <c r="F3143" t="s">
        <v>8221</v>
      </c>
      <c r="G3143" t="s">
        <v>8232</v>
      </c>
      <c r="H3143" t="s">
        <v>8248</v>
      </c>
      <c r="I3143" s="17">
        <v>1492372800</v>
      </c>
      <c r="J3143" s="17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8316</v>
      </c>
      <c r="R3143" t="s">
        <v>8317</v>
      </c>
      <c r="S3143" s="16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10">
        <v>2750</v>
      </c>
      <c r="E3144" s="6">
        <v>45</v>
      </c>
      <c r="F3144" t="s">
        <v>8221</v>
      </c>
      <c r="G3144" t="s">
        <v>8224</v>
      </c>
      <c r="H3144" t="s">
        <v>8246</v>
      </c>
      <c r="I3144" s="17">
        <v>1489922339</v>
      </c>
      <c r="J3144" s="17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8316</v>
      </c>
      <c r="R3144" t="s">
        <v>8317</v>
      </c>
      <c r="S3144" s="16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10">
        <v>700</v>
      </c>
      <c r="E3145" s="6">
        <v>0</v>
      </c>
      <c r="F3145" t="s">
        <v>8221</v>
      </c>
      <c r="G3145" t="s">
        <v>8224</v>
      </c>
      <c r="H3145" t="s">
        <v>8246</v>
      </c>
      <c r="I3145" s="17">
        <v>1491726956</v>
      </c>
      <c r="J3145" s="17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8316</v>
      </c>
      <c r="R3145" t="s">
        <v>8317</v>
      </c>
      <c r="S3145" s="16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10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 s="17">
        <v>1489903200</v>
      </c>
      <c r="J3146" s="17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8316</v>
      </c>
      <c r="R3146" t="s">
        <v>8317</v>
      </c>
      <c r="S3146" s="16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10">
        <v>25000</v>
      </c>
      <c r="E3147" s="6">
        <v>0</v>
      </c>
      <c r="F3147" t="s">
        <v>8221</v>
      </c>
      <c r="G3147" t="s">
        <v>8223</v>
      </c>
      <c r="H3147" t="s">
        <v>8245</v>
      </c>
      <c r="I3147" s="17">
        <v>1490659134</v>
      </c>
      <c r="J3147" s="1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8316</v>
      </c>
      <c r="R3147" t="s">
        <v>8317</v>
      </c>
      <c r="S3147" s="16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10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 s="17">
        <v>1492356166</v>
      </c>
      <c r="J3148" s="17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8316</v>
      </c>
      <c r="R3148" t="s">
        <v>8317</v>
      </c>
      <c r="S3148" s="16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10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 s="17">
        <v>1415319355</v>
      </c>
      <c r="J3149" s="17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8316</v>
      </c>
      <c r="R3149" t="s">
        <v>8317</v>
      </c>
      <c r="S3149" s="16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10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 s="17">
        <v>1412136000</v>
      </c>
      <c r="J3150" s="17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8316</v>
      </c>
      <c r="R3150" t="s">
        <v>8317</v>
      </c>
      <c r="S3150" s="16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10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 s="17">
        <v>1354845600</v>
      </c>
      <c r="J3151" s="17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8316</v>
      </c>
      <c r="R3151" t="s">
        <v>8317</v>
      </c>
      <c r="S3151" s="16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10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 s="17">
        <v>1295928000</v>
      </c>
      <c r="J3152" s="17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8316</v>
      </c>
      <c r="R3152" t="s">
        <v>8317</v>
      </c>
      <c r="S3152" s="16">
        <f t="shared" si="247"/>
        <v>40478.263923611114</v>
      </c>
      <c r="T3152" s="15">
        <f t="shared" si="248"/>
        <v>40568.166666666664</v>
      </c>
      <c r="U3152">
        <f t="shared" si="249"/>
        <v>2011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10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 s="17">
        <v>1410379774</v>
      </c>
      <c r="J3153" s="17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8316</v>
      </c>
      <c r="R3153" t="s">
        <v>8317</v>
      </c>
      <c r="S3153" s="16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10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 s="17">
        <v>1383425367</v>
      </c>
      <c r="J3154" s="17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8316</v>
      </c>
      <c r="R3154" t="s">
        <v>8317</v>
      </c>
      <c r="S3154" s="16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10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 s="17">
        <v>1304225940</v>
      </c>
      <c r="J3155" s="17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8316</v>
      </c>
      <c r="R3155" t="s">
        <v>8317</v>
      </c>
      <c r="S3155" s="16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10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 s="17">
        <v>1333310458</v>
      </c>
      <c r="J3156" s="17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8316</v>
      </c>
      <c r="R3156" t="s">
        <v>8317</v>
      </c>
      <c r="S3156" s="16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10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 s="17">
        <v>1356004725</v>
      </c>
      <c r="J3157" s="1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8316</v>
      </c>
      <c r="R3157" t="s">
        <v>8317</v>
      </c>
      <c r="S3157" s="16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10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 s="17">
        <v>1338591144</v>
      </c>
      <c r="J3158" s="17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8316</v>
      </c>
      <c r="R3158" t="s">
        <v>8317</v>
      </c>
      <c r="S3158" s="16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10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 s="17">
        <v>1405746000</v>
      </c>
      <c r="J3159" s="17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8316</v>
      </c>
      <c r="R3159" t="s">
        <v>8317</v>
      </c>
      <c r="S3159" s="16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10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 s="17">
        <v>1374523752</v>
      </c>
      <c r="J3160" s="17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8316</v>
      </c>
      <c r="R3160" t="s">
        <v>8317</v>
      </c>
      <c r="S3160" s="16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10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 s="17">
        <v>1326927600</v>
      </c>
      <c r="J3161" s="17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8316</v>
      </c>
      <c r="R3161" t="s">
        <v>8317</v>
      </c>
      <c r="S3161" s="16">
        <f t="shared" si="247"/>
        <v>40884.066678240742</v>
      </c>
      <c r="T3161" s="15">
        <f t="shared" si="248"/>
        <v>40926.958333333336</v>
      </c>
      <c r="U3161">
        <f t="shared" si="249"/>
        <v>2012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10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 s="17">
        <v>1407905940</v>
      </c>
      <c r="J3162" s="17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8316</v>
      </c>
      <c r="R3162" t="s">
        <v>8317</v>
      </c>
      <c r="S3162" s="16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10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 s="17">
        <v>1413377522</v>
      </c>
      <c r="J3163" s="17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8316</v>
      </c>
      <c r="R3163" t="s">
        <v>8317</v>
      </c>
      <c r="S3163" s="16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10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 s="17">
        <v>1404698400</v>
      </c>
      <c r="J3164" s="17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8316</v>
      </c>
      <c r="R3164" t="s">
        <v>8317</v>
      </c>
      <c r="S3164" s="16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10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 s="17">
        <v>1402855525</v>
      </c>
      <c r="J3165" s="17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8316</v>
      </c>
      <c r="R3165" t="s">
        <v>8317</v>
      </c>
      <c r="S3165" s="16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10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 s="17">
        <v>1402341615</v>
      </c>
      <c r="J3166" s="17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8316</v>
      </c>
      <c r="R3166" t="s">
        <v>8317</v>
      </c>
      <c r="S3166" s="16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10">
        <v>750</v>
      </c>
      <c r="E3167" s="6">
        <v>1220</v>
      </c>
      <c r="F3167" t="s">
        <v>8218</v>
      </c>
      <c r="G3167" t="s">
        <v>8223</v>
      </c>
      <c r="H3167" t="s">
        <v>8245</v>
      </c>
      <c r="I3167" s="17">
        <v>1304395140</v>
      </c>
      <c r="J3167" s="1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8316</v>
      </c>
      <c r="R3167" t="s">
        <v>8317</v>
      </c>
      <c r="S3167" s="16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10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 s="17">
        <v>1416988740</v>
      </c>
      <c r="J3168" s="17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8316</v>
      </c>
      <c r="R3168" t="s">
        <v>8317</v>
      </c>
      <c r="S3168" s="16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10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 s="17">
        <v>1406952781</v>
      </c>
      <c r="J3169" s="17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8316</v>
      </c>
      <c r="R3169" t="s">
        <v>8317</v>
      </c>
      <c r="S3169" s="16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10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 s="17">
        <v>1402696800</v>
      </c>
      <c r="J3170" s="17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8316</v>
      </c>
      <c r="R3170" t="s">
        <v>8317</v>
      </c>
      <c r="S3170" s="16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10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 s="17">
        <v>1386910740</v>
      </c>
      <c r="J3171" s="17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8316</v>
      </c>
      <c r="R3171" t="s">
        <v>8317</v>
      </c>
      <c r="S3171" s="16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10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 s="17">
        <v>1404273600</v>
      </c>
      <c r="J3172" s="17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8316</v>
      </c>
      <c r="R3172" t="s">
        <v>8317</v>
      </c>
      <c r="S3172" s="16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10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 s="17">
        <v>1462545358</v>
      </c>
      <c r="J3173" s="17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8316</v>
      </c>
      <c r="R3173" t="s">
        <v>8317</v>
      </c>
      <c r="S3173" s="16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10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 s="17">
        <v>1329240668</v>
      </c>
      <c r="J3174" s="17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8316</v>
      </c>
      <c r="R3174" t="s">
        <v>8317</v>
      </c>
      <c r="S3174" s="16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10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 s="17">
        <v>1411765492</v>
      </c>
      <c r="J3175" s="17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8316</v>
      </c>
      <c r="R3175" t="s">
        <v>8317</v>
      </c>
      <c r="S3175" s="16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10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 s="17">
        <v>1408999508</v>
      </c>
      <c r="J3176" s="17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8316</v>
      </c>
      <c r="R3176" t="s">
        <v>8317</v>
      </c>
      <c r="S3176" s="16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10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 s="17">
        <v>1297977427</v>
      </c>
      <c r="J3177" s="1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8316</v>
      </c>
      <c r="R3177" t="s">
        <v>8317</v>
      </c>
      <c r="S3177" s="16">
        <f t="shared" si="247"/>
        <v>40531.886886574073</v>
      </c>
      <c r="T3177" s="15">
        <f t="shared" si="248"/>
        <v>40591.886886574073</v>
      </c>
      <c r="U3177">
        <f t="shared" si="249"/>
        <v>2011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10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 s="17">
        <v>1376838000</v>
      </c>
      <c r="J3178" s="17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8316</v>
      </c>
      <c r="R3178" t="s">
        <v>8317</v>
      </c>
      <c r="S3178" s="16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10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 s="17">
        <v>1403366409</v>
      </c>
      <c r="J3179" s="17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8316</v>
      </c>
      <c r="R3179" t="s">
        <v>8317</v>
      </c>
      <c r="S3179" s="16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10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 s="17">
        <v>1405521075</v>
      </c>
      <c r="J3180" s="17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8316</v>
      </c>
      <c r="R3180" t="s">
        <v>8317</v>
      </c>
      <c r="S3180" s="16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10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 s="17">
        <v>1367859071</v>
      </c>
      <c r="J3181" s="17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8316</v>
      </c>
      <c r="R3181" t="s">
        <v>8317</v>
      </c>
      <c r="S3181" s="16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10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 s="17">
        <v>1403258049</v>
      </c>
      <c r="J3182" s="17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8316</v>
      </c>
      <c r="R3182" t="s">
        <v>8317</v>
      </c>
      <c r="S3182" s="16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10">
        <v>500</v>
      </c>
      <c r="E3183" s="6">
        <v>545</v>
      </c>
      <c r="F3183" t="s">
        <v>8218</v>
      </c>
      <c r="G3183" t="s">
        <v>8224</v>
      </c>
      <c r="H3183" t="s">
        <v>8246</v>
      </c>
      <c r="I3183" s="17">
        <v>1402848000</v>
      </c>
      <c r="J3183" s="17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8316</v>
      </c>
      <c r="R3183" t="s">
        <v>8317</v>
      </c>
      <c r="S3183" s="16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10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 s="17">
        <v>1328029200</v>
      </c>
      <c r="J3184" s="17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8316</v>
      </c>
      <c r="R3184" t="s">
        <v>8317</v>
      </c>
      <c r="S3184" s="16">
        <f t="shared" si="247"/>
        <v>40883.949317129627</v>
      </c>
      <c r="T3184" s="15">
        <f t="shared" si="248"/>
        <v>40939.708333333336</v>
      </c>
      <c r="U3184">
        <f t="shared" si="249"/>
        <v>2012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10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 s="17">
        <v>1377284669</v>
      </c>
      <c r="J3185" s="17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8316</v>
      </c>
      <c r="R3185" t="s">
        <v>8317</v>
      </c>
      <c r="S3185" s="16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10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 s="17">
        <v>1404258631</v>
      </c>
      <c r="J3186" s="17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8316</v>
      </c>
      <c r="R3186" t="s">
        <v>8317</v>
      </c>
      <c r="S3186" s="16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10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 s="17">
        <v>1405553241</v>
      </c>
      <c r="J3187" s="1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8316</v>
      </c>
      <c r="R3187" t="s">
        <v>8317</v>
      </c>
      <c r="S3187" s="16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10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 s="17">
        <v>1410901200</v>
      </c>
      <c r="J3188" s="17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8316</v>
      </c>
      <c r="R3188" t="s">
        <v>8317</v>
      </c>
      <c r="S3188" s="16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10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 s="17">
        <v>1407167973</v>
      </c>
      <c r="J3189" s="17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8316</v>
      </c>
      <c r="R3189" t="s">
        <v>8317</v>
      </c>
      <c r="S3189" s="16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2" hidden="1" x14ac:dyDescent="0.3">
      <c r="A3190">
        <v>3188</v>
      </c>
      <c r="B3190" s="3" t="s">
        <v>3188</v>
      </c>
      <c r="C3190" s="3" t="s">
        <v>7298</v>
      </c>
      <c r="D3190" s="10">
        <v>200</v>
      </c>
      <c r="E3190" s="6">
        <v>130</v>
      </c>
      <c r="F3190" t="s">
        <v>8220</v>
      </c>
      <c r="G3190" t="s">
        <v>8224</v>
      </c>
      <c r="H3190" t="s">
        <v>8246</v>
      </c>
      <c r="I3190" s="17">
        <v>1433930302</v>
      </c>
      <c r="J3190" s="17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8316</v>
      </c>
      <c r="R3190" t="s">
        <v>8358</v>
      </c>
      <c r="S3190" s="16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7.6" hidden="1" x14ac:dyDescent="0.3">
      <c r="A3191">
        <v>3189</v>
      </c>
      <c r="B3191" s="3" t="s">
        <v>3189</v>
      </c>
      <c r="C3191" s="3" t="s">
        <v>7299</v>
      </c>
      <c r="D3191" s="10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 s="17">
        <v>1432455532</v>
      </c>
      <c r="J3191" s="17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8316</v>
      </c>
      <c r="R3191" t="s">
        <v>8358</v>
      </c>
      <c r="S3191" s="16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2" hidden="1" x14ac:dyDescent="0.3">
      <c r="A3192">
        <v>3190</v>
      </c>
      <c r="B3192" s="3" t="s">
        <v>3190</v>
      </c>
      <c r="C3192" s="3" t="s">
        <v>7300</v>
      </c>
      <c r="D3192" s="10">
        <v>4000</v>
      </c>
      <c r="E3192" s="6">
        <v>0</v>
      </c>
      <c r="F3192" t="s">
        <v>8220</v>
      </c>
      <c r="G3192" t="s">
        <v>8228</v>
      </c>
      <c r="H3192" t="s">
        <v>8250</v>
      </c>
      <c r="I3192" s="17">
        <v>1481258275</v>
      </c>
      <c r="J3192" s="17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8316</v>
      </c>
      <c r="R3192" t="s">
        <v>8358</v>
      </c>
      <c r="S3192" s="16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2" hidden="1" x14ac:dyDescent="0.3">
      <c r="A3193">
        <v>3191</v>
      </c>
      <c r="B3193" s="3" t="s">
        <v>3191</v>
      </c>
      <c r="C3193" s="3" t="s">
        <v>7301</v>
      </c>
      <c r="D3193" s="10">
        <v>3750</v>
      </c>
      <c r="E3193" s="6">
        <v>151</v>
      </c>
      <c r="F3193" t="s">
        <v>8220</v>
      </c>
      <c r="G3193" t="s">
        <v>8223</v>
      </c>
      <c r="H3193" t="s">
        <v>8245</v>
      </c>
      <c r="I3193" s="17">
        <v>1471370869</v>
      </c>
      <c r="J3193" s="17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8316</v>
      </c>
      <c r="R3193" t="s">
        <v>8358</v>
      </c>
      <c r="S3193" s="16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2" hidden="1" x14ac:dyDescent="0.3">
      <c r="A3194">
        <v>3192</v>
      </c>
      <c r="B3194" s="3" t="s">
        <v>3192</v>
      </c>
      <c r="C3194" s="3" t="s">
        <v>7302</v>
      </c>
      <c r="D3194" s="10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 s="17">
        <v>1425160800</v>
      </c>
      <c r="J3194" s="17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8316</v>
      </c>
      <c r="R3194" t="s">
        <v>8358</v>
      </c>
      <c r="S3194" s="16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2" hidden="1" x14ac:dyDescent="0.3">
      <c r="A3195">
        <v>3193</v>
      </c>
      <c r="B3195" s="3" t="s">
        <v>3193</v>
      </c>
      <c r="C3195" s="3" t="s">
        <v>7303</v>
      </c>
      <c r="D3195" s="10">
        <v>5000</v>
      </c>
      <c r="E3195" s="6">
        <v>587</v>
      </c>
      <c r="F3195" t="s">
        <v>8220</v>
      </c>
      <c r="G3195" t="s">
        <v>8224</v>
      </c>
      <c r="H3195" t="s">
        <v>8246</v>
      </c>
      <c r="I3195" s="17">
        <v>1424474056</v>
      </c>
      <c r="J3195" s="17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8316</v>
      </c>
      <c r="R3195" t="s">
        <v>8358</v>
      </c>
      <c r="S3195" s="16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3.2" hidden="1" x14ac:dyDescent="0.3">
      <c r="A3196">
        <v>3194</v>
      </c>
      <c r="B3196" s="3" t="s">
        <v>3194</v>
      </c>
      <c r="C3196" s="3" t="s">
        <v>7304</v>
      </c>
      <c r="D3196" s="10">
        <v>11000</v>
      </c>
      <c r="E3196" s="6">
        <v>0</v>
      </c>
      <c r="F3196" t="s">
        <v>8220</v>
      </c>
      <c r="G3196" t="s">
        <v>8223</v>
      </c>
      <c r="H3196" t="s">
        <v>8245</v>
      </c>
      <c r="I3196" s="17">
        <v>1437960598</v>
      </c>
      <c r="J3196" s="17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8316</v>
      </c>
      <c r="R3196" t="s">
        <v>8358</v>
      </c>
      <c r="S3196" s="16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7.6" hidden="1" x14ac:dyDescent="0.3">
      <c r="A3197">
        <v>3195</v>
      </c>
      <c r="B3197" s="3" t="s">
        <v>3195</v>
      </c>
      <c r="C3197" s="3" t="s">
        <v>7305</v>
      </c>
      <c r="D3197" s="10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 s="17">
        <v>1423750542</v>
      </c>
      <c r="J3197" s="1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8316</v>
      </c>
      <c r="R3197" t="s">
        <v>8358</v>
      </c>
      <c r="S3197" s="16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2" hidden="1" x14ac:dyDescent="0.3">
      <c r="A3198">
        <v>3196</v>
      </c>
      <c r="B3198" s="3" t="s">
        <v>3196</v>
      </c>
      <c r="C3198" s="3" t="s">
        <v>7306</v>
      </c>
      <c r="D3198" s="10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 s="17">
        <v>1438437600</v>
      </c>
      <c r="J3198" s="17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8316</v>
      </c>
      <c r="R3198" t="s">
        <v>8358</v>
      </c>
      <c r="S3198" s="16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8.8" hidden="1" x14ac:dyDescent="0.3">
      <c r="A3199">
        <v>3197</v>
      </c>
      <c r="B3199" s="3" t="s">
        <v>3197</v>
      </c>
      <c r="C3199" s="3" t="s">
        <v>7307</v>
      </c>
      <c r="D3199" s="10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 s="17">
        <v>1423050618</v>
      </c>
      <c r="J3199" s="17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8316</v>
      </c>
      <c r="R3199" t="s">
        <v>8358</v>
      </c>
      <c r="S3199" s="16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7.6" hidden="1" x14ac:dyDescent="0.3">
      <c r="A3200">
        <v>3198</v>
      </c>
      <c r="B3200" s="3" t="s">
        <v>3198</v>
      </c>
      <c r="C3200" s="3" t="s">
        <v>7308</v>
      </c>
      <c r="D3200" s="10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 s="17">
        <v>1424081477</v>
      </c>
      <c r="J3200" s="17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8316</v>
      </c>
      <c r="R3200" t="s">
        <v>8358</v>
      </c>
      <c r="S3200" s="16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2" hidden="1" x14ac:dyDescent="0.3">
      <c r="A3201">
        <v>3199</v>
      </c>
      <c r="B3201" s="3" t="s">
        <v>3199</v>
      </c>
      <c r="C3201" s="3" t="s">
        <v>7309</v>
      </c>
      <c r="D3201" s="10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 s="17">
        <v>1410037200</v>
      </c>
      <c r="J3201" s="17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8316</v>
      </c>
      <c r="R3201" t="s">
        <v>8358</v>
      </c>
      <c r="S3201" s="16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7.6" hidden="1" x14ac:dyDescent="0.3">
      <c r="A3202">
        <v>3200</v>
      </c>
      <c r="B3202" s="3" t="s">
        <v>3200</v>
      </c>
      <c r="C3202" s="3" t="s">
        <v>7310</v>
      </c>
      <c r="D3202" s="10">
        <v>50000</v>
      </c>
      <c r="E3202" s="6">
        <v>1</v>
      </c>
      <c r="F3202" t="s">
        <v>8220</v>
      </c>
      <c r="G3202" t="s">
        <v>8223</v>
      </c>
      <c r="H3202" t="s">
        <v>8245</v>
      </c>
      <c r="I3202" s="17">
        <v>1461994440</v>
      </c>
      <c r="J3202" s="17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t="s">
        <v>8316</v>
      </c>
      <c r="R3202" t="s">
        <v>8358</v>
      </c>
      <c r="S3202" s="16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2" hidden="1" x14ac:dyDescent="0.3">
      <c r="A3203">
        <v>3201</v>
      </c>
      <c r="B3203" s="3" t="s">
        <v>3201</v>
      </c>
      <c r="C3203" s="3" t="s">
        <v>7311</v>
      </c>
      <c r="D3203" s="10">
        <v>2000</v>
      </c>
      <c r="E3203" s="6">
        <v>25</v>
      </c>
      <c r="F3203" t="s">
        <v>8220</v>
      </c>
      <c r="G3203" t="s">
        <v>8224</v>
      </c>
      <c r="H3203" t="s">
        <v>8246</v>
      </c>
      <c r="I3203" s="17">
        <v>1409509477</v>
      </c>
      <c r="J3203" s="17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t="s">
        <v>8316</v>
      </c>
      <c r="R3203" t="s">
        <v>8358</v>
      </c>
      <c r="S3203" s="16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YEAR(T3203)</f>
        <v>2014</v>
      </c>
    </row>
    <row r="3204" spans="1:21" ht="43.2" hidden="1" x14ac:dyDescent="0.3">
      <c r="A3204">
        <v>3202</v>
      </c>
      <c r="B3204" s="3" t="s">
        <v>3202</v>
      </c>
      <c r="C3204" s="3" t="s">
        <v>7312</v>
      </c>
      <c r="D3204" s="10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 s="17">
        <v>1450072740</v>
      </c>
      <c r="J3204" s="17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8316</v>
      </c>
      <c r="R3204" t="s">
        <v>8358</v>
      </c>
      <c r="S3204" s="16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2" hidden="1" x14ac:dyDescent="0.3">
      <c r="A3205">
        <v>3203</v>
      </c>
      <c r="B3205" s="3" t="s">
        <v>3203</v>
      </c>
      <c r="C3205" s="3" t="s">
        <v>7313</v>
      </c>
      <c r="D3205" s="10">
        <v>1000</v>
      </c>
      <c r="E3205" s="6">
        <v>250</v>
      </c>
      <c r="F3205" t="s">
        <v>8220</v>
      </c>
      <c r="G3205" t="s">
        <v>8223</v>
      </c>
      <c r="H3205" t="s">
        <v>8245</v>
      </c>
      <c r="I3205" s="17">
        <v>1443224622</v>
      </c>
      <c r="J3205" s="17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8316</v>
      </c>
      <c r="R3205" t="s">
        <v>8358</v>
      </c>
      <c r="S3205" s="16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3.2" hidden="1" x14ac:dyDescent="0.3">
      <c r="A3206">
        <v>3204</v>
      </c>
      <c r="B3206" s="3" t="s">
        <v>3204</v>
      </c>
      <c r="C3206" s="3" t="s">
        <v>7314</v>
      </c>
      <c r="D3206" s="10">
        <v>500</v>
      </c>
      <c r="E3206" s="6">
        <v>0</v>
      </c>
      <c r="F3206" t="s">
        <v>8220</v>
      </c>
      <c r="G3206" t="s">
        <v>8223</v>
      </c>
      <c r="H3206" t="s">
        <v>8245</v>
      </c>
      <c r="I3206" s="17">
        <v>1437149640</v>
      </c>
      <c r="J3206" s="17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8316</v>
      </c>
      <c r="R3206" t="s">
        <v>8358</v>
      </c>
      <c r="S3206" s="16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2" hidden="1" x14ac:dyDescent="0.3">
      <c r="A3207">
        <v>3205</v>
      </c>
      <c r="B3207" s="3" t="s">
        <v>3205</v>
      </c>
      <c r="C3207" s="3" t="s">
        <v>7315</v>
      </c>
      <c r="D3207" s="10">
        <v>8000</v>
      </c>
      <c r="E3207" s="6">
        <v>273</v>
      </c>
      <c r="F3207" t="s">
        <v>8220</v>
      </c>
      <c r="G3207" t="s">
        <v>8224</v>
      </c>
      <c r="H3207" t="s">
        <v>8246</v>
      </c>
      <c r="I3207" s="17">
        <v>1430470772</v>
      </c>
      <c r="J3207" s="1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8316</v>
      </c>
      <c r="R3207" t="s">
        <v>8358</v>
      </c>
      <c r="S3207" s="16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2" hidden="1" x14ac:dyDescent="0.3">
      <c r="A3208">
        <v>3206</v>
      </c>
      <c r="B3208" s="3" t="s">
        <v>3206</v>
      </c>
      <c r="C3208" s="3" t="s">
        <v>7316</v>
      </c>
      <c r="D3208" s="10">
        <v>5000</v>
      </c>
      <c r="E3208" s="6">
        <v>0</v>
      </c>
      <c r="F3208" t="s">
        <v>8220</v>
      </c>
      <c r="G3208" t="s">
        <v>8223</v>
      </c>
      <c r="H3208" t="s">
        <v>8245</v>
      </c>
      <c r="I3208" s="17">
        <v>1442644651</v>
      </c>
      <c r="J3208" s="17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8316</v>
      </c>
      <c r="R3208" t="s">
        <v>8358</v>
      </c>
      <c r="S3208" s="16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2" hidden="1" x14ac:dyDescent="0.3">
      <c r="A3209">
        <v>3207</v>
      </c>
      <c r="B3209" s="3" t="s">
        <v>3207</v>
      </c>
      <c r="C3209" s="3" t="s">
        <v>7317</v>
      </c>
      <c r="D3209" s="10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 s="17">
        <v>1429767607</v>
      </c>
      <c r="J3209" s="17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8316</v>
      </c>
      <c r="R3209" t="s">
        <v>8358</v>
      </c>
      <c r="S3209" s="16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10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 s="17">
        <v>1406557877</v>
      </c>
      <c r="J3210" s="17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8316</v>
      </c>
      <c r="R3210" t="s">
        <v>8317</v>
      </c>
      <c r="S3210" s="16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10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 s="17">
        <v>1403305200</v>
      </c>
      <c r="J3211" s="17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8316</v>
      </c>
      <c r="R3211" t="s">
        <v>8317</v>
      </c>
      <c r="S3211" s="16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10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 s="17">
        <v>1338523140</v>
      </c>
      <c r="J3212" s="17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8316</v>
      </c>
      <c r="R3212" t="s">
        <v>8317</v>
      </c>
      <c r="S3212" s="16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10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 s="17">
        <v>1408068000</v>
      </c>
      <c r="J3213" s="17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8316</v>
      </c>
      <c r="R3213" t="s">
        <v>8317</v>
      </c>
      <c r="S3213" s="16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10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 s="17">
        <v>1407524751</v>
      </c>
      <c r="J3214" s="17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8316</v>
      </c>
      <c r="R3214" t="s">
        <v>8317</v>
      </c>
      <c r="S3214" s="16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10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 s="17">
        <v>1437934759</v>
      </c>
      <c r="J3215" s="17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8316</v>
      </c>
      <c r="R3215" t="s">
        <v>8317</v>
      </c>
      <c r="S3215" s="16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10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 s="17">
        <v>1452038100</v>
      </c>
      <c r="J3216" s="17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8316</v>
      </c>
      <c r="R3216" t="s">
        <v>8317</v>
      </c>
      <c r="S3216" s="16">
        <f t="shared" si="252"/>
        <v>42337.792511574073</v>
      </c>
      <c r="T3216" s="15">
        <f t="shared" si="253"/>
        <v>42374.996527777781</v>
      </c>
      <c r="U3216">
        <f t="shared" si="254"/>
        <v>2016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10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 s="17">
        <v>1441857540</v>
      </c>
      <c r="J3217" s="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8316</v>
      </c>
      <c r="R3217" t="s">
        <v>8317</v>
      </c>
      <c r="S3217" s="16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10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 s="17">
        <v>1436625000</v>
      </c>
      <c r="J3218" s="17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8316</v>
      </c>
      <c r="R3218" t="s">
        <v>8317</v>
      </c>
      <c r="S3218" s="16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10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 s="17">
        <v>1478264784</v>
      </c>
      <c r="J3219" s="17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8316</v>
      </c>
      <c r="R3219" t="s">
        <v>8317</v>
      </c>
      <c r="S3219" s="16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10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 s="17">
        <v>1419984000</v>
      </c>
      <c r="J3220" s="17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8316</v>
      </c>
      <c r="R3220" t="s">
        <v>8317</v>
      </c>
      <c r="S3220" s="16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10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 s="17">
        <v>1427063747</v>
      </c>
      <c r="J3221" s="17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8316</v>
      </c>
      <c r="R3221" t="s">
        <v>8317</v>
      </c>
      <c r="S3221" s="16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10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 s="17">
        <v>1489352400</v>
      </c>
      <c r="J3222" s="17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8316</v>
      </c>
      <c r="R3222" t="s">
        <v>8317</v>
      </c>
      <c r="S3222" s="16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10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 s="17">
        <v>1436114603</v>
      </c>
      <c r="J3223" s="17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8316</v>
      </c>
      <c r="R3223" t="s">
        <v>8317</v>
      </c>
      <c r="S3223" s="16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10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 s="17">
        <v>1445722140</v>
      </c>
      <c r="J3224" s="17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8316</v>
      </c>
      <c r="R3224" t="s">
        <v>8317</v>
      </c>
      <c r="S3224" s="16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10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 s="17">
        <v>1440100976</v>
      </c>
      <c r="J3225" s="17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8316</v>
      </c>
      <c r="R3225" t="s">
        <v>8317</v>
      </c>
      <c r="S3225" s="16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10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 s="17">
        <v>1484024400</v>
      </c>
      <c r="J3226" s="17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8316</v>
      </c>
      <c r="R3226" t="s">
        <v>8317</v>
      </c>
      <c r="S3226" s="16">
        <f t="shared" si="252"/>
        <v>42697.850844907407</v>
      </c>
      <c r="T3226" s="15">
        <f t="shared" si="253"/>
        <v>42745.208333333328</v>
      </c>
      <c r="U3226">
        <f t="shared" si="254"/>
        <v>2017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10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 s="17">
        <v>1464987600</v>
      </c>
      <c r="J3227" s="1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8316</v>
      </c>
      <c r="R3227" t="s">
        <v>8317</v>
      </c>
      <c r="S3227" s="16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10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 s="17">
        <v>1446213612</v>
      </c>
      <c r="J3228" s="17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8316</v>
      </c>
      <c r="R3228" t="s">
        <v>8317</v>
      </c>
      <c r="S3228" s="16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10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 s="17">
        <v>1484687436</v>
      </c>
      <c r="J3229" s="17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8316</v>
      </c>
      <c r="R3229" t="s">
        <v>8317</v>
      </c>
      <c r="S3229" s="16">
        <f t="shared" si="252"/>
        <v>42722.882361111115</v>
      </c>
      <c r="T3229" s="15">
        <f t="shared" si="253"/>
        <v>42752.882361111115</v>
      </c>
      <c r="U3229">
        <f t="shared" si="254"/>
        <v>2017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10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 s="17">
        <v>1450328340</v>
      </c>
      <c r="J3230" s="17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8316</v>
      </c>
      <c r="R3230" t="s">
        <v>8317</v>
      </c>
      <c r="S3230" s="16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10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 s="17">
        <v>1416470398</v>
      </c>
      <c r="J3231" s="17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8316</v>
      </c>
      <c r="R3231" t="s">
        <v>8317</v>
      </c>
      <c r="S3231" s="16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10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 s="17">
        <v>1412135940</v>
      </c>
      <c r="J3232" s="17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8316</v>
      </c>
      <c r="R3232" t="s">
        <v>8317</v>
      </c>
      <c r="S3232" s="16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10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 s="17">
        <v>1460846347</v>
      </c>
      <c r="J3233" s="17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8316</v>
      </c>
      <c r="R3233" t="s">
        <v>8317</v>
      </c>
      <c r="S3233" s="16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10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 s="17">
        <v>1462334340</v>
      </c>
      <c r="J3234" s="17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8316</v>
      </c>
      <c r="R3234" t="s">
        <v>8317</v>
      </c>
      <c r="S3234" s="16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10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 s="17">
        <v>1488482355</v>
      </c>
      <c r="J3235" s="17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8316</v>
      </c>
      <c r="R3235" t="s">
        <v>8317</v>
      </c>
      <c r="S3235" s="16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10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 s="17">
        <v>1485991860</v>
      </c>
      <c r="J3236" s="17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8316</v>
      </c>
      <c r="R3236" t="s">
        <v>8317</v>
      </c>
      <c r="S3236" s="16">
        <f t="shared" si="252"/>
        <v>42734.789444444439</v>
      </c>
      <c r="T3236" s="15">
        <f t="shared" si="253"/>
        <v>42767.979861111111</v>
      </c>
      <c r="U3236">
        <f t="shared" si="254"/>
        <v>2017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10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 s="17">
        <v>1467361251</v>
      </c>
      <c r="J3237" s="1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8316</v>
      </c>
      <c r="R3237" t="s">
        <v>8317</v>
      </c>
      <c r="S3237" s="16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10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 s="17">
        <v>1482962433</v>
      </c>
      <c r="J3238" s="17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8316</v>
      </c>
      <c r="R3238" t="s">
        <v>8317</v>
      </c>
      <c r="S3238" s="16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10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 s="17">
        <v>1443499140</v>
      </c>
      <c r="J3239" s="17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8316</v>
      </c>
      <c r="R3239" t="s">
        <v>8317</v>
      </c>
      <c r="S3239" s="16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10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 s="17">
        <v>1435752898</v>
      </c>
      <c r="J3240" s="17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8316</v>
      </c>
      <c r="R3240" t="s">
        <v>8317</v>
      </c>
      <c r="S3240" s="16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10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 s="17">
        <v>1445817540</v>
      </c>
      <c r="J3241" s="17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8316</v>
      </c>
      <c r="R3241" t="s">
        <v>8317</v>
      </c>
      <c r="S3241" s="16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10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 s="17">
        <v>1487286000</v>
      </c>
      <c r="J3242" s="17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8316</v>
      </c>
      <c r="R3242" t="s">
        <v>8317</v>
      </c>
      <c r="S3242" s="16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10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 s="17">
        <v>1413269940</v>
      </c>
      <c r="J3243" s="17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8316</v>
      </c>
      <c r="R3243" t="s">
        <v>8317</v>
      </c>
      <c r="S3243" s="16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10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 s="17">
        <v>1411150092</v>
      </c>
      <c r="J3244" s="17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8316</v>
      </c>
      <c r="R3244" t="s">
        <v>8317</v>
      </c>
      <c r="S3244" s="16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10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 s="17">
        <v>1444348800</v>
      </c>
      <c r="J3245" s="17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8316</v>
      </c>
      <c r="R3245" t="s">
        <v>8317</v>
      </c>
      <c r="S3245" s="16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10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 s="17">
        <v>1480613982</v>
      </c>
      <c r="J3246" s="17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8316</v>
      </c>
      <c r="R3246" t="s">
        <v>8317</v>
      </c>
      <c r="S3246" s="16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10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 s="17">
        <v>1434074400</v>
      </c>
      <c r="J3247" s="1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8316</v>
      </c>
      <c r="R3247" t="s">
        <v>8317</v>
      </c>
      <c r="S3247" s="16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10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 s="17">
        <v>1442030340</v>
      </c>
      <c r="J3248" s="17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8316</v>
      </c>
      <c r="R3248" t="s">
        <v>8317</v>
      </c>
      <c r="S3248" s="16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10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 s="17">
        <v>1436696712</v>
      </c>
      <c r="J3249" s="17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8316</v>
      </c>
      <c r="R3249" t="s">
        <v>8317</v>
      </c>
      <c r="S3249" s="16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10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 s="17">
        <v>1428178757</v>
      </c>
      <c r="J3250" s="17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8316</v>
      </c>
      <c r="R3250" t="s">
        <v>8317</v>
      </c>
      <c r="S3250" s="16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10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 s="17">
        <v>1434822914</v>
      </c>
      <c r="J3251" s="17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8316</v>
      </c>
      <c r="R3251" t="s">
        <v>8317</v>
      </c>
      <c r="S3251" s="16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10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 s="17">
        <v>1415213324</v>
      </c>
      <c r="J3252" s="17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8316</v>
      </c>
      <c r="R3252" t="s">
        <v>8317</v>
      </c>
      <c r="S3252" s="16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10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 s="17">
        <v>1434907966</v>
      </c>
      <c r="J3253" s="17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8316</v>
      </c>
      <c r="R3253" t="s">
        <v>8317</v>
      </c>
      <c r="S3253" s="16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10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 s="17">
        <v>1473247240</v>
      </c>
      <c r="J3254" s="17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8316</v>
      </c>
      <c r="R3254" t="s">
        <v>8317</v>
      </c>
      <c r="S3254" s="16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10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 s="17">
        <v>1473306300</v>
      </c>
      <c r="J3255" s="17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8316</v>
      </c>
      <c r="R3255" t="s">
        <v>8317</v>
      </c>
      <c r="S3255" s="16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10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 s="17">
        <v>1427331809</v>
      </c>
      <c r="J3256" s="17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8316</v>
      </c>
      <c r="R3256" t="s">
        <v>8317</v>
      </c>
      <c r="S3256" s="16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10">
        <v>300</v>
      </c>
      <c r="E3257" s="6">
        <v>525</v>
      </c>
      <c r="F3257" t="s">
        <v>8218</v>
      </c>
      <c r="G3257" t="s">
        <v>8224</v>
      </c>
      <c r="H3257" t="s">
        <v>8246</v>
      </c>
      <c r="I3257" s="17">
        <v>1412706375</v>
      </c>
      <c r="J3257" s="1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8316</v>
      </c>
      <c r="R3257" t="s">
        <v>8317</v>
      </c>
      <c r="S3257" s="16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10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 s="17">
        <v>1433995140</v>
      </c>
      <c r="J3258" s="17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8316</v>
      </c>
      <c r="R3258" t="s">
        <v>8317</v>
      </c>
      <c r="S3258" s="16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10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 s="17">
        <v>1487769952</v>
      </c>
      <c r="J3259" s="17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8316</v>
      </c>
      <c r="R3259" t="s">
        <v>8317</v>
      </c>
      <c r="S3259" s="16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10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 s="17">
        <v>1420751861</v>
      </c>
      <c r="J3260" s="17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8316</v>
      </c>
      <c r="R3260" t="s">
        <v>8317</v>
      </c>
      <c r="S3260" s="16">
        <f t="shared" si="252"/>
        <v>41982.887280092589</v>
      </c>
      <c r="T3260" s="15">
        <f t="shared" si="253"/>
        <v>42012.887280092589</v>
      </c>
      <c r="U3260">
        <f t="shared" si="254"/>
        <v>2015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10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 s="17">
        <v>1475294340</v>
      </c>
      <c r="J3261" s="17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8316</v>
      </c>
      <c r="R3261" t="s">
        <v>8317</v>
      </c>
      <c r="S3261" s="16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10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 s="17">
        <v>1448903318</v>
      </c>
      <c r="J3262" s="17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8316</v>
      </c>
      <c r="R3262" t="s">
        <v>8317</v>
      </c>
      <c r="S3262" s="16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10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 s="17">
        <v>1437067476</v>
      </c>
      <c r="J3263" s="17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8316</v>
      </c>
      <c r="R3263" t="s">
        <v>8317</v>
      </c>
      <c r="S3263" s="16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10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 s="17">
        <v>1419220800</v>
      </c>
      <c r="J3264" s="17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8316</v>
      </c>
      <c r="R3264" t="s">
        <v>8317</v>
      </c>
      <c r="S3264" s="16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10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 s="17">
        <v>1446238800</v>
      </c>
      <c r="J3265" s="17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8316</v>
      </c>
      <c r="R3265" t="s">
        <v>8317</v>
      </c>
      <c r="S3265" s="16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10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 s="17">
        <v>1422482400</v>
      </c>
      <c r="J3266" s="17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t="s">
        <v>8316</v>
      </c>
      <c r="R3266" t="s">
        <v>8317</v>
      </c>
      <c r="S3266" s="16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10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 s="17">
        <v>1449162000</v>
      </c>
      <c r="J3267" s="1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t="s">
        <v>8316</v>
      </c>
      <c r="R3267" t="s">
        <v>8317</v>
      </c>
      <c r="S3267" s="16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YEAR(T3267)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10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 s="17">
        <v>1434142800</v>
      </c>
      <c r="J3268" s="17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8316</v>
      </c>
      <c r="R3268" t="s">
        <v>8317</v>
      </c>
      <c r="S3268" s="16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10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 s="17">
        <v>1437156660</v>
      </c>
      <c r="J3269" s="17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8316</v>
      </c>
      <c r="R3269" t="s">
        <v>8317</v>
      </c>
      <c r="S3269" s="16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10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 s="17">
        <v>1472074928</v>
      </c>
      <c r="J3270" s="17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8316</v>
      </c>
      <c r="R3270" t="s">
        <v>8317</v>
      </c>
      <c r="S3270" s="16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10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 s="17">
        <v>1434452400</v>
      </c>
      <c r="J3271" s="17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8316</v>
      </c>
      <c r="R3271" t="s">
        <v>8317</v>
      </c>
      <c r="S3271" s="16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10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 s="17">
        <v>1436705265</v>
      </c>
      <c r="J3272" s="17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8316</v>
      </c>
      <c r="R3272" t="s">
        <v>8317</v>
      </c>
      <c r="S3272" s="16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10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 s="17">
        <v>1414927775</v>
      </c>
      <c r="J3273" s="17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8316</v>
      </c>
      <c r="R3273" t="s">
        <v>8317</v>
      </c>
      <c r="S3273" s="16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10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 s="17">
        <v>1446814809</v>
      </c>
      <c r="J3274" s="17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8316</v>
      </c>
      <c r="R3274" t="s">
        <v>8317</v>
      </c>
      <c r="S3274" s="16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10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 s="17">
        <v>1473879600</v>
      </c>
      <c r="J3275" s="17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8316</v>
      </c>
      <c r="R3275" t="s">
        <v>8317</v>
      </c>
      <c r="S3275" s="16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10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 s="17">
        <v>1458075600</v>
      </c>
      <c r="J3276" s="17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8316</v>
      </c>
      <c r="R3276" t="s">
        <v>8317</v>
      </c>
      <c r="S3276" s="16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10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 s="17">
        <v>1423456200</v>
      </c>
      <c r="J3277" s="1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8316</v>
      </c>
      <c r="R3277" t="s">
        <v>8317</v>
      </c>
      <c r="S3277" s="16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10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 s="17">
        <v>1459483140</v>
      </c>
      <c r="J3278" s="17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8316</v>
      </c>
      <c r="R3278" t="s">
        <v>8317</v>
      </c>
      <c r="S3278" s="16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10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 s="17">
        <v>1416331406</v>
      </c>
      <c r="J3279" s="17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8316</v>
      </c>
      <c r="R3279" t="s">
        <v>8317</v>
      </c>
      <c r="S3279" s="16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10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 s="17">
        <v>1433017303</v>
      </c>
      <c r="J3280" s="17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8316</v>
      </c>
      <c r="R3280" t="s">
        <v>8317</v>
      </c>
      <c r="S3280" s="16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10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 s="17">
        <v>1459474059</v>
      </c>
      <c r="J3281" s="17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8316</v>
      </c>
      <c r="R3281" t="s">
        <v>8317</v>
      </c>
      <c r="S3281" s="16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10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 s="17">
        <v>1433134800</v>
      </c>
      <c r="J3282" s="17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8316</v>
      </c>
      <c r="R3282" t="s">
        <v>8317</v>
      </c>
      <c r="S3282" s="16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10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 s="17">
        <v>1441153705</v>
      </c>
      <c r="J3283" s="17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8316</v>
      </c>
      <c r="R3283" t="s">
        <v>8317</v>
      </c>
      <c r="S3283" s="16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10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 s="17">
        <v>1461904788</v>
      </c>
      <c r="J3284" s="17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8316</v>
      </c>
      <c r="R3284" t="s">
        <v>8317</v>
      </c>
      <c r="S3284" s="16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10">
        <v>800</v>
      </c>
      <c r="E3285" s="6">
        <v>838</v>
      </c>
      <c r="F3285" t="s">
        <v>8218</v>
      </c>
      <c r="G3285" t="s">
        <v>8224</v>
      </c>
      <c r="H3285" t="s">
        <v>8246</v>
      </c>
      <c r="I3285" s="17">
        <v>1455138000</v>
      </c>
      <c r="J3285" s="17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8316</v>
      </c>
      <c r="R3285" t="s">
        <v>8317</v>
      </c>
      <c r="S3285" s="16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10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 s="17">
        <v>1454047140</v>
      </c>
      <c r="J3286" s="17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8316</v>
      </c>
      <c r="R3286" t="s">
        <v>8317</v>
      </c>
      <c r="S3286" s="16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10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 s="17">
        <v>1488258000</v>
      </c>
      <c r="J3287" s="1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8316</v>
      </c>
      <c r="R3287" t="s">
        <v>8317</v>
      </c>
      <c r="S3287" s="16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10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 s="17">
        <v>1471291782</v>
      </c>
      <c r="J3288" s="17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8316</v>
      </c>
      <c r="R3288" t="s">
        <v>8317</v>
      </c>
      <c r="S3288" s="16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10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 s="17">
        <v>1448733628</v>
      </c>
      <c r="J3289" s="17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8316</v>
      </c>
      <c r="R3289" t="s">
        <v>8317</v>
      </c>
      <c r="S3289" s="16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10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 s="17">
        <v>1466463600</v>
      </c>
      <c r="J3290" s="17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8316</v>
      </c>
      <c r="R3290" t="s">
        <v>8317</v>
      </c>
      <c r="S3290" s="16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10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 s="17">
        <v>1487580602</v>
      </c>
      <c r="J3291" s="17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8316</v>
      </c>
      <c r="R3291" t="s">
        <v>8317</v>
      </c>
      <c r="S3291" s="16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10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 s="17">
        <v>1489234891</v>
      </c>
      <c r="J3292" s="17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8316</v>
      </c>
      <c r="R3292" t="s">
        <v>8317</v>
      </c>
      <c r="S3292" s="16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10">
        <v>500</v>
      </c>
      <c r="E3293" s="6">
        <v>570</v>
      </c>
      <c r="F3293" t="s">
        <v>8218</v>
      </c>
      <c r="G3293" t="s">
        <v>8223</v>
      </c>
      <c r="H3293" t="s">
        <v>8245</v>
      </c>
      <c r="I3293" s="17">
        <v>1442462340</v>
      </c>
      <c r="J3293" s="17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8316</v>
      </c>
      <c r="R3293" t="s">
        <v>8317</v>
      </c>
      <c r="S3293" s="16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10">
        <v>101</v>
      </c>
      <c r="E3294" s="6">
        <v>289</v>
      </c>
      <c r="F3294" t="s">
        <v>8218</v>
      </c>
      <c r="G3294" t="s">
        <v>8224</v>
      </c>
      <c r="H3294" t="s">
        <v>8246</v>
      </c>
      <c r="I3294" s="17">
        <v>1449257348</v>
      </c>
      <c r="J3294" s="17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8316</v>
      </c>
      <c r="R3294" t="s">
        <v>8317</v>
      </c>
      <c r="S3294" s="16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10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 s="17">
        <v>1488622352</v>
      </c>
      <c r="J3295" s="17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8316</v>
      </c>
      <c r="R3295" t="s">
        <v>8317</v>
      </c>
      <c r="S3295" s="16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10">
        <v>600</v>
      </c>
      <c r="E3296" s="6">
        <v>710</v>
      </c>
      <c r="F3296" t="s">
        <v>8218</v>
      </c>
      <c r="G3296" t="s">
        <v>8224</v>
      </c>
      <c r="H3296" t="s">
        <v>8246</v>
      </c>
      <c r="I3296" s="17">
        <v>1434459554</v>
      </c>
      <c r="J3296" s="17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8316</v>
      </c>
      <c r="R3296" t="s">
        <v>8317</v>
      </c>
      <c r="S3296" s="16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10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 s="17">
        <v>1474886229</v>
      </c>
      <c r="J3297" s="1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8316</v>
      </c>
      <c r="R3297" t="s">
        <v>8317</v>
      </c>
      <c r="S3297" s="16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10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 s="17">
        <v>1448229600</v>
      </c>
      <c r="J3298" s="17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8316</v>
      </c>
      <c r="R3298" t="s">
        <v>8317</v>
      </c>
      <c r="S3298" s="16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10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 s="17">
        <v>1438037940</v>
      </c>
      <c r="J3299" s="17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8316</v>
      </c>
      <c r="R3299" t="s">
        <v>8317</v>
      </c>
      <c r="S3299" s="16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10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 s="17">
        <v>1442102400</v>
      </c>
      <c r="J3300" s="17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8316</v>
      </c>
      <c r="R3300" t="s">
        <v>8317</v>
      </c>
      <c r="S3300" s="16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10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 s="17">
        <v>1444860063</v>
      </c>
      <c r="J3301" s="17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8316</v>
      </c>
      <c r="R3301" t="s">
        <v>8317</v>
      </c>
      <c r="S3301" s="16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10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 s="17">
        <v>1430329862</v>
      </c>
      <c r="J3302" s="17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8316</v>
      </c>
      <c r="R3302" t="s">
        <v>8317</v>
      </c>
      <c r="S3302" s="16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10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 s="17">
        <v>1470034740</v>
      </c>
      <c r="J3303" s="17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8316</v>
      </c>
      <c r="R3303" t="s">
        <v>8317</v>
      </c>
      <c r="S3303" s="16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10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 s="17">
        <v>1481099176</v>
      </c>
      <c r="J3304" s="17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8316</v>
      </c>
      <c r="R3304" t="s">
        <v>8317</v>
      </c>
      <c r="S3304" s="16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10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 s="17">
        <v>1427553484</v>
      </c>
      <c r="J3305" s="17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8316</v>
      </c>
      <c r="R3305" t="s">
        <v>8317</v>
      </c>
      <c r="S3305" s="16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10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 s="17">
        <v>1482418752</v>
      </c>
      <c r="J3306" s="17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8316</v>
      </c>
      <c r="R3306" t="s">
        <v>8317</v>
      </c>
      <c r="S3306" s="16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10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 s="17">
        <v>1438374748</v>
      </c>
      <c r="J3307" s="1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8316</v>
      </c>
      <c r="R3307" t="s">
        <v>8317</v>
      </c>
      <c r="S3307" s="16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10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 s="17">
        <v>1465527600</v>
      </c>
      <c r="J3308" s="17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8316</v>
      </c>
      <c r="R3308" t="s">
        <v>8317</v>
      </c>
      <c r="S3308" s="16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10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 s="17">
        <v>1463275339</v>
      </c>
      <c r="J3309" s="17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8316</v>
      </c>
      <c r="R3309" t="s">
        <v>8317</v>
      </c>
      <c r="S3309" s="16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10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 s="17">
        <v>1460581365</v>
      </c>
      <c r="J3310" s="17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8316</v>
      </c>
      <c r="R3310" t="s">
        <v>8317</v>
      </c>
      <c r="S3310" s="16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10">
        <v>350</v>
      </c>
      <c r="E3311" s="6">
        <v>558</v>
      </c>
      <c r="F3311" t="s">
        <v>8218</v>
      </c>
      <c r="G3311" t="s">
        <v>8224</v>
      </c>
      <c r="H3311" t="s">
        <v>8246</v>
      </c>
      <c r="I3311" s="17">
        <v>1476632178</v>
      </c>
      <c r="J3311" s="17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8316</v>
      </c>
      <c r="R3311" t="s">
        <v>8317</v>
      </c>
      <c r="S3311" s="16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10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 s="17">
        <v>1444169825</v>
      </c>
      <c r="J3312" s="17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8316</v>
      </c>
      <c r="R3312" t="s">
        <v>8317</v>
      </c>
      <c r="S3312" s="16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10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 s="17">
        <v>1445065210</v>
      </c>
      <c r="J3313" s="17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8316</v>
      </c>
      <c r="R3313" t="s">
        <v>8317</v>
      </c>
      <c r="S3313" s="16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10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 s="17">
        <v>1478901600</v>
      </c>
      <c r="J3314" s="17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8316</v>
      </c>
      <c r="R3314" t="s">
        <v>8317</v>
      </c>
      <c r="S3314" s="16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10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 s="17">
        <v>1453856400</v>
      </c>
      <c r="J3315" s="17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8316</v>
      </c>
      <c r="R3315" t="s">
        <v>8317</v>
      </c>
      <c r="S3315" s="16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10">
        <v>800</v>
      </c>
      <c r="E3316" s="6">
        <v>1686</v>
      </c>
      <c r="F3316" t="s">
        <v>8218</v>
      </c>
      <c r="G3316" t="s">
        <v>8224</v>
      </c>
      <c r="H3316" t="s">
        <v>8246</v>
      </c>
      <c r="I3316" s="17">
        <v>1431115500</v>
      </c>
      <c r="J3316" s="17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8316</v>
      </c>
      <c r="R3316" t="s">
        <v>8317</v>
      </c>
      <c r="S3316" s="16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10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 s="17">
        <v>1462519041</v>
      </c>
      <c r="J3317" s="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8316</v>
      </c>
      <c r="R3317" t="s">
        <v>8317</v>
      </c>
      <c r="S3317" s="16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10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 s="17">
        <v>1407506040</v>
      </c>
      <c r="J3318" s="17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8316</v>
      </c>
      <c r="R3318" t="s">
        <v>8317</v>
      </c>
      <c r="S3318" s="16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10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 s="17">
        <v>1465347424</v>
      </c>
      <c r="J3319" s="17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8316</v>
      </c>
      <c r="R3319" t="s">
        <v>8317</v>
      </c>
      <c r="S3319" s="16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10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 s="17">
        <v>1460341800</v>
      </c>
      <c r="J3320" s="17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8316</v>
      </c>
      <c r="R3320" t="s">
        <v>8317</v>
      </c>
      <c r="S3320" s="16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10">
        <v>500</v>
      </c>
      <c r="E3321" s="6">
        <v>540</v>
      </c>
      <c r="F3321" t="s">
        <v>8218</v>
      </c>
      <c r="G3321" t="s">
        <v>8224</v>
      </c>
      <c r="H3321" t="s">
        <v>8246</v>
      </c>
      <c r="I3321" s="17">
        <v>1422712986</v>
      </c>
      <c r="J3321" s="17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8316</v>
      </c>
      <c r="R3321" t="s">
        <v>8317</v>
      </c>
      <c r="S3321" s="16">
        <f t="shared" si="257"/>
        <v>41990.585486111115</v>
      </c>
      <c r="T3321" s="15">
        <f t="shared" si="258"/>
        <v>42035.585486111115</v>
      </c>
      <c r="U3321">
        <f t="shared" si="259"/>
        <v>2015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10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 s="17">
        <v>1466557557</v>
      </c>
      <c r="J3322" s="17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8316</v>
      </c>
      <c r="R3322" t="s">
        <v>8317</v>
      </c>
      <c r="S3322" s="16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10">
        <v>500</v>
      </c>
      <c r="E3323" s="6">
        <v>537</v>
      </c>
      <c r="F3323" t="s">
        <v>8218</v>
      </c>
      <c r="G3323" t="s">
        <v>8223</v>
      </c>
      <c r="H3323" t="s">
        <v>8245</v>
      </c>
      <c r="I3323" s="17">
        <v>1413431940</v>
      </c>
      <c r="J3323" s="17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8316</v>
      </c>
      <c r="R3323" t="s">
        <v>8317</v>
      </c>
      <c r="S3323" s="16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10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 s="17">
        <v>1466567700</v>
      </c>
      <c r="J3324" s="17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8316</v>
      </c>
      <c r="R3324" t="s">
        <v>8317</v>
      </c>
      <c r="S3324" s="16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10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 s="17">
        <v>1474793208</v>
      </c>
      <c r="J3325" s="17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8316</v>
      </c>
      <c r="R3325" t="s">
        <v>8317</v>
      </c>
      <c r="S3325" s="16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10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 s="17">
        <v>1465135190</v>
      </c>
      <c r="J3326" s="17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8316</v>
      </c>
      <c r="R3326" t="s">
        <v>8317</v>
      </c>
      <c r="S3326" s="16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10">
        <v>400</v>
      </c>
      <c r="E3327" s="6">
        <v>450</v>
      </c>
      <c r="F3327" t="s">
        <v>8218</v>
      </c>
      <c r="G3327" t="s">
        <v>8224</v>
      </c>
      <c r="H3327" t="s">
        <v>8246</v>
      </c>
      <c r="I3327" s="17">
        <v>1428256277</v>
      </c>
      <c r="J3327" s="1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8316</v>
      </c>
      <c r="R3327" t="s">
        <v>8317</v>
      </c>
      <c r="S3327" s="16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10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 s="17">
        <v>1425830905</v>
      </c>
      <c r="J3328" s="17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8316</v>
      </c>
      <c r="R3328" t="s">
        <v>8317</v>
      </c>
      <c r="S3328" s="16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10">
        <v>800</v>
      </c>
      <c r="E3329" s="6">
        <v>810</v>
      </c>
      <c r="F3329" t="s">
        <v>8218</v>
      </c>
      <c r="G3329" t="s">
        <v>8224</v>
      </c>
      <c r="H3329" t="s">
        <v>8246</v>
      </c>
      <c r="I3329" s="17">
        <v>1462697966</v>
      </c>
      <c r="J3329" s="17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8316</v>
      </c>
      <c r="R3329" t="s">
        <v>8317</v>
      </c>
      <c r="S3329" s="16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10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 s="17">
        <v>1404522000</v>
      </c>
      <c r="J3330" s="17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t="s">
        <v>8316</v>
      </c>
      <c r="R3330" t="s">
        <v>8317</v>
      </c>
      <c r="S3330" s="16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10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 s="17">
        <v>1406502000</v>
      </c>
      <c r="J3331" s="17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t="s">
        <v>8316</v>
      </c>
      <c r="R3331" t="s">
        <v>8317</v>
      </c>
      <c r="S3331" s="16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YEAR(T3331)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10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 s="17">
        <v>1427919468</v>
      </c>
      <c r="J3332" s="17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8316</v>
      </c>
      <c r="R3332" t="s">
        <v>8317</v>
      </c>
      <c r="S3332" s="16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10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 s="17">
        <v>1444149886</v>
      </c>
      <c r="J3333" s="17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8316</v>
      </c>
      <c r="R3333" t="s">
        <v>8317</v>
      </c>
      <c r="S3333" s="16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10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 s="17">
        <v>1405802330</v>
      </c>
      <c r="J3334" s="17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8316</v>
      </c>
      <c r="R3334" t="s">
        <v>8317</v>
      </c>
      <c r="S3334" s="16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10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 s="17">
        <v>1434384880</v>
      </c>
      <c r="J3335" s="17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8316</v>
      </c>
      <c r="R3335" t="s">
        <v>8317</v>
      </c>
      <c r="S3335" s="16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10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 s="17">
        <v>1438259422</v>
      </c>
      <c r="J3336" s="17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8316</v>
      </c>
      <c r="R3336" t="s">
        <v>8317</v>
      </c>
      <c r="S3336" s="16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10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 s="17">
        <v>1407106800</v>
      </c>
      <c r="J3337" s="1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8316</v>
      </c>
      <c r="R3337" t="s">
        <v>8317</v>
      </c>
      <c r="S3337" s="16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10">
        <v>250</v>
      </c>
      <c r="E3338" s="6">
        <v>250</v>
      </c>
      <c r="F3338" t="s">
        <v>8218</v>
      </c>
      <c r="G3338" t="s">
        <v>8224</v>
      </c>
      <c r="H3338" t="s">
        <v>8246</v>
      </c>
      <c r="I3338" s="17">
        <v>1459845246</v>
      </c>
      <c r="J3338" s="17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8316</v>
      </c>
      <c r="R3338" t="s">
        <v>8317</v>
      </c>
      <c r="S3338" s="16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10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 s="17">
        <v>1412974800</v>
      </c>
      <c r="J3339" s="17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8316</v>
      </c>
      <c r="R3339" t="s">
        <v>8317</v>
      </c>
      <c r="S3339" s="16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10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 s="17">
        <v>1487944080</v>
      </c>
      <c r="J3340" s="17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8316</v>
      </c>
      <c r="R3340" t="s">
        <v>8317</v>
      </c>
      <c r="S3340" s="16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10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 s="17">
        <v>1469721518</v>
      </c>
      <c r="J3341" s="17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8316</v>
      </c>
      <c r="R3341" t="s">
        <v>8317</v>
      </c>
      <c r="S3341" s="16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10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 s="17">
        <v>1481066554</v>
      </c>
      <c r="J3342" s="17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8316</v>
      </c>
      <c r="R3342" t="s">
        <v>8317</v>
      </c>
      <c r="S3342" s="16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10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 s="17">
        <v>1465750800</v>
      </c>
      <c r="J3343" s="17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8316</v>
      </c>
      <c r="R3343" t="s">
        <v>8317</v>
      </c>
      <c r="S3343" s="16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10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 s="17">
        <v>1427864340</v>
      </c>
      <c r="J3344" s="17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8316</v>
      </c>
      <c r="R3344" t="s">
        <v>8317</v>
      </c>
      <c r="S3344" s="16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10">
        <v>700</v>
      </c>
      <c r="E3345" s="6">
        <v>1200</v>
      </c>
      <c r="F3345" t="s">
        <v>8218</v>
      </c>
      <c r="G3345" t="s">
        <v>8224</v>
      </c>
      <c r="H3345" t="s">
        <v>8246</v>
      </c>
      <c r="I3345" s="17">
        <v>1460553480</v>
      </c>
      <c r="J3345" s="17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8316</v>
      </c>
      <c r="R3345" t="s">
        <v>8317</v>
      </c>
      <c r="S3345" s="16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10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 s="17">
        <v>1409374093</v>
      </c>
      <c r="J3346" s="17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8316</v>
      </c>
      <c r="R3346" t="s">
        <v>8317</v>
      </c>
      <c r="S3346" s="16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10">
        <v>500</v>
      </c>
      <c r="E3347" s="6">
        <v>650</v>
      </c>
      <c r="F3347" t="s">
        <v>8218</v>
      </c>
      <c r="G3347" t="s">
        <v>8223</v>
      </c>
      <c r="H3347" t="s">
        <v>8245</v>
      </c>
      <c r="I3347" s="17">
        <v>1429317420</v>
      </c>
      <c r="J3347" s="1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8316</v>
      </c>
      <c r="R3347" t="s">
        <v>8317</v>
      </c>
      <c r="S3347" s="16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10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 s="17">
        <v>1424910910</v>
      </c>
      <c r="J3348" s="17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8316</v>
      </c>
      <c r="R3348" t="s">
        <v>8317</v>
      </c>
      <c r="S3348" s="16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10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 s="17">
        <v>1462741200</v>
      </c>
      <c r="J3349" s="17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8316</v>
      </c>
      <c r="R3349" t="s">
        <v>8317</v>
      </c>
      <c r="S3349" s="16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10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 s="17">
        <v>1461988740</v>
      </c>
      <c r="J3350" s="17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8316</v>
      </c>
      <c r="R3350" t="s">
        <v>8317</v>
      </c>
      <c r="S3350" s="16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10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 s="17">
        <v>1465837200</v>
      </c>
      <c r="J3351" s="17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8316</v>
      </c>
      <c r="R3351" t="s">
        <v>8317</v>
      </c>
      <c r="S3351" s="16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10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 s="17">
        <v>1448838000</v>
      </c>
      <c r="J3352" s="17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8316</v>
      </c>
      <c r="R3352" t="s">
        <v>8317</v>
      </c>
      <c r="S3352" s="16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10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 s="17">
        <v>1406113200</v>
      </c>
      <c r="J3353" s="17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8316</v>
      </c>
      <c r="R3353" t="s">
        <v>8317</v>
      </c>
      <c r="S3353" s="16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10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 s="17">
        <v>1467414000</v>
      </c>
      <c r="J3354" s="17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8316</v>
      </c>
      <c r="R3354" t="s">
        <v>8317</v>
      </c>
      <c r="S3354" s="16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10">
        <v>500</v>
      </c>
      <c r="E3355" s="6">
        <v>1575</v>
      </c>
      <c r="F3355" t="s">
        <v>8218</v>
      </c>
      <c r="G3355" t="s">
        <v>8224</v>
      </c>
      <c r="H3355" t="s">
        <v>8246</v>
      </c>
      <c r="I3355" s="17">
        <v>1462230000</v>
      </c>
      <c r="J3355" s="17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8316</v>
      </c>
      <c r="R3355" t="s">
        <v>8317</v>
      </c>
      <c r="S3355" s="16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10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 s="17">
        <v>1446091260</v>
      </c>
      <c r="J3356" s="17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8316</v>
      </c>
      <c r="R3356" t="s">
        <v>8317</v>
      </c>
      <c r="S3356" s="16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10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 s="17">
        <v>1462879020</v>
      </c>
      <c r="J3357" s="1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8316</v>
      </c>
      <c r="R3357" t="s">
        <v>8317</v>
      </c>
      <c r="S3357" s="16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10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 s="17">
        <v>1468611272</v>
      </c>
      <c r="J3358" s="17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8316</v>
      </c>
      <c r="R3358" t="s">
        <v>8317</v>
      </c>
      <c r="S3358" s="16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10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 s="17">
        <v>1406887310</v>
      </c>
      <c r="J3359" s="17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8316</v>
      </c>
      <c r="R3359" t="s">
        <v>8317</v>
      </c>
      <c r="S3359" s="16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10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 s="17">
        <v>1416385679</v>
      </c>
      <c r="J3360" s="17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8316</v>
      </c>
      <c r="R3360" t="s">
        <v>8317</v>
      </c>
      <c r="S3360" s="16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10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 s="17">
        <v>1487985734</v>
      </c>
      <c r="J3361" s="17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8316</v>
      </c>
      <c r="R3361" t="s">
        <v>8317</v>
      </c>
      <c r="S3361" s="16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10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 s="17">
        <v>1481731140</v>
      </c>
      <c r="J3362" s="17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8316</v>
      </c>
      <c r="R3362" t="s">
        <v>8317</v>
      </c>
      <c r="S3362" s="16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10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 s="17">
        <v>1409587140</v>
      </c>
      <c r="J3363" s="17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8316</v>
      </c>
      <c r="R3363" t="s">
        <v>8317</v>
      </c>
      <c r="S3363" s="16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10">
        <v>500</v>
      </c>
      <c r="E3364" s="6">
        <v>1090</v>
      </c>
      <c r="F3364" t="s">
        <v>8218</v>
      </c>
      <c r="G3364" t="s">
        <v>8223</v>
      </c>
      <c r="H3364" t="s">
        <v>8245</v>
      </c>
      <c r="I3364" s="17">
        <v>1425704100</v>
      </c>
      <c r="J3364" s="17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8316</v>
      </c>
      <c r="R3364" t="s">
        <v>8317</v>
      </c>
      <c r="S3364" s="16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10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 s="17">
        <v>1408464000</v>
      </c>
      <c r="J3365" s="17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8316</v>
      </c>
      <c r="R3365" t="s">
        <v>8317</v>
      </c>
      <c r="S3365" s="16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10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 s="17">
        <v>1458075600</v>
      </c>
      <c r="J3366" s="17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8316</v>
      </c>
      <c r="R3366" t="s">
        <v>8317</v>
      </c>
      <c r="S3366" s="16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10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 s="17">
        <v>1449973592</v>
      </c>
      <c r="J3367" s="1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8316</v>
      </c>
      <c r="R3367" t="s">
        <v>8317</v>
      </c>
      <c r="S3367" s="16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10">
        <v>500</v>
      </c>
      <c r="E3368" s="6">
        <v>1105</v>
      </c>
      <c r="F3368" t="s">
        <v>8218</v>
      </c>
      <c r="G3368" t="s">
        <v>8223</v>
      </c>
      <c r="H3368" t="s">
        <v>8245</v>
      </c>
      <c r="I3368" s="17">
        <v>1431481037</v>
      </c>
      <c r="J3368" s="17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8316</v>
      </c>
      <c r="R3368" t="s">
        <v>8317</v>
      </c>
      <c r="S3368" s="16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10">
        <v>750</v>
      </c>
      <c r="E3369" s="6">
        <v>890</v>
      </c>
      <c r="F3369" t="s">
        <v>8218</v>
      </c>
      <c r="G3369" t="s">
        <v>8224</v>
      </c>
      <c r="H3369" t="s">
        <v>8246</v>
      </c>
      <c r="I3369" s="17">
        <v>1438467894</v>
      </c>
      <c r="J3369" s="17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8316</v>
      </c>
      <c r="R3369" t="s">
        <v>8317</v>
      </c>
      <c r="S3369" s="16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10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 s="17">
        <v>1420088400</v>
      </c>
      <c r="J3370" s="17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8316</v>
      </c>
      <c r="R3370" t="s">
        <v>8317</v>
      </c>
      <c r="S3370" s="16">
        <f t="shared" si="262"/>
        <v>41969.199756944443</v>
      </c>
      <c r="T3370" s="15">
        <f t="shared" si="263"/>
        <v>42005.208333333328</v>
      </c>
      <c r="U3370">
        <f t="shared" si="264"/>
        <v>2015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10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 s="17">
        <v>1484441980</v>
      </c>
      <c r="J3371" s="17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8316</v>
      </c>
      <c r="R3371" t="s">
        <v>8317</v>
      </c>
      <c r="S3371" s="16">
        <f t="shared" si="262"/>
        <v>42690.041435185187</v>
      </c>
      <c r="T3371" s="15">
        <f t="shared" si="263"/>
        <v>42750.041435185187</v>
      </c>
      <c r="U3371">
        <f t="shared" si="264"/>
        <v>2017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10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 s="17">
        <v>1481961600</v>
      </c>
      <c r="J3372" s="17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8316</v>
      </c>
      <c r="R3372" t="s">
        <v>8317</v>
      </c>
      <c r="S3372" s="16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10">
        <v>200</v>
      </c>
      <c r="E3373" s="6">
        <v>277</v>
      </c>
      <c r="F3373" t="s">
        <v>8218</v>
      </c>
      <c r="G3373" t="s">
        <v>8223</v>
      </c>
      <c r="H3373" t="s">
        <v>8245</v>
      </c>
      <c r="I3373" s="17">
        <v>1449089965</v>
      </c>
      <c r="J3373" s="17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8316</v>
      </c>
      <c r="R3373" t="s">
        <v>8317</v>
      </c>
      <c r="S3373" s="16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10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 s="17">
        <v>1408942740</v>
      </c>
      <c r="J3374" s="17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8316</v>
      </c>
      <c r="R3374" t="s">
        <v>8317</v>
      </c>
      <c r="S3374" s="16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10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 s="17">
        <v>1437235200</v>
      </c>
      <c r="J3375" s="17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8316</v>
      </c>
      <c r="R3375" t="s">
        <v>8317</v>
      </c>
      <c r="S3375" s="16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10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 s="17">
        <v>1446053616</v>
      </c>
      <c r="J3376" s="17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8316</v>
      </c>
      <c r="R3376" t="s">
        <v>8317</v>
      </c>
      <c r="S3376" s="16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10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 s="17">
        <v>1400423973</v>
      </c>
      <c r="J3377" s="1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8316</v>
      </c>
      <c r="R3377" t="s">
        <v>8317</v>
      </c>
      <c r="S3377" s="16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10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 s="17">
        <v>1429976994</v>
      </c>
      <c r="J3378" s="17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8316</v>
      </c>
      <c r="R3378" t="s">
        <v>8317</v>
      </c>
      <c r="S3378" s="16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10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 s="17">
        <v>1426870560</v>
      </c>
      <c r="J3379" s="17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8316</v>
      </c>
      <c r="R3379" t="s">
        <v>8317</v>
      </c>
      <c r="S3379" s="16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10">
        <v>550</v>
      </c>
      <c r="E3380" s="6">
        <v>592</v>
      </c>
      <c r="F3380" t="s">
        <v>8218</v>
      </c>
      <c r="G3380" t="s">
        <v>8224</v>
      </c>
      <c r="H3380" t="s">
        <v>8246</v>
      </c>
      <c r="I3380" s="17">
        <v>1409490480</v>
      </c>
      <c r="J3380" s="17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8316</v>
      </c>
      <c r="R3380" t="s">
        <v>8317</v>
      </c>
      <c r="S3380" s="16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10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 s="17">
        <v>1440630000</v>
      </c>
      <c r="J3381" s="17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8316</v>
      </c>
      <c r="R3381" t="s">
        <v>8317</v>
      </c>
      <c r="S3381" s="16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10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 s="17">
        <v>1417305178</v>
      </c>
      <c r="J3382" s="17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8316</v>
      </c>
      <c r="R3382" t="s">
        <v>8317</v>
      </c>
      <c r="S3382" s="16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10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 s="17">
        <v>1426044383</v>
      </c>
      <c r="J3383" s="17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8316</v>
      </c>
      <c r="R3383" t="s">
        <v>8317</v>
      </c>
      <c r="S3383" s="16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10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 s="17">
        <v>1470092340</v>
      </c>
      <c r="J3384" s="17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8316</v>
      </c>
      <c r="R3384" t="s">
        <v>8317</v>
      </c>
      <c r="S3384" s="16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10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 s="17">
        <v>1466707620</v>
      </c>
      <c r="J3385" s="17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8316</v>
      </c>
      <c r="R3385" t="s">
        <v>8317</v>
      </c>
      <c r="S3385" s="16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10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 s="17">
        <v>1448074800</v>
      </c>
      <c r="J3386" s="17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8316</v>
      </c>
      <c r="R3386" t="s">
        <v>8317</v>
      </c>
      <c r="S3386" s="16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10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 s="17">
        <v>1418244552</v>
      </c>
      <c r="J3387" s="1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8316</v>
      </c>
      <c r="R3387" t="s">
        <v>8317</v>
      </c>
      <c r="S3387" s="16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10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 s="17">
        <v>1417620506</v>
      </c>
      <c r="J3388" s="17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8316</v>
      </c>
      <c r="R3388" t="s">
        <v>8317</v>
      </c>
      <c r="S3388" s="16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10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 s="17">
        <v>1418581088</v>
      </c>
      <c r="J3389" s="17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8316</v>
      </c>
      <c r="R3389" t="s">
        <v>8317</v>
      </c>
      <c r="S3389" s="16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10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 s="17">
        <v>1434625441</v>
      </c>
      <c r="J3390" s="17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8316</v>
      </c>
      <c r="R3390" t="s">
        <v>8317</v>
      </c>
      <c r="S3390" s="16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10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 s="17">
        <v>1464960682</v>
      </c>
      <c r="J3391" s="17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8316</v>
      </c>
      <c r="R3391" t="s">
        <v>8317</v>
      </c>
      <c r="S3391" s="16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10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 s="17">
        <v>1405017345</v>
      </c>
      <c r="J3392" s="17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8316</v>
      </c>
      <c r="R3392" t="s">
        <v>8317</v>
      </c>
      <c r="S3392" s="16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10">
        <v>500</v>
      </c>
      <c r="E3393" s="6">
        <v>1115</v>
      </c>
      <c r="F3393" t="s">
        <v>8218</v>
      </c>
      <c r="G3393" t="s">
        <v>8223</v>
      </c>
      <c r="H3393" t="s">
        <v>8245</v>
      </c>
      <c r="I3393" s="17">
        <v>1407536880</v>
      </c>
      <c r="J3393" s="17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8316</v>
      </c>
      <c r="R3393" t="s">
        <v>8317</v>
      </c>
      <c r="S3393" s="16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10">
        <v>500</v>
      </c>
      <c r="E3394" s="6">
        <v>500</v>
      </c>
      <c r="F3394" t="s">
        <v>8218</v>
      </c>
      <c r="G3394" t="s">
        <v>8224</v>
      </c>
      <c r="H3394" t="s">
        <v>8246</v>
      </c>
      <c r="I3394" s="17">
        <v>1462565855</v>
      </c>
      <c r="J3394" s="17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t="s">
        <v>8316</v>
      </c>
      <c r="R3394" t="s">
        <v>8317</v>
      </c>
      <c r="S3394" s="16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10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 s="17">
        <v>1415234760</v>
      </c>
      <c r="J3395" s="17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t="s">
        <v>8316</v>
      </c>
      <c r="R3395" t="s">
        <v>8317</v>
      </c>
      <c r="S3395" s="16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YEAR(T3395)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10">
        <v>550</v>
      </c>
      <c r="E3396" s="6">
        <v>783</v>
      </c>
      <c r="F3396" t="s">
        <v>8218</v>
      </c>
      <c r="G3396" t="s">
        <v>8224</v>
      </c>
      <c r="H3396" t="s">
        <v>8246</v>
      </c>
      <c r="I3396" s="17">
        <v>1406470645</v>
      </c>
      <c r="J3396" s="17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8316</v>
      </c>
      <c r="R3396" t="s">
        <v>8317</v>
      </c>
      <c r="S3396" s="16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10">
        <v>500</v>
      </c>
      <c r="E3397" s="6">
        <v>920</v>
      </c>
      <c r="F3397" t="s">
        <v>8218</v>
      </c>
      <c r="G3397" t="s">
        <v>8224</v>
      </c>
      <c r="H3397" t="s">
        <v>8246</v>
      </c>
      <c r="I3397" s="17">
        <v>1433009400</v>
      </c>
      <c r="J3397" s="1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8316</v>
      </c>
      <c r="R3397" t="s">
        <v>8317</v>
      </c>
      <c r="S3397" s="16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10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 s="17">
        <v>1401595140</v>
      </c>
      <c r="J3398" s="17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8316</v>
      </c>
      <c r="R3398" t="s">
        <v>8317</v>
      </c>
      <c r="S3398" s="16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10">
        <v>250</v>
      </c>
      <c r="E3399" s="6">
        <v>280</v>
      </c>
      <c r="F3399" t="s">
        <v>8218</v>
      </c>
      <c r="G3399" t="s">
        <v>8224</v>
      </c>
      <c r="H3399" t="s">
        <v>8246</v>
      </c>
      <c r="I3399" s="17">
        <v>1455832800</v>
      </c>
      <c r="J3399" s="17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8316</v>
      </c>
      <c r="R3399" t="s">
        <v>8317</v>
      </c>
      <c r="S3399" s="16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10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 s="17">
        <v>1416589200</v>
      </c>
      <c r="J3400" s="17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8316</v>
      </c>
      <c r="R3400" t="s">
        <v>8317</v>
      </c>
      <c r="S3400" s="16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10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 s="17">
        <v>1424556325</v>
      </c>
      <c r="J3401" s="17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8316</v>
      </c>
      <c r="R3401" t="s">
        <v>8317</v>
      </c>
      <c r="S3401" s="16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10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 s="17">
        <v>1409266414</v>
      </c>
      <c r="J3402" s="17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8316</v>
      </c>
      <c r="R3402" t="s">
        <v>8317</v>
      </c>
      <c r="S3402" s="16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10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 s="17">
        <v>1438968146</v>
      </c>
      <c r="J3403" s="17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8316</v>
      </c>
      <c r="R3403" t="s">
        <v>8317</v>
      </c>
      <c r="S3403" s="16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10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 s="17">
        <v>1447295460</v>
      </c>
      <c r="J3404" s="17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8316</v>
      </c>
      <c r="R3404" t="s">
        <v>8317</v>
      </c>
      <c r="S3404" s="16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10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 s="17">
        <v>1435230324</v>
      </c>
      <c r="J3405" s="17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8316</v>
      </c>
      <c r="R3405" t="s">
        <v>8317</v>
      </c>
      <c r="S3405" s="16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10">
        <v>500</v>
      </c>
      <c r="E3406" s="6">
        <v>610</v>
      </c>
      <c r="F3406" t="s">
        <v>8218</v>
      </c>
      <c r="G3406" t="s">
        <v>8223</v>
      </c>
      <c r="H3406" t="s">
        <v>8245</v>
      </c>
      <c r="I3406" s="17">
        <v>1434542702</v>
      </c>
      <c r="J3406" s="17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8316</v>
      </c>
      <c r="R3406" t="s">
        <v>8317</v>
      </c>
      <c r="S3406" s="16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10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 s="17">
        <v>1456876740</v>
      </c>
      <c r="J3407" s="1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8316</v>
      </c>
      <c r="R3407" t="s">
        <v>8317</v>
      </c>
      <c r="S3407" s="16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10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 s="17">
        <v>1405511376</v>
      </c>
      <c r="J3408" s="17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8316</v>
      </c>
      <c r="R3408" t="s">
        <v>8317</v>
      </c>
      <c r="S3408" s="16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10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 s="17">
        <v>1404641289</v>
      </c>
      <c r="J3409" s="17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8316</v>
      </c>
      <c r="R3409" t="s">
        <v>8317</v>
      </c>
      <c r="S3409" s="16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10">
        <v>500</v>
      </c>
      <c r="E3410" s="6">
        <v>1055</v>
      </c>
      <c r="F3410" t="s">
        <v>8218</v>
      </c>
      <c r="G3410" t="s">
        <v>8223</v>
      </c>
      <c r="H3410" t="s">
        <v>8245</v>
      </c>
      <c r="I3410" s="17">
        <v>1405727304</v>
      </c>
      <c r="J3410" s="17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8316</v>
      </c>
      <c r="R3410" t="s">
        <v>8317</v>
      </c>
      <c r="S3410" s="16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10">
        <v>500</v>
      </c>
      <c r="E3411" s="6">
        <v>618</v>
      </c>
      <c r="F3411" t="s">
        <v>8218</v>
      </c>
      <c r="G3411" t="s">
        <v>8224</v>
      </c>
      <c r="H3411" t="s">
        <v>8246</v>
      </c>
      <c r="I3411" s="17">
        <v>1469998680</v>
      </c>
      <c r="J3411" s="17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8316</v>
      </c>
      <c r="R3411" t="s">
        <v>8317</v>
      </c>
      <c r="S3411" s="16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10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 s="17">
        <v>1465196400</v>
      </c>
      <c r="J3412" s="17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8316</v>
      </c>
      <c r="R3412" t="s">
        <v>8317</v>
      </c>
      <c r="S3412" s="16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10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 s="17">
        <v>1444264372</v>
      </c>
      <c r="J3413" s="17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8316</v>
      </c>
      <c r="R3413" t="s">
        <v>8317</v>
      </c>
      <c r="S3413" s="16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10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 s="17">
        <v>1411858862</v>
      </c>
      <c r="J3414" s="17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8316</v>
      </c>
      <c r="R3414" t="s">
        <v>8317</v>
      </c>
      <c r="S3414" s="16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10">
        <v>500</v>
      </c>
      <c r="E3415" s="6">
        <v>650</v>
      </c>
      <c r="F3415" t="s">
        <v>8218</v>
      </c>
      <c r="G3415" t="s">
        <v>8223</v>
      </c>
      <c r="H3415" t="s">
        <v>8245</v>
      </c>
      <c r="I3415" s="17">
        <v>1425099540</v>
      </c>
      <c r="J3415" s="17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8316</v>
      </c>
      <c r="R3415" t="s">
        <v>8317</v>
      </c>
      <c r="S3415" s="16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10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 s="17">
        <v>1480579140</v>
      </c>
      <c r="J3416" s="17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8316</v>
      </c>
      <c r="R3416" t="s">
        <v>8317</v>
      </c>
      <c r="S3416" s="16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10">
        <v>200</v>
      </c>
      <c r="E3417" s="6">
        <v>200</v>
      </c>
      <c r="F3417" t="s">
        <v>8218</v>
      </c>
      <c r="G3417" t="s">
        <v>8223</v>
      </c>
      <c r="H3417" t="s">
        <v>8245</v>
      </c>
      <c r="I3417" s="17">
        <v>1460935800</v>
      </c>
      <c r="J3417" s="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8316</v>
      </c>
      <c r="R3417" t="s">
        <v>8317</v>
      </c>
      <c r="S3417" s="16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10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 s="17">
        <v>1429813800</v>
      </c>
      <c r="J3418" s="17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8316</v>
      </c>
      <c r="R3418" t="s">
        <v>8317</v>
      </c>
      <c r="S3418" s="16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10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 s="17">
        <v>1414284180</v>
      </c>
      <c r="J3419" s="17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8316</v>
      </c>
      <c r="R3419" t="s">
        <v>8317</v>
      </c>
      <c r="S3419" s="16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10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 s="17">
        <v>1400875307</v>
      </c>
      <c r="J3420" s="17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8316</v>
      </c>
      <c r="R3420" t="s">
        <v>8317</v>
      </c>
      <c r="S3420" s="16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10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 s="17">
        <v>1459978200</v>
      </c>
      <c r="J3421" s="17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8316</v>
      </c>
      <c r="R3421" t="s">
        <v>8317</v>
      </c>
      <c r="S3421" s="16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10">
        <v>700</v>
      </c>
      <c r="E3422" s="6">
        <v>966</v>
      </c>
      <c r="F3422" t="s">
        <v>8218</v>
      </c>
      <c r="G3422" t="s">
        <v>8224</v>
      </c>
      <c r="H3422" t="s">
        <v>8246</v>
      </c>
      <c r="I3422" s="17">
        <v>1455408000</v>
      </c>
      <c r="J3422" s="17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8316</v>
      </c>
      <c r="R3422" t="s">
        <v>8317</v>
      </c>
      <c r="S3422" s="16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10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 s="17">
        <v>1425495563</v>
      </c>
      <c r="J3423" s="17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8316</v>
      </c>
      <c r="R3423" t="s">
        <v>8317</v>
      </c>
      <c r="S3423" s="16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10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 s="17">
        <v>1450051200</v>
      </c>
      <c r="J3424" s="17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8316</v>
      </c>
      <c r="R3424" t="s">
        <v>8317</v>
      </c>
      <c r="S3424" s="16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10">
        <v>250</v>
      </c>
      <c r="E3425" s="6">
        <v>350</v>
      </c>
      <c r="F3425" t="s">
        <v>8218</v>
      </c>
      <c r="G3425" t="s">
        <v>8223</v>
      </c>
      <c r="H3425" t="s">
        <v>8245</v>
      </c>
      <c r="I3425" s="17">
        <v>1429912341</v>
      </c>
      <c r="J3425" s="17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8316</v>
      </c>
      <c r="R3425" t="s">
        <v>8317</v>
      </c>
      <c r="S3425" s="16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10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 s="17">
        <v>1423119540</v>
      </c>
      <c r="J3426" s="17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8316</v>
      </c>
      <c r="R3426" t="s">
        <v>8317</v>
      </c>
      <c r="S3426" s="16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10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 s="17">
        <v>1412434136</v>
      </c>
      <c r="J3427" s="1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8316</v>
      </c>
      <c r="R3427" t="s">
        <v>8317</v>
      </c>
      <c r="S3427" s="16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10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 s="17">
        <v>1411264800</v>
      </c>
      <c r="J3428" s="17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8316</v>
      </c>
      <c r="R3428" t="s">
        <v>8317</v>
      </c>
      <c r="S3428" s="16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10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 s="17">
        <v>1404314952</v>
      </c>
      <c r="J3429" s="17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8316</v>
      </c>
      <c r="R3429" t="s">
        <v>8317</v>
      </c>
      <c r="S3429" s="16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10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 s="17">
        <v>1425142800</v>
      </c>
      <c r="J3430" s="17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8316</v>
      </c>
      <c r="R3430" t="s">
        <v>8317</v>
      </c>
      <c r="S3430" s="16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10">
        <v>150</v>
      </c>
      <c r="E3431" s="6">
        <v>195</v>
      </c>
      <c r="F3431" t="s">
        <v>8218</v>
      </c>
      <c r="G3431" t="s">
        <v>8224</v>
      </c>
      <c r="H3431" t="s">
        <v>8246</v>
      </c>
      <c r="I3431" s="17">
        <v>1478046661</v>
      </c>
      <c r="J3431" s="17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8316</v>
      </c>
      <c r="R3431" t="s">
        <v>8317</v>
      </c>
      <c r="S3431" s="16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10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 s="17">
        <v>1406760101</v>
      </c>
      <c r="J3432" s="17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8316</v>
      </c>
      <c r="R3432" t="s">
        <v>8317</v>
      </c>
      <c r="S3432" s="16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10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 s="17">
        <v>1408383153</v>
      </c>
      <c r="J3433" s="17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8316</v>
      </c>
      <c r="R3433" t="s">
        <v>8317</v>
      </c>
      <c r="S3433" s="16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10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 s="17">
        <v>1454709600</v>
      </c>
      <c r="J3434" s="17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8316</v>
      </c>
      <c r="R3434" t="s">
        <v>8317</v>
      </c>
      <c r="S3434" s="16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10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 s="17">
        <v>1402974000</v>
      </c>
      <c r="J3435" s="17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8316</v>
      </c>
      <c r="R3435" t="s">
        <v>8317</v>
      </c>
      <c r="S3435" s="16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10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 s="17">
        <v>1404983269</v>
      </c>
      <c r="J3436" s="17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8316</v>
      </c>
      <c r="R3436" t="s">
        <v>8317</v>
      </c>
      <c r="S3436" s="16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10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 s="17">
        <v>1470538800</v>
      </c>
      <c r="J3437" s="1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8316</v>
      </c>
      <c r="R3437" t="s">
        <v>8317</v>
      </c>
      <c r="S3437" s="16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10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 s="17">
        <v>1408638480</v>
      </c>
      <c r="J3438" s="17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8316</v>
      </c>
      <c r="R3438" t="s">
        <v>8317</v>
      </c>
      <c r="S3438" s="16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10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 s="17">
        <v>1440003820</v>
      </c>
      <c r="J3439" s="17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8316</v>
      </c>
      <c r="R3439" t="s">
        <v>8317</v>
      </c>
      <c r="S3439" s="16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10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 s="17">
        <v>1430600400</v>
      </c>
      <c r="J3440" s="17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8316</v>
      </c>
      <c r="R3440" t="s">
        <v>8317</v>
      </c>
      <c r="S3440" s="16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10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 s="17">
        <v>1453179540</v>
      </c>
      <c r="J3441" s="17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8316</v>
      </c>
      <c r="R3441" t="s">
        <v>8317</v>
      </c>
      <c r="S3441" s="16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10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 s="17">
        <v>1405095300</v>
      </c>
      <c r="J3442" s="17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8316</v>
      </c>
      <c r="R3442" t="s">
        <v>8317</v>
      </c>
      <c r="S3442" s="16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10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 s="17">
        <v>1447445820</v>
      </c>
      <c r="J3443" s="17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8316</v>
      </c>
      <c r="R3443" t="s">
        <v>8317</v>
      </c>
      <c r="S3443" s="16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10">
        <v>250</v>
      </c>
      <c r="E3444" s="6">
        <v>250</v>
      </c>
      <c r="F3444" t="s">
        <v>8218</v>
      </c>
      <c r="G3444" t="s">
        <v>8223</v>
      </c>
      <c r="H3444" t="s">
        <v>8245</v>
      </c>
      <c r="I3444" s="17">
        <v>1433016672</v>
      </c>
      <c r="J3444" s="17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8316</v>
      </c>
      <c r="R3444" t="s">
        <v>8317</v>
      </c>
      <c r="S3444" s="16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10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 s="17">
        <v>1410266146</v>
      </c>
      <c r="J3445" s="17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8316</v>
      </c>
      <c r="R3445" t="s">
        <v>8317</v>
      </c>
      <c r="S3445" s="16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10">
        <v>300</v>
      </c>
      <c r="E3446" s="6">
        <v>867</v>
      </c>
      <c r="F3446" t="s">
        <v>8218</v>
      </c>
      <c r="G3446" t="s">
        <v>8225</v>
      </c>
      <c r="H3446" t="s">
        <v>8247</v>
      </c>
      <c r="I3446" s="17">
        <v>1465394340</v>
      </c>
      <c r="J3446" s="17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8316</v>
      </c>
      <c r="R3446" t="s">
        <v>8317</v>
      </c>
      <c r="S3446" s="16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10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 s="17">
        <v>1445604236</v>
      </c>
      <c r="J3447" s="1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8316</v>
      </c>
      <c r="R3447" t="s">
        <v>8317</v>
      </c>
      <c r="S3447" s="16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10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 s="17">
        <v>1423138800</v>
      </c>
      <c r="J3448" s="17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8316</v>
      </c>
      <c r="R3448" t="s">
        <v>8317</v>
      </c>
      <c r="S3448" s="16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10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 s="17">
        <v>1458332412</v>
      </c>
      <c r="J3449" s="17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8316</v>
      </c>
      <c r="R3449" t="s">
        <v>8317</v>
      </c>
      <c r="S3449" s="16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10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 s="17">
        <v>1418784689</v>
      </c>
      <c r="J3450" s="17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8316</v>
      </c>
      <c r="R3450" t="s">
        <v>8317</v>
      </c>
      <c r="S3450" s="16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10">
        <v>800</v>
      </c>
      <c r="E3451" s="6">
        <v>1365</v>
      </c>
      <c r="F3451" t="s">
        <v>8218</v>
      </c>
      <c r="G3451" t="s">
        <v>8223</v>
      </c>
      <c r="H3451" t="s">
        <v>8245</v>
      </c>
      <c r="I3451" s="17">
        <v>1468036800</v>
      </c>
      <c r="J3451" s="17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8316</v>
      </c>
      <c r="R3451" t="s">
        <v>8317</v>
      </c>
      <c r="S3451" s="16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10">
        <v>500</v>
      </c>
      <c r="E3452" s="6">
        <v>760</v>
      </c>
      <c r="F3452" t="s">
        <v>8218</v>
      </c>
      <c r="G3452" t="s">
        <v>8224</v>
      </c>
      <c r="H3452" t="s">
        <v>8246</v>
      </c>
      <c r="I3452" s="17">
        <v>1427990071</v>
      </c>
      <c r="J3452" s="17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8316</v>
      </c>
      <c r="R3452" t="s">
        <v>8317</v>
      </c>
      <c r="S3452" s="16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10">
        <v>650</v>
      </c>
      <c r="E3453" s="6">
        <v>658</v>
      </c>
      <c r="F3453" t="s">
        <v>8218</v>
      </c>
      <c r="G3453" t="s">
        <v>8223</v>
      </c>
      <c r="H3453" t="s">
        <v>8245</v>
      </c>
      <c r="I3453" s="17">
        <v>1429636927</v>
      </c>
      <c r="J3453" s="17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8316</v>
      </c>
      <c r="R3453" t="s">
        <v>8317</v>
      </c>
      <c r="S3453" s="16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10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 s="17">
        <v>1406087940</v>
      </c>
      <c r="J3454" s="17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8316</v>
      </c>
      <c r="R3454" t="s">
        <v>8317</v>
      </c>
      <c r="S3454" s="16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10">
        <v>300</v>
      </c>
      <c r="E3455" s="6">
        <v>385</v>
      </c>
      <c r="F3455" t="s">
        <v>8218</v>
      </c>
      <c r="G3455" t="s">
        <v>8224</v>
      </c>
      <c r="H3455" t="s">
        <v>8246</v>
      </c>
      <c r="I3455" s="17">
        <v>1471130956</v>
      </c>
      <c r="J3455" s="17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8316</v>
      </c>
      <c r="R3455" t="s">
        <v>8317</v>
      </c>
      <c r="S3455" s="16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10">
        <v>700</v>
      </c>
      <c r="E3456" s="6">
        <v>705</v>
      </c>
      <c r="F3456" t="s">
        <v>8218</v>
      </c>
      <c r="G3456" t="s">
        <v>8224</v>
      </c>
      <c r="H3456" t="s">
        <v>8246</v>
      </c>
      <c r="I3456" s="17">
        <v>1406825159</v>
      </c>
      <c r="J3456" s="17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8316</v>
      </c>
      <c r="R3456" t="s">
        <v>8317</v>
      </c>
      <c r="S3456" s="16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10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 s="17">
        <v>1476381627</v>
      </c>
      <c r="J3457" s="1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8316</v>
      </c>
      <c r="R3457" t="s">
        <v>8317</v>
      </c>
      <c r="S3457" s="16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10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 s="17">
        <v>1406876340</v>
      </c>
      <c r="J3458" s="17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t="s">
        <v>8316</v>
      </c>
      <c r="R3458" t="s">
        <v>8317</v>
      </c>
      <c r="S3458" s="16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10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 s="17">
        <v>1423720740</v>
      </c>
      <c r="J3459" s="17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t="s">
        <v>8316</v>
      </c>
      <c r="R3459" t="s">
        <v>8317</v>
      </c>
      <c r="S3459" s="16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YEAR(T3459)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10">
        <v>978</v>
      </c>
      <c r="E3460" s="6">
        <v>1216</v>
      </c>
      <c r="F3460" t="s">
        <v>8218</v>
      </c>
      <c r="G3460" t="s">
        <v>8223</v>
      </c>
      <c r="H3460" t="s">
        <v>8245</v>
      </c>
      <c r="I3460" s="17">
        <v>1422937620</v>
      </c>
      <c r="J3460" s="17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8316</v>
      </c>
      <c r="R3460" t="s">
        <v>8317</v>
      </c>
      <c r="S3460" s="16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10">
        <v>500</v>
      </c>
      <c r="E3461" s="6">
        <v>631</v>
      </c>
      <c r="F3461" t="s">
        <v>8218</v>
      </c>
      <c r="G3461" t="s">
        <v>8224</v>
      </c>
      <c r="H3461" t="s">
        <v>8246</v>
      </c>
      <c r="I3461" s="17">
        <v>1463743860</v>
      </c>
      <c r="J3461" s="17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8316</v>
      </c>
      <c r="R3461" t="s">
        <v>8317</v>
      </c>
      <c r="S3461" s="16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10">
        <v>500</v>
      </c>
      <c r="E3462" s="6">
        <v>950</v>
      </c>
      <c r="F3462" t="s">
        <v>8218</v>
      </c>
      <c r="G3462" t="s">
        <v>8224</v>
      </c>
      <c r="H3462" t="s">
        <v>8246</v>
      </c>
      <c r="I3462" s="17">
        <v>1408106352</v>
      </c>
      <c r="J3462" s="17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8316</v>
      </c>
      <c r="R3462" t="s">
        <v>8317</v>
      </c>
      <c r="S3462" s="16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10">
        <v>500</v>
      </c>
      <c r="E3463" s="6">
        <v>695</v>
      </c>
      <c r="F3463" t="s">
        <v>8218</v>
      </c>
      <c r="G3463" t="s">
        <v>8223</v>
      </c>
      <c r="H3463" t="s">
        <v>8245</v>
      </c>
      <c r="I3463" s="17">
        <v>1477710000</v>
      </c>
      <c r="J3463" s="17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8316</v>
      </c>
      <c r="R3463" t="s">
        <v>8317</v>
      </c>
      <c r="S3463" s="16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10">
        <v>250</v>
      </c>
      <c r="E3464" s="6">
        <v>505</v>
      </c>
      <c r="F3464" t="s">
        <v>8218</v>
      </c>
      <c r="G3464" t="s">
        <v>8223</v>
      </c>
      <c r="H3464" t="s">
        <v>8245</v>
      </c>
      <c r="I3464" s="17">
        <v>1436551200</v>
      </c>
      <c r="J3464" s="17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8316</v>
      </c>
      <c r="R3464" t="s">
        <v>8317</v>
      </c>
      <c r="S3464" s="16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10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 s="17">
        <v>1476158340</v>
      </c>
      <c r="J3465" s="17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8316</v>
      </c>
      <c r="R3465" t="s">
        <v>8317</v>
      </c>
      <c r="S3465" s="16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10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 s="17">
        <v>1471921637</v>
      </c>
      <c r="J3466" s="17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8316</v>
      </c>
      <c r="R3466" t="s">
        <v>8317</v>
      </c>
      <c r="S3466" s="16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10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 s="17">
        <v>1439136000</v>
      </c>
      <c r="J3467" s="1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8316</v>
      </c>
      <c r="R3467" t="s">
        <v>8317</v>
      </c>
      <c r="S3467" s="16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10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 s="17">
        <v>1461108450</v>
      </c>
      <c r="J3468" s="17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8316</v>
      </c>
      <c r="R3468" t="s">
        <v>8317</v>
      </c>
      <c r="S3468" s="16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10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 s="17">
        <v>1426864032</v>
      </c>
      <c r="J3469" s="17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8316</v>
      </c>
      <c r="R3469" t="s">
        <v>8317</v>
      </c>
      <c r="S3469" s="16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10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 s="17">
        <v>1474426800</v>
      </c>
      <c r="J3470" s="17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8316</v>
      </c>
      <c r="R3470" t="s">
        <v>8317</v>
      </c>
      <c r="S3470" s="16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10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 s="17">
        <v>1461857045</v>
      </c>
      <c r="J3471" s="17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8316</v>
      </c>
      <c r="R3471" t="s">
        <v>8317</v>
      </c>
      <c r="S3471" s="16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10">
        <v>250</v>
      </c>
      <c r="E3472" s="6">
        <v>375</v>
      </c>
      <c r="F3472" t="s">
        <v>8218</v>
      </c>
      <c r="G3472" t="s">
        <v>8223</v>
      </c>
      <c r="H3472" t="s">
        <v>8245</v>
      </c>
      <c r="I3472" s="17">
        <v>1468618680</v>
      </c>
      <c r="J3472" s="17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8316</v>
      </c>
      <c r="R3472" t="s">
        <v>8317</v>
      </c>
      <c r="S3472" s="16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10">
        <v>500</v>
      </c>
      <c r="E3473" s="6">
        <v>1073</v>
      </c>
      <c r="F3473" t="s">
        <v>8218</v>
      </c>
      <c r="G3473" t="s">
        <v>8224</v>
      </c>
      <c r="H3473" t="s">
        <v>8246</v>
      </c>
      <c r="I3473" s="17">
        <v>1409515200</v>
      </c>
      <c r="J3473" s="17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8316</v>
      </c>
      <c r="R3473" t="s">
        <v>8317</v>
      </c>
      <c r="S3473" s="16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10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 s="17">
        <v>1415253540</v>
      </c>
      <c r="J3474" s="17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8316</v>
      </c>
      <c r="R3474" t="s">
        <v>8317</v>
      </c>
      <c r="S3474" s="16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10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 s="17">
        <v>1426883220</v>
      </c>
      <c r="J3475" s="17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8316</v>
      </c>
      <c r="R3475" t="s">
        <v>8317</v>
      </c>
      <c r="S3475" s="16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10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 s="17">
        <v>1469016131</v>
      </c>
      <c r="J3476" s="17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8316</v>
      </c>
      <c r="R3476" t="s">
        <v>8317</v>
      </c>
      <c r="S3476" s="16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10">
        <v>300</v>
      </c>
      <c r="E3477" s="6">
        <v>340</v>
      </c>
      <c r="F3477" t="s">
        <v>8218</v>
      </c>
      <c r="G3477" t="s">
        <v>8224</v>
      </c>
      <c r="H3477" t="s">
        <v>8246</v>
      </c>
      <c r="I3477" s="17">
        <v>1414972800</v>
      </c>
      <c r="J3477" s="1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8316</v>
      </c>
      <c r="R3477" t="s">
        <v>8317</v>
      </c>
      <c r="S3477" s="16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10">
        <v>300</v>
      </c>
      <c r="E3478" s="6">
        <v>312</v>
      </c>
      <c r="F3478" t="s">
        <v>8218</v>
      </c>
      <c r="G3478" t="s">
        <v>8223</v>
      </c>
      <c r="H3478" t="s">
        <v>8245</v>
      </c>
      <c r="I3478" s="17">
        <v>1414378800</v>
      </c>
      <c r="J3478" s="17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8316</v>
      </c>
      <c r="R3478" t="s">
        <v>8317</v>
      </c>
      <c r="S3478" s="16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10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 s="17">
        <v>1431831600</v>
      </c>
      <c r="J3479" s="17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8316</v>
      </c>
      <c r="R3479" t="s">
        <v>8317</v>
      </c>
      <c r="S3479" s="16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10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 s="17">
        <v>1426539600</v>
      </c>
      <c r="J3480" s="17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8316</v>
      </c>
      <c r="R3480" t="s">
        <v>8317</v>
      </c>
      <c r="S3480" s="16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10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 s="17">
        <v>1403382680</v>
      </c>
      <c r="J3481" s="17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8316</v>
      </c>
      <c r="R3481" t="s">
        <v>8317</v>
      </c>
      <c r="S3481" s="16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10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 s="17">
        <v>1436562000</v>
      </c>
      <c r="J3482" s="17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8316</v>
      </c>
      <c r="R3482" t="s">
        <v>8317</v>
      </c>
      <c r="S3482" s="16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10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 s="17">
        <v>1420178188</v>
      </c>
      <c r="J3483" s="17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8316</v>
      </c>
      <c r="R3483" t="s">
        <v>8317</v>
      </c>
      <c r="S3483" s="16">
        <f t="shared" si="272"/>
        <v>41989.24754629629</v>
      </c>
      <c r="T3483" s="15">
        <f t="shared" si="273"/>
        <v>42006.24754629629</v>
      </c>
      <c r="U3483">
        <f t="shared" si="274"/>
        <v>2015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10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 s="17">
        <v>1404671466</v>
      </c>
      <c r="J3484" s="17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8316</v>
      </c>
      <c r="R3484" t="s">
        <v>8317</v>
      </c>
      <c r="S3484" s="16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10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 s="17">
        <v>1404403381</v>
      </c>
      <c r="J3485" s="17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8316</v>
      </c>
      <c r="R3485" t="s">
        <v>8317</v>
      </c>
      <c r="S3485" s="16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10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 s="17">
        <v>1466014499</v>
      </c>
      <c r="J3486" s="17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8316</v>
      </c>
      <c r="R3486" t="s">
        <v>8317</v>
      </c>
      <c r="S3486" s="16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10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 s="17">
        <v>1454431080</v>
      </c>
      <c r="J3487" s="1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8316</v>
      </c>
      <c r="R3487" t="s">
        <v>8317</v>
      </c>
      <c r="S3487" s="16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10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 s="17">
        <v>1433314740</v>
      </c>
      <c r="J3488" s="17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8316</v>
      </c>
      <c r="R3488" t="s">
        <v>8317</v>
      </c>
      <c r="S3488" s="16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10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 s="17">
        <v>1435185252</v>
      </c>
      <c r="J3489" s="17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8316</v>
      </c>
      <c r="R3489" t="s">
        <v>8317</v>
      </c>
      <c r="S3489" s="16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10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 s="17">
        <v>1429286400</v>
      </c>
      <c r="J3490" s="17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8316</v>
      </c>
      <c r="R3490" t="s">
        <v>8317</v>
      </c>
      <c r="S3490" s="16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10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 s="17">
        <v>1400965200</v>
      </c>
      <c r="J3491" s="17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8316</v>
      </c>
      <c r="R3491" t="s">
        <v>8317</v>
      </c>
      <c r="S3491" s="16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10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 s="17">
        <v>1460574924</v>
      </c>
      <c r="J3492" s="17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8316</v>
      </c>
      <c r="R3492" t="s">
        <v>8317</v>
      </c>
      <c r="S3492" s="16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10">
        <v>500</v>
      </c>
      <c r="E3493" s="6">
        <v>791</v>
      </c>
      <c r="F3493" t="s">
        <v>8218</v>
      </c>
      <c r="G3493" t="s">
        <v>8223</v>
      </c>
      <c r="H3493" t="s">
        <v>8245</v>
      </c>
      <c r="I3493" s="17">
        <v>1431928784</v>
      </c>
      <c r="J3493" s="17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8316</v>
      </c>
      <c r="R3493" t="s">
        <v>8317</v>
      </c>
      <c r="S3493" s="16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10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 s="17">
        <v>1445818397</v>
      </c>
      <c r="J3494" s="17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8316</v>
      </c>
      <c r="R3494" t="s">
        <v>8317</v>
      </c>
      <c r="S3494" s="16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10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 s="17">
        <v>1408252260</v>
      </c>
      <c r="J3495" s="17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8316</v>
      </c>
      <c r="R3495" t="s">
        <v>8317</v>
      </c>
      <c r="S3495" s="16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10">
        <v>400</v>
      </c>
      <c r="E3496" s="6">
        <v>400</v>
      </c>
      <c r="F3496" t="s">
        <v>8218</v>
      </c>
      <c r="G3496" t="s">
        <v>8223</v>
      </c>
      <c r="H3496" t="s">
        <v>8245</v>
      </c>
      <c r="I3496" s="17">
        <v>1480140000</v>
      </c>
      <c r="J3496" s="17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8316</v>
      </c>
      <c r="R3496" t="s">
        <v>8317</v>
      </c>
      <c r="S3496" s="16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10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 s="17">
        <v>1414862280</v>
      </c>
      <c r="J3497" s="1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8316</v>
      </c>
      <c r="R3497" t="s">
        <v>8317</v>
      </c>
      <c r="S3497" s="16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10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 s="17">
        <v>1473625166</v>
      </c>
      <c r="J3498" s="17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8316</v>
      </c>
      <c r="R3498" t="s">
        <v>8317</v>
      </c>
      <c r="S3498" s="16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10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 s="17">
        <v>1464904800</v>
      </c>
      <c r="J3499" s="17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8316</v>
      </c>
      <c r="R3499" t="s">
        <v>8317</v>
      </c>
      <c r="S3499" s="16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10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 s="17">
        <v>1464471840</v>
      </c>
      <c r="J3500" s="17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8316</v>
      </c>
      <c r="R3500" t="s">
        <v>8317</v>
      </c>
      <c r="S3500" s="16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10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 s="17">
        <v>1435733940</v>
      </c>
      <c r="J3501" s="17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8316</v>
      </c>
      <c r="R3501" t="s">
        <v>8317</v>
      </c>
      <c r="S3501" s="16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10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 s="17">
        <v>1457326740</v>
      </c>
      <c r="J3502" s="17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8316</v>
      </c>
      <c r="R3502" t="s">
        <v>8317</v>
      </c>
      <c r="S3502" s="16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10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 s="17">
        <v>1441995595</v>
      </c>
      <c r="J3503" s="17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8316</v>
      </c>
      <c r="R3503" t="s">
        <v>8317</v>
      </c>
      <c r="S3503" s="16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10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 s="17">
        <v>1458100740</v>
      </c>
      <c r="J3504" s="17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8316</v>
      </c>
      <c r="R3504" t="s">
        <v>8317</v>
      </c>
      <c r="S3504" s="16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10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 s="17">
        <v>1469359728</v>
      </c>
      <c r="J3505" s="17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8316</v>
      </c>
      <c r="R3505" t="s">
        <v>8317</v>
      </c>
      <c r="S3505" s="16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10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 s="17">
        <v>1447959491</v>
      </c>
      <c r="J3506" s="17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8316</v>
      </c>
      <c r="R3506" t="s">
        <v>8317</v>
      </c>
      <c r="S3506" s="16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10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 s="17">
        <v>1399953600</v>
      </c>
      <c r="J3507" s="1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8316</v>
      </c>
      <c r="R3507" t="s">
        <v>8317</v>
      </c>
      <c r="S3507" s="16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10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 s="17">
        <v>1408815440</v>
      </c>
      <c r="J3508" s="17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8316</v>
      </c>
      <c r="R3508" t="s">
        <v>8317</v>
      </c>
      <c r="S3508" s="16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10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 s="17">
        <v>1464732537</v>
      </c>
      <c r="J3509" s="17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8316</v>
      </c>
      <c r="R3509" t="s">
        <v>8317</v>
      </c>
      <c r="S3509" s="16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10">
        <v>100</v>
      </c>
      <c r="E3510" s="6">
        <v>180</v>
      </c>
      <c r="F3510" t="s">
        <v>8218</v>
      </c>
      <c r="G3510" t="s">
        <v>8224</v>
      </c>
      <c r="H3510" t="s">
        <v>8246</v>
      </c>
      <c r="I3510" s="17">
        <v>1462914000</v>
      </c>
      <c r="J3510" s="17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8316</v>
      </c>
      <c r="R3510" t="s">
        <v>8317</v>
      </c>
      <c r="S3510" s="16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10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 s="17">
        <v>1416545700</v>
      </c>
      <c r="J3511" s="17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8316</v>
      </c>
      <c r="R3511" t="s">
        <v>8317</v>
      </c>
      <c r="S3511" s="16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10">
        <v>900</v>
      </c>
      <c r="E3512" s="6">
        <v>905</v>
      </c>
      <c r="F3512" t="s">
        <v>8218</v>
      </c>
      <c r="G3512" t="s">
        <v>8223</v>
      </c>
      <c r="H3512" t="s">
        <v>8245</v>
      </c>
      <c r="I3512" s="17">
        <v>1404312846</v>
      </c>
      <c r="J3512" s="17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8316</v>
      </c>
      <c r="R3512" t="s">
        <v>8317</v>
      </c>
      <c r="S3512" s="16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10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 s="17">
        <v>1415385000</v>
      </c>
      <c r="J3513" s="17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8316</v>
      </c>
      <c r="R3513" t="s">
        <v>8317</v>
      </c>
      <c r="S3513" s="16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10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 s="17">
        <v>1429789992</v>
      </c>
      <c r="J3514" s="17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8316</v>
      </c>
      <c r="R3514" t="s">
        <v>8317</v>
      </c>
      <c r="S3514" s="16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10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 s="17">
        <v>1401857940</v>
      </c>
      <c r="J3515" s="17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8316</v>
      </c>
      <c r="R3515" t="s">
        <v>8317</v>
      </c>
      <c r="S3515" s="16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10">
        <v>500</v>
      </c>
      <c r="E3516" s="6">
        <v>550</v>
      </c>
      <c r="F3516" t="s">
        <v>8218</v>
      </c>
      <c r="G3516" t="s">
        <v>8223</v>
      </c>
      <c r="H3516" t="s">
        <v>8245</v>
      </c>
      <c r="I3516" s="17">
        <v>1422853140</v>
      </c>
      <c r="J3516" s="17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8316</v>
      </c>
      <c r="R3516" t="s">
        <v>8317</v>
      </c>
      <c r="S3516" s="16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10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 s="17">
        <v>1433097171</v>
      </c>
      <c r="J3517" s="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8316</v>
      </c>
      <c r="R3517" t="s">
        <v>8317</v>
      </c>
      <c r="S3517" s="16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10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 s="17">
        <v>1410145200</v>
      </c>
      <c r="J3518" s="17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8316</v>
      </c>
      <c r="R3518" t="s">
        <v>8317</v>
      </c>
      <c r="S3518" s="16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10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 s="17">
        <v>1404471600</v>
      </c>
      <c r="J3519" s="17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8316</v>
      </c>
      <c r="R3519" t="s">
        <v>8317</v>
      </c>
      <c r="S3519" s="16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10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 s="17">
        <v>1412259660</v>
      </c>
      <c r="J3520" s="17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8316</v>
      </c>
      <c r="R3520" t="s">
        <v>8317</v>
      </c>
      <c r="S3520" s="16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10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 s="17">
        <v>1425478950</v>
      </c>
      <c r="J3521" s="17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8316</v>
      </c>
      <c r="R3521" t="s">
        <v>8317</v>
      </c>
      <c r="S3521" s="16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10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 s="17">
        <v>1441547220</v>
      </c>
      <c r="J3522" s="17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t="s">
        <v>8316</v>
      </c>
      <c r="R3522" t="s">
        <v>8317</v>
      </c>
      <c r="S3522" s="16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10">
        <v>350</v>
      </c>
      <c r="E3523" s="6">
        <v>593</v>
      </c>
      <c r="F3523" t="s">
        <v>8218</v>
      </c>
      <c r="G3523" t="s">
        <v>8223</v>
      </c>
      <c r="H3523" t="s">
        <v>8245</v>
      </c>
      <c r="I3523" s="17">
        <v>1411980020</v>
      </c>
      <c r="J3523" s="17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t="s">
        <v>8316</v>
      </c>
      <c r="R3523" t="s">
        <v>8317</v>
      </c>
      <c r="S3523" s="16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YEAR(T3523)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10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 s="17">
        <v>1442311560</v>
      </c>
      <c r="J3524" s="17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8316</v>
      </c>
      <c r="R3524" t="s">
        <v>8317</v>
      </c>
      <c r="S3524" s="16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10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 s="17">
        <v>1474844400</v>
      </c>
      <c r="J3525" s="17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8316</v>
      </c>
      <c r="R3525" t="s">
        <v>8317</v>
      </c>
      <c r="S3525" s="16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10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 s="17">
        <v>1410580800</v>
      </c>
      <c r="J3526" s="17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8316</v>
      </c>
      <c r="R3526" t="s">
        <v>8317</v>
      </c>
      <c r="S3526" s="16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10">
        <v>500</v>
      </c>
      <c r="E3527" s="6">
        <v>530</v>
      </c>
      <c r="F3527" t="s">
        <v>8218</v>
      </c>
      <c r="G3527" t="s">
        <v>8223</v>
      </c>
      <c r="H3527" t="s">
        <v>8245</v>
      </c>
      <c r="I3527" s="17">
        <v>1439136000</v>
      </c>
      <c r="J3527" s="1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8316</v>
      </c>
      <c r="R3527" t="s">
        <v>8317</v>
      </c>
      <c r="S3527" s="16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10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 s="17">
        <v>1461823140</v>
      </c>
      <c r="J3528" s="17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8316</v>
      </c>
      <c r="R3528" t="s">
        <v>8317</v>
      </c>
      <c r="S3528" s="16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10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 s="17">
        <v>1436587140</v>
      </c>
      <c r="J3529" s="17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8316</v>
      </c>
      <c r="R3529" t="s">
        <v>8317</v>
      </c>
      <c r="S3529" s="16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10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 s="17">
        <v>1484740918</v>
      </c>
      <c r="J3530" s="17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8316</v>
      </c>
      <c r="R3530" t="s">
        <v>8317</v>
      </c>
      <c r="S3530" s="16">
        <f t="shared" si="277"/>
        <v>42733.50136574074</v>
      </c>
      <c r="T3530" s="15">
        <f t="shared" si="278"/>
        <v>42753.50136574074</v>
      </c>
      <c r="U3530">
        <f t="shared" si="279"/>
        <v>2017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10">
        <v>500</v>
      </c>
      <c r="E3531" s="6">
        <v>660</v>
      </c>
      <c r="F3531" t="s">
        <v>8218</v>
      </c>
      <c r="G3531" t="s">
        <v>8223</v>
      </c>
      <c r="H3531" t="s">
        <v>8245</v>
      </c>
      <c r="I3531" s="17">
        <v>1436749200</v>
      </c>
      <c r="J3531" s="17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8316</v>
      </c>
      <c r="R3531" t="s">
        <v>8317</v>
      </c>
      <c r="S3531" s="16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10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 s="17">
        <v>1460318400</v>
      </c>
      <c r="J3532" s="17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8316</v>
      </c>
      <c r="R3532" t="s">
        <v>8317</v>
      </c>
      <c r="S3532" s="16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10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 s="17">
        <v>1467301334</v>
      </c>
      <c r="J3533" s="17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8316</v>
      </c>
      <c r="R3533" t="s">
        <v>8317</v>
      </c>
      <c r="S3533" s="16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10">
        <v>960</v>
      </c>
      <c r="E3534" s="6">
        <v>1142</v>
      </c>
      <c r="F3534" t="s">
        <v>8218</v>
      </c>
      <c r="G3534" t="s">
        <v>8223</v>
      </c>
      <c r="H3534" t="s">
        <v>8245</v>
      </c>
      <c r="I3534" s="17">
        <v>1411012740</v>
      </c>
      <c r="J3534" s="17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8316</v>
      </c>
      <c r="R3534" t="s">
        <v>8317</v>
      </c>
      <c r="S3534" s="16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10">
        <v>500</v>
      </c>
      <c r="E3535" s="6">
        <v>631</v>
      </c>
      <c r="F3535" t="s">
        <v>8218</v>
      </c>
      <c r="G3535" t="s">
        <v>8223</v>
      </c>
      <c r="H3535" t="s">
        <v>8245</v>
      </c>
      <c r="I3535" s="17">
        <v>1447269367</v>
      </c>
      <c r="J3535" s="17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8316</v>
      </c>
      <c r="R3535" t="s">
        <v>8317</v>
      </c>
      <c r="S3535" s="16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10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 s="17">
        <v>1443711623</v>
      </c>
      <c r="J3536" s="17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8316</v>
      </c>
      <c r="R3536" t="s">
        <v>8317</v>
      </c>
      <c r="S3536" s="16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10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 s="17">
        <v>1443808800</v>
      </c>
      <c r="J3537" s="1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8316</v>
      </c>
      <c r="R3537" t="s">
        <v>8317</v>
      </c>
      <c r="S3537" s="16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10">
        <v>150</v>
      </c>
      <c r="E3538" s="6">
        <v>230</v>
      </c>
      <c r="F3538" t="s">
        <v>8218</v>
      </c>
      <c r="G3538" t="s">
        <v>8224</v>
      </c>
      <c r="H3538" t="s">
        <v>8246</v>
      </c>
      <c r="I3538" s="17">
        <v>1450612740</v>
      </c>
      <c r="J3538" s="17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8316</v>
      </c>
      <c r="R3538" t="s">
        <v>8317</v>
      </c>
      <c r="S3538" s="16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10">
        <v>675</v>
      </c>
      <c r="E3539" s="6">
        <v>1218</v>
      </c>
      <c r="F3539" t="s">
        <v>8218</v>
      </c>
      <c r="G3539" t="s">
        <v>8228</v>
      </c>
      <c r="H3539" t="s">
        <v>8250</v>
      </c>
      <c r="I3539" s="17">
        <v>1416211140</v>
      </c>
      <c r="J3539" s="17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8316</v>
      </c>
      <c r="R3539" t="s">
        <v>8317</v>
      </c>
      <c r="S3539" s="16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10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 s="17">
        <v>1471428340</v>
      </c>
      <c r="J3540" s="17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8316</v>
      </c>
      <c r="R3540" t="s">
        <v>8317</v>
      </c>
      <c r="S3540" s="16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10">
        <v>600</v>
      </c>
      <c r="E3541" s="6">
        <v>718</v>
      </c>
      <c r="F3541" t="s">
        <v>8218</v>
      </c>
      <c r="G3541" t="s">
        <v>8223</v>
      </c>
      <c r="H3541" t="s">
        <v>8245</v>
      </c>
      <c r="I3541" s="17">
        <v>1473358122</v>
      </c>
      <c r="J3541" s="17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8316</v>
      </c>
      <c r="R3541" t="s">
        <v>8317</v>
      </c>
      <c r="S3541" s="16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10">
        <v>300</v>
      </c>
      <c r="E3542" s="6">
        <v>369</v>
      </c>
      <c r="F3542" t="s">
        <v>8218</v>
      </c>
      <c r="G3542" t="s">
        <v>8224</v>
      </c>
      <c r="H3542" t="s">
        <v>8246</v>
      </c>
      <c r="I3542" s="17">
        <v>1466899491</v>
      </c>
      <c r="J3542" s="17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8316</v>
      </c>
      <c r="R3542" t="s">
        <v>8317</v>
      </c>
      <c r="S3542" s="16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10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 s="17">
        <v>1441042275</v>
      </c>
      <c r="J3543" s="17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8316</v>
      </c>
      <c r="R3543" t="s">
        <v>8317</v>
      </c>
      <c r="S3543" s="16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10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 s="17">
        <v>1410099822</v>
      </c>
      <c r="J3544" s="17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8316</v>
      </c>
      <c r="R3544" t="s">
        <v>8317</v>
      </c>
      <c r="S3544" s="16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10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 s="17">
        <v>1435255659</v>
      </c>
      <c r="J3545" s="17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8316</v>
      </c>
      <c r="R3545" t="s">
        <v>8317</v>
      </c>
      <c r="S3545" s="16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10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 s="17">
        <v>1425758257</v>
      </c>
      <c r="J3546" s="17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8316</v>
      </c>
      <c r="R3546" t="s">
        <v>8317</v>
      </c>
      <c r="S3546" s="16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10">
        <v>250</v>
      </c>
      <c r="E3547" s="6">
        <v>251</v>
      </c>
      <c r="F3547" t="s">
        <v>8218</v>
      </c>
      <c r="G3547" t="s">
        <v>8223</v>
      </c>
      <c r="H3547" t="s">
        <v>8245</v>
      </c>
      <c r="I3547" s="17">
        <v>1428780159</v>
      </c>
      <c r="J3547" s="1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8316</v>
      </c>
      <c r="R3547" t="s">
        <v>8317</v>
      </c>
      <c r="S3547" s="16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10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 s="17">
        <v>1427860740</v>
      </c>
      <c r="J3548" s="17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8316</v>
      </c>
      <c r="R3548" t="s">
        <v>8317</v>
      </c>
      <c r="S3548" s="16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10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 s="17">
        <v>1463198340</v>
      </c>
      <c r="J3549" s="17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8316</v>
      </c>
      <c r="R3549" t="s">
        <v>8317</v>
      </c>
      <c r="S3549" s="16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10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 s="17">
        <v>1457139600</v>
      </c>
      <c r="J3550" s="17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8316</v>
      </c>
      <c r="R3550" t="s">
        <v>8317</v>
      </c>
      <c r="S3550" s="16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10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 s="17">
        <v>1441358873</v>
      </c>
      <c r="J3551" s="17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8316</v>
      </c>
      <c r="R3551" t="s">
        <v>8317</v>
      </c>
      <c r="S3551" s="16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10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 s="17">
        <v>1462224398</v>
      </c>
      <c r="J3552" s="17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8316</v>
      </c>
      <c r="R3552" t="s">
        <v>8317</v>
      </c>
      <c r="S3552" s="16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10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 s="17">
        <v>1400796420</v>
      </c>
      <c r="J3553" s="17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8316</v>
      </c>
      <c r="R3553" t="s">
        <v>8317</v>
      </c>
      <c r="S3553" s="16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10">
        <v>773</v>
      </c>
      <c r="E3554" s="6">
        <v>773</v>
      </c>
      <c r="F3554" t="s">
        <v>8218</v>
      </c>
      <c r="G3554" t="s">
        <v>8224</v>
      </c>
      <c r="H3554" t="s">
        <v>8246</v>
      </c>
      <c r="I3554" s="17">
        <v>1403964324</v>
      </c>
      <c r="J3554" s="17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8316</v>
      </c>
      <c r="R3554" t="s">
        <v>8317</v>
      </c>
      <c r="S3554" s="16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10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 s="17">
        <v>1439337600</v>
      </c>
      <c r="J3555" s="17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8316</v>
      </c>
      <c r="R3555" t="s">
        <v>8317</v>
      </c>
      <c r="S3555" s="16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10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 s="17">
        <v>1423674000</v>
      </c>
      <c r="J3556" s="17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8316</v>
      </c>
      <c r="R3556" t="s">
        <v>8317</v>
      </c>
      <c r="S3556" s="16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10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 s="17">
        <v>1479382594</v>
      </c>
      <c r="J3557" s="1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8316</v>
      </c>
      <c r="R3557" t="s">
        <v>8317</v>
      </c>
      <c r="S3557" s="16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10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 s="17">
        <v>1408289724</v>
      </c>
      <c r="J3558" s="17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8316</v>
      </c>
      <c r="R3558" t="s">
        <v>8317</v>
      </c>
      <c r="S3558" s="16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10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 s="17">
        <v>1399271911</v>
      </c>
      <c r="J3559" s="17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8316</v>
      </c>
      <c r="R3559" t="s">
        <v>8317</v>
      </c>
      <c r="S3559" s="16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10">
        <v>350</v>
      </c>
      <c r="E3560" s="6">
        <v>504</v>
      </c>
      <c r="F3560" t="s">
        <v>8218</v>
      </c>
      <c r="G3560" t="s">
        <v>8224</v>
      </c>
      <c r="H3560" t="s">
        <v>8246</v>
      </c>
      <c r="I3560" s="17">
        <v>1435352400</v>
      </c>
      <c r="J3560" s="17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8316</v>
      </c>
      <c r="R3560" t="s">
        <v>8317</v>
      </c>
      <c r="S3560" s="16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10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 s="17">
        <v>1438333080</v>
      </c>
      <c r="J3561" s="17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8316</v>
      </c>
      <c r="R3561" t="s">
        <v>8317</v>
      </c>
      <c r="S3561" s="16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10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 s="17">
        <v>1432694700</v>
      </c>
      <c r="J3562" s="17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8316</v>
      </c>
      <c r="R3562" t="s">
        <v>8317</v>
      </c>
      <c r="S3562" s="16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10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 s="17">
        <v>1438799760</v>
      </c>
      <c r="J3563" s="17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8316</v>
      </c>
      <c r="R3563" t="s">
        <v>8317</v>
      </c>
      <c r="S3563" s="16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10">
        <v>315</v>
      </c>
      <c r="E3564" s="6">
        <v>469</v>
      </c>
      <c r="F3564" t="s">
        <v>8218</v>
      </c>
      <c r="G3564" t="s">
        <v>8224</v>
      </c>
      <c r="H3564" t="s">
        <v>8246</v>
      </c>
      <c r="I3564" s="17">
        <v>1457906400</v>
      </c>
      <c r="J3564" s="17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8316</v>
      </c>
      <c r="R3564" t="s">
        <v>8317</v>
      </c>
      <c r="S3564" s="16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10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 s="17">
        <v>1470078000</v>
      </c>
      <c r="J3565" s="17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8316</v>
      </c>
      <c r="R3565" t="s">
        <v>8317</v>
      </c>
      <c r="S3565" s="16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10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 s="17">
        <v>1444060800</v>
      </c>
      <c r="J3566" s="17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8316</v>
      </c>
      <c r="R3566" t="s">
        <v>8317</v>
      </c>
      <c r="S3566" s="16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10">
        <v>900</v>
      </c>
      <c r="E3567" s="6">
        <v>1175</v>
      </c>
      <c r="F3567" t="s">
        <v>8218</v>
      </c>
      <c r="G3567" t="s">
        <v>8223</v>
      </c>
      <c r="H3567" t="s">
        <v>8245</v>
      </c>
      <c r="I3567" s="17">
        <v>1420048208</v>
      </c>
      <c r="J3567" s="1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8316</v>
      </c>
      <c r="R3567" t="s">
        <v>8317</v>
      </c>
      <c r="S3567" s="16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10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 s="17">
        <v>1422015083</v>
      </c>
      <c r="J3568" s="17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8316</v>
      </c>
      <c r="R3568" t="s">
        <v>8317</v>
      </c>
      <c r="S3568" s="16">
        <f t="shared" si="277"/>
        <v>41997.507905092592</v>
      </c>
      <c r="T3568" s="15">
        <f t="shared" si="278"/>
        <v>42027.507905092592</v>
      </c>
      <c r="U3568">
        <f t="shared" si="279"/>
        <v>2015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10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 s="17">
        <v>1433964444</v>
      </c>
      <c r="J3569" s="17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8316</v>
      </c>
      <c r="R3569" t="s">
        <v>8317</v>
      </c>
      <c r="S3569" s="16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10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 s="17">
        <v>1410975994</v>
      </c>
      <c r="J3570" s="17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8316</v>
      </c>
      <c r="R3570" t="s">
        <v>8317</v>
      </c>
      <c r="S3570" s="16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10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 s="17">
        <v>1420734696</v>
      </c>
      <c r="J3571" s="17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8316</v>
      </c>
      <c r="R3571" t="s">
        <v>8317</v>
      </c>
      <c r="S3571" s="16">
        <f t="shared" si="277"/>
        <v>41982.688611111109</v>
      </c>
      <c r="T3571" s="15">
        <f t="shared" si="278"/>
        <v>42012.688611111109</v>
      </c>
      <c r="U3571">
        <f t="shared" si="279"/>
        <v>2015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10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 s="17">
        <v>1420009200</v>
      </c>
      <c r="J3572" s="17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8316</v>
      </c>
      <c r="R3572" t="s">
        <v>8317</v>
      </c>
      <c r="S3572" s="16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10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 s="17">
        <v>1414701413</v>
      </c>
      <c r="J3573" s="17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8316</v>
      </c>
      <c r="R3573" t="s">
        <v>8317</v>
      </c>
      <c r="S3573" s="16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10">
        <v>500</v>
      </c>
      <c r="E3574" s="6">
        <v>500</v>
      </c>
      <c r="F3574" t="s">
        <v>8218</v>
      </c>
      <c r="G3574" t="s">
        <v>8224</v>
      </c>
      <c r="H3574" t="s">
        <v>8246</v>
      </c>
      <c r="I3574" s="17">
        <v>1434894082</v>
      </c>
      <c r="J3574" s="17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8316</v>
      </c>
      <c r="R3574" t="s">
        <v>8317</v>
      </c>
      <c r="S3574" s="16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10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 s="17">
        <v>1415440846</v>
      </c>
      <c r="J3575" s="17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8316</v>
      </c>
      <c r="R3575" t="s">
        <v>8317</v>
      </c>
      <c r="S3575" s="16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10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 s="17">
        <v>1415921848</v>
      </c>
      <c r="J3576" s="17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8316</v>
      </c>
      <c r="R3576" t="s">
        <v>8317</v>
      </c>
      <c r="S3576" s="16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10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 s="17">
        <v>1470887940</v>
      </c>
      <c r="J3577" s="1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8316</v>
      </c>
      <c r="R3577" t="s">
        <v>8317</v>
      </c>
      <c r="S3577" s="16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10">
        <v>100</v>
      </c>
      <c r="E3578" s="6">
        <v>100</v>
      </c>
      <c r="F3578" t="s">
        <v>8218</v>
      </c>
      <c r="G3578" t="s">
        <v>8223</v>
      </c>
      <c r="H3578" t="s">
        <v>8245</v>
      </c>
      <c r="I3578" s="17">
        <v>1480947054</v>
      </c>
      <c r="J3578" s="17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8316</v>
      </c>
      <c r="R3578" t="s">
        <v>8317</v>
      </c>
      <c r="S3578" s="16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10">
        <v>600</v>
      </c>
      <c r="E3579" s="6">
        <v>780</v>
      </c>
      <c r="F3579" t="s">
        <v>8218</v>
      </c>
      <c r="G3579" t="s">
        <v>8223</v>
      </c>
      <c r="H3579" t="s">
        <v>8245</v>
      </c>
      <c r="I3579" s="17">
        <v>1430029680</v>
      </c>
      <c r="J3579" s="17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8316</v>
      </c>
      <c r="R3579" t="s">
        <v>8317</v>
      </c>
      <c r="S3579" s="16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10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 s="17">
        <v>1462037777</v>
      </c>
      <c r="J3580" s="17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8316</v>
      </c>
      <c r="R3580" t="s">
        <v>8317</v>
      </c>
      <c r="S3580" s="16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10">
        <v>500</v>
      </c>
      <c r="E3581" s="6">
        <v>500</v>
      </c>
      <c r="F3581" t="s">
        <v>8218</v>
      </c>
      <c r="G3581" t="s">
        <v>8224</v>
      </c>
      <c r="H3581" t="s">
        <v>8246</v>
      </c>
      <c r="I3581" s="17">
        <v>1459444656</v>
      </c>
      <c r="J3581" s="17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8316</v>
      </c>
      <c r="R3581" t="s">
        <v>8317</v>
      </c>
      <c r="S3581" s="16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10">
        <v>900</v>
      </c>
      <c r="E3582" s="6">
        <v>1025</v>
      </c>
      <c r="F3582" t="s">
        <v>8218</v>
      </c>
      <c r="G3582" t="s">
        <v>8223</v>
      </c>
      <c r="H3582" t="s">
        <v>8245</v>
      </c>
      <c r="I3582" s="17">
        <v>1425185940</v>
      </c>
      <c r="J3582" s="17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8316</v>
      </c>
      <c r="R3582" t="s">
        <v>8317</v>
      </c>
      <c r="S3582" s="16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10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 s="17">
        <v>1406719110</v>
      </c>
      <c r="J3583" s="17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8316</v>
      </c>
      <c r="R3583" t="s">
        <v>8317</v>
      </c>
      <c r="S3583" s="16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10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 s="17">
        <v>1459822682</v>
      </c>
      <c r="J3584" s="17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8316</v>
      </c>
      <c r="R3584" t="s">
        <v>8317</v>
      </c>
      <c r="S3584" s="16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10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 s="17">
        <v>1460970805</v>
      </c>
      <c r="J3585" s="17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8316</v>
      </c>
      <c r="R3585" t="s">
        <v>8317</v>
      </c>
      <c r="S3585" s="16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10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 s="17">
        <v>1436772944</v>
      </c>
      <c r="J3586" s="17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t="s">
        <v>8316</v>
      </c>
      <c r="R3586" t="s">
        <v>8317</v>
      </c>
      <c r="S3586" s="16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10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 s="17">
        <v>1419181890</v>
      </c>
      <c r="J3587" s="1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t="s">
        <v>8316</v>
      </c>
      <c r="R3587" t="s">
        <v>8317</v>
      </c>
      <c r="S3587" s="16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YEAR(T3587)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10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 s="17">
        <v>1474649070</v>
      </c>
      <c r="J3588" s="17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8316</v>
      </c>
      <c r="R3588" t="s">
        <v>8317</v>
      </c>
      <c r="S3588" s="16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10">
        <v>500</v>
      </c>
      <c r="E3589" s="6">
        <v>633</v>
      </c>
      <c r="F3589" t="s">
        <v>8218</v>
      </c>
      <c r="G3589" t="s">
        <v>8224</v>
      </c>
      <c r="H3589" t="s">
        <v>8246</v>
      </c>
      <c r="I3589" s="17">
        <v>1467054000</v>
      </c>
      <c r="J3589" s="17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8316</v>
      </c>
      <c r="R3589" t="s">
        <v>8317</v>
      </c>
      <c r="S3589" s="16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10">
        <v>200</v>
      </c>
      <c r="E3590" s="6">
        <v>201</v>
      </c>
      <c r="F3590" t="s">
        <v>8218</v>
      </c>
      <c r="G3590" t="s">
        <v>8224</v>
      </c>
      <c r="H3590" t="s">
        <v>8246</v>
      </c>
      <c r="I3590" s="17">
        <v>1430348400</v>
      </c>
      <c r="J3590" s="17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8316</v>
      </c>
      <c r="R3590" t="s">
        <v>8317</v>
      </c>
      <c r="S3590" s="16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10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 s="17">
        <v>1432654347</v>
      </c>
      <c r="J3591" s="17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8316</v>
      </c>
      <c r="R3591" t="s">
        <v>8317</v>
      </c>
      <c r="S3591" s="16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10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 s="17">
        <v>1413792034</v>
      </c>
      <c r="J3592" s="17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8316</v>
      </c>
      <c r="R3592" t="s">
        <v>8317</v>
      </c>
      <c r="S3592" s="16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10">
        <v>700</v>
      </c>
      <c r="E3593" s="6">
        <v>1225</v>
      </c>
      <c r="F3593" t="s">
        <v>8218</v>
      </c>
      <c r="G3593" t="s">
        <v>8223</v>
      </c>
      <c r="H3593" t="s">
        <v>8245</v>
      </c>
      <c r="I3593" s="17">
        <v>1422075540</v>
      </c>
      <c r="J3593" s="17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8316</v>
      </c>
      <c r="R3593" t="s">
        <v>8317</v>
      </c>
      <c r="S3593" s="16">
        <f t="shared" si="282"/>
        <v>42003.948425925926</v>
      </c>
      <c r="T3593" s="15">
        <f t="shared" si="283"/>
        <v>42028.207638888889</v>
      </c>
      <c r="U3593">
        <f t="shared" si="284"/>
        <v>2015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10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 s="17">
        <v>1423630740</v>
      </c>
      <c r="J3594" s="17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8316</v>
      </c>
      <c r="R3594" t="s">
        <v>8317</v>
      </c>
      <c r="S3594" s="16">
        <f t="shared" si="282"/>
        <v>41988.829942129625</v>
      </c>
      <c r="T3594" s="15">
        <f t="shared" si="283"/>
        <v>42046.207638888889</v>
      </c>
      <c r="U3594">
        <f t="shared" si="284"/>
        <v>2015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10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 s="17">
        <v>1420489560</v>
      </c>
      <c r="J3595" s="17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8316</v>
      </c>
      <c r="R3595" t="s">
        <v>8317</v>
      </c>
      <c r="S3595" s="16">
        <f t="shared" si="282"/>
        <v>41974.898599537039</v>
      </c>
      <c r="T3595" s="15">
        <f t="shared" si="283"/>
        <v>42009.851388888885</v>
      </c>
      <c r="U3595">
        <f t="shared" si="284"/>
        <v>2015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10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 s="17">
        <v>1472952982</v>
      </c>
      <c r="J3596" s="17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8316</v>
      </c>
      <c r="R3596" t="s">
        <v>8317</v>
      </c>
      <c r="S3596" s="16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10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 s="17">
        <v>1426229940</v>
      </c>
      <c r="J3597" s="1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8316</v>
      </c>
      <c r="R3597" t="s">
        <v>8317</v>
      </c>
      <c r="S3597" s="16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10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 s="17">
        <v>1409072982</v>
      </c>
      <c r="J3598" s="17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8316</v>
      </c>
      <c r="R3598" t="s">
        <v>8317</v>
      </c>
      <c r="S3598" s="16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10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 s="17">
        <v>1456984740</v>
      </c>
      <c r="J3599" s="17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8316</v>
      </c>
      <c r="R3599" t="s">
        <v>8317</v>
      </c>
      <c r="S3599" s="16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10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 s="17">
        <v>1409720340</v>
      </c>
      <c r="J3600" s="17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8316</v>
      </c>
      <c r="R3600" t="s">
        <v>8317</v>
      </c>
      <c r="S3600" s="16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10">
        <v>500</v>
      </c>
      <c r="E3601" s="6">
        <v>1010</v>
      </c>
      <c r="F3601" t="s">
        <v>8218</v>
      </c>
      <c r="G3601" t="s">
        <v>8223</v>
      </c>
      <c r="H3601" t="s">
        <v>8245</v>
      </c>
      <c r="I3601" s="17">
        <v>1440892800</v>
      </c>
      <c r="J3601" s="17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8316</v>
      </c>
      <c r="R3601" t="s">
        <v>8317</v>
      </c>
      <c r="S3601" s="16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10">
        <v>10</v>
      </c>
      <c r="E3602" s="6">
        <v>13</v>
      </c>
      <c r="F3602" t="s">
        <v>8218</v>
      </c>
      <c r="G3602" t="s">
        <v>8223</v>
      </c>
      <c r="H3602" t="s">
        <v>8245</v>
      </c>
      <c r="I3602" s="17">
        <v>1476390164</v>
      </c>
      <c r="J3602" s="17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8316</v>
      </c>
      <c r="R3602" t="s">
        <v>8317</v>
      </c>
      <c r="S3602" s="16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10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 s="17">
        <v>1421452682</v>
      </c>
      <c r="J3603" s="17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8316</v>
      </c>
      <c r="R3603" t="s">
        <v>8317</v>
      </c>
      <c r="S3603" s="16">
        <f t="shared" si="282"/>
        <v>41990.99863425926</v>
      </c>
      <c r="T3603" s="15">
        <f t="shared" si="283"/>
        <v>42020.99863425926</v>
      </c>
      <c r="U3603">
        <f t="shared" si="284"/>
        <v>2015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10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 s="17">
        <v>1463520479</v>
      </c>
      <c r="J3604" s="17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8316</v>
      </c>
      <c r="R3604" t="s">
        <v>8317</v>
      </c>
      <c r="S3604" s="16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10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 s="17">
        <v>1446759880</v>
      </c>
      <c r="J3605" s="17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8316</v>
      </c>
      <c r="R3605" t="s">
        <v>8317</v>
      </c>
      <c r="S3605" s="16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10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 s="17">
        <v>1461913140</v>
      </c>
      <c r="J3606" s="17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8316</v>
      </c>
      <c r="R3606" t="s">
        <v>8317</v>
      </c>
      <c r="S3606" s="16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10">
        <v>250</v>
      </c>
      <c r="E3607" s="6">
        <v>460</v>
      </c>
      <c r="F3607" t="s">
        <v>8218</v>
      </c>
      <c r="G3607" t="s">
        <v>8224</v>
      </c>
      <c r="H3607" t="s">
        <v>8246</v>
      </c>
      <c r="I3607" s="17">
        <v>1455390126</v>
      </c>
      <c r="J3607" s="1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8316</v>
      </c>
      <c r="R3607" t="s">
        <v>8317</v>
      </c>
      <c r="S3607" s="16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10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 s="17">
        <v>1471185057</v>
      </c>
      <c r="J3608" s="17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8316</v>
      </c>
      <c r="R3608" t="s">
        <v>8317</v>
      </c>
      <c r="S3608" s="16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10">
        <v>550</v>
      </c>
      <c r="E3609" s="6">
        <v>580</v>
      </c>
      <c r="F3609" t="s">
        <v>8218</v>
      </c>
      <c r="G3609" t="s">
        <v>8224</v>
      </c>
      <c r="H3609" t="s">
        <v>8246</v>
      </c>
      <c r="I3609" s="17">
        <v>1450137600</v>
      </c>
      <c r="J3609" s="17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8316</v>
      </c>
      <c r="R3609" t="s">
        <v>8317</v>
      </c>
      <c r="S3609" s="16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10">
        <v>800</v>
      </c>
      <c r="E3610" s="6">
        <v>800</v>
      </c>
      <c r="F3610" t="s">
        <v>8218</v>
      </c>
      <c r="G3610" t="s">
        <v>8224</v>
      </c>
      <c r="H3610" t="s">
        <v>8246</v>
      </c>
      <c r="I3610" s="17">
        <v>1466172000</v>
      </c>
      <c r="J3610" s="17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8316</v>
      </c>
      <c r="R3610" t="s">
        <v>8317</v>
      </c>
      <c r="S3610" s="16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10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 s="17">
        <v>1459378085</v>
      </c>
      <c r="J3611" s="17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8316</v>
      </c>
      <c r="R3611" t="s">
        <v>8317</v>
      </c>
      <c r="S3611" s="16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10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 s="17">
        <v>1439806936</v>
      </c>
      <c r="J3612" s="17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8316</v>
      </c>
      <c r="R3612" t="s">
        <v>8317</v>
      </c>
      <c r="S3612" s="16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10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 s="17">
        <v>1428483201</v>
      </c>
      <c r="J3613" s="17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8316</v>
      </c>
      <c r="R3613" t="s">
        <v>8317</v>
      </c>
      <c r="S3613" s="16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10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 s="17">
        <v>1402334811</v>
      </c>
      <c r="J3614" s="17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8316</v>
      </c>
      <c r="R3614" t="s">
        <v>8317</v>
      </c>
      <c r="S3614" s="16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10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 s="17">
        <v>1403964574</v>
      </c>
      <c r="J3615" s="17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8316</v>
      </c>
      <c r="R3615" t="s">
        <v>8317</v>
      </c>
      <c r="S3615" s="16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10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 s="17">
        <v>1434675616</v>
      </c>
      <c r="J3616" s="17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8316</v>
      </c>
      <c r="R3616" t="s">
        <v>8317</v>
      </c>
      <c r="S3616" s="16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10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 s="17">
        <v>1449756896</v>
      </c>
      <c r="J3617" s="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8316</v>
      </c>
      <c r="R3617" t="s">
        <v>8317</v>
      </c>
      <c r="S3617" s="16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10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 s="17">
        <v>1426801664</v>
      </c>
      <c r="J3618" s="17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8316</v>
      </c>
      <c r="R3618" t="s">
        <v>8317</v>
      </c>
      <c r="S3618" s="16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10">
        <v>740</v>
      </c>
      <c r="E3619" s="6">
        <v>880</v>
      </c>
      <c r="F3619" t="s">
        <v>8218</v>
      </c>
      <c r="G3619" t="s">
        <v>8224</v>
      </c>
      <c r="H3619" t="s">
        <v>8246</v>
      </c>
      <c r="I3619" s="17">
        <v>1488240000</v>
      </c>
      <c r="J3619" s="17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8316</v>
      </c>
      <c r="R3619" t="s">
        <v>8317</v>
      </c>
      <c r="S3619" s="16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10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 s="17">
        <v>1433343850</v>
      </c>
      <c r="J3620" s="17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8316</v>
      </c>
      <c r="R3620" t="s">
        <v>8317</v>
      </c>
      <c r="S3620" s="16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10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 s="17">
        <v>1479592800</v>
      </c>
      <c r="J3621" s="17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8316</v>
      </c>
      <c r="R3621" t="s">
        <v>8317</v>
      </c>
      <c r="S3621" s="16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10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 s="17">
        <v>1425528000</v>
      </c>
      <c r="J3622" s="17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8316</v>
      </c>
      <c r="R3622" t="s">
        <v>8317</v>
      </c>
      <c r="S3622" s="16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10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 s="17">
        <v>1475269200</v>
      </c>
      <c r="J3623" s="17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8316</v>
      </c>
      <c r="R3623" t="s">
        <v>8317</v>
      </c>
      <c r="S3623" s="16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10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 s="17">
        <v>1411874580</v>
      </c>
      <c r="J3624" s="17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8316</v>
      </c>
      <c r="R3624" t="s">
        <v>8317</v>
      </c>
      <c r="S3624" s="16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10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 s="17">
        <v>1406358000</v>
      </c>
      <c r="J3625" s="17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8316</v>
      </c>
      <c r="R3625" t="s">
        <v>8317</v>
      </c>
      <c r="S3625" s="16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10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 s="17">
        <v>1471977290</v>
      </c>
      <c r="J3626" s="17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8316</v>
      </c>
      <c r="R3626" t="s">
        <v>8317</v>
      </c>
      <c r="S3626" s="16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10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 s="17">
        <v>1435851577</v>
      </c>
      <c r="J3627" s="1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8316</v>
      </c>
      <c r="R3627" t="s">
        <v>8317</v>
      </c>
      <c r="S3627" s="16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10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 s="17">
        <v>1408204857</v>
      </c>
      <c r="J3628" s="17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8316</v>
      </c>
      <c r="R3628" t="s">
        <v>8317</v>
      </c>
      <c r="S3628" s="16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10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 s="17">
        <v>1463803140</v>
      </c>
      <c r="J3629" s="17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8316</v>
      </c>
      <c r="R3629" t="s">
        <v>8317</v>
      </c>
      <c r="S3629" s="16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2" hidden="1" x14ac:dyDescent="0.3">
      <c r="A3630">
        <v>3628</v>
      </c>
      <c r="B3630" s="3" t="s">
        <v>3626</v>
      </c>
      <c r="C3630" s="3" t="s">
        <v>7738</v>
      </c>
      <c r="D3630" s="10">
        <v>100000</v>
      </c>
      <c r="E3630" s="6">
        <v>0</v>
      </c>
      <c r="F3630" t="s">
        <v>8220</v>
      </c>
      <c r="G3630" t="s">
        <v>8223</v>
      </c>
      <c r="H3630" t="s">
        <v>8245</v>
      </c>
      <c r="I3630" s="17">
        <v>1450040396</v>
      </c>
      <c r="J3630" s="17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8316</v>
      </c>
      <c r="R3630" t="s">
        <v>8358</v>
      </c>
      <c r="S3630" s="16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7.6" hidden="1" x14ac:dyDescent="0.3">
      <c r="A3631">
        <v>3629</v>
      </c>
      <c r="B3631" s="3" t="s">
        <v>3627</v>
      </c>
      <c r="C3631" s="3" t="s">
        <v>7739</v>
      </c>
      <c r="D3631" s="10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 s="17">
        <v>1462467600</v>
      </c>
      <c r="J3631" s="17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8316</v>
      </c>
      <c r="R3631" t="s">
        <v>8358</v>
      </c>
      <c r="S3631" s="16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2" hidden="1" x14ac:dyDescent="0.3">
      <c r="A3632">
        <v>3630</v>
      </c>
      <c r="B3632" s="3" t="s">
        <v>3628</v>
      </c>
      <c r="C3632" s="3" t="s">
        <v>7740</v>
      </c>
      <c r="D3632" s="10">
        <v>3000</v>
      </c>
      <c r="E3632" s="6">
        <v>1</v>
      </c>
      <c r="F3632" t="s">
        <v>8220</v>
      </c>
      <c r="G3632" t="s">
        <v>8224</v>
      </c>
      <c r="H3632" t="s">
        <v>8246</v>
      </c>
      <c r="I3632" s="17">
        <v>1417295990</v>
      </c>
      <c r="J3632" s="17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8316</v>
      </c>
      <c r="R3632" t="s">
        <v>8358</v>
      </c>
      <c r="S3632" s="16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7.6" hidden="1" x14ac:dyDescent="0.3">
      <c r="A3633">
        <v>3631</v>
      </c>
      <c r="B3633" s="3" t="s">
        <v>3629</v>
      </c>
      <c r="C3633" s="3" t="s">
        <v>7741</v>
      </c>
      <c r="D3633" s="10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 s="17">
        <v>1411444740</v>
      </c>
      <c r="J3633" s="17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8316</v>
      </c>
      <c r="R3633" t="s">
        <v>8358</v>
      </c>
      <c r="S3633" s="16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2" hidden="1" x14ac:dyDescent="0.3">
      <c r="A3634">
        <v>3632</v>
      </c>
      <c r="B3634" s="3" t="s">
        <v>3630</v>
      </c>
      <c r="C3634" s="3" t="s">
        <v>7742</v>
      </c>
      <c r="D3634" s="10">
        <v>500</v>
      </c>
      <c r="E3634" s="6">
        <v>100</v>
      </c>
      <c r="F3634" t="s">
        <v>8220</v>
      </c>
      <c r="G3634" t="s">
        <v>8224</v>
      </c>
      <c r="H3634" t="s">
        <v>8246</v>
      </c>
      <c r="I3634" s="17">
        <v>1416781749</v>
      </c>
      <c r="J3634" s="17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8316</v>
      </c>
      <c r="R3634" t="s">
        <v>8358</v>
      </c>
      <c r="S3634" s="16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2" hidden="1" x14ac:dyDescent="0.3">
      <c r="A3635">
        <v>3633</v>
      </c>
      <c r="B3635" s="3" t="s">
        <v>3631</v>
      </c>
      <c r="C3635" s="3" t="s">
        <v>7743</v>
      </c>
      <c r="D3635" s="10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 s="17">
        <v>1479517200</v>
      </c>
      <c r="J3635" s="17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8316</v>
      </c>
      <c r="R3635" t="s">
        <v>8358</v>
      </c>
      <c r="S3635" s="16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2" hidden="1" x14ac:dyDescent="0.3">
      <c r="A3636">
        <v>3634</v>
      </c>
      <c r="B3636" s="3" t="s">
        <v>3632</v>
      </c>
      <c r="C3636" s="3" t="s">
        <v>7744</v>
      </c>
      <c r="D3636" s="10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 s="17">
        <v>1484366340</v>
      </c>
      <c r="J3636" s="17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8316</v>
      </c>
      <c r="R3636" t="s">
        <v>8358</v>
      </c>
      <c r="S3636" s="16">
        <f t="shared" si="282"/>
        <v>42701.166365740741</v>
      </c>
      <c r="T3636" s="15">
        <f t="shared" si="283"/>
        <v>42749.165972222225</v>
      </c>
      <c r="U3636">
        <f t="shared" si="284"/>
        <v>2017</v>
      </c>
    </row>
    <row r="3637" spans="1:21" ht="28.8" hidden="1" x14ac:dyDescent="0.3">
      <c r="A3637">
        <v>3635</v>
      </c>
      <c r="B3637" s="3" t="s">
        <v>3633</v>
      </c>
      <c r="C3637" s="3" t="s">
        <v>7745</v>
      </c>
      <c r="D3637" s="10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 s="17">
        <v>1461186676</v>
      </c>
      <c r="J3637" s="1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8316</v>
      </c>
      <c r="R3637" t="s">
        <v>8358</v>
      </c>
      <c r="S3637" s="16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2" hidden="1" x14ac:dyDescent="0.3">
      <c r="A3638">
        <v>3636</v>
      </c>
      <c r="B3638" s="3" t="s">
        <v>3634</v>
      </c>
      <c r="C3638" s="3" t="s">
        <v>7746</v>
      </c>
      <c r="D3638" s="10">
        <v>150000</v>
      </c>
      <c r="E3638" s="6">
        <v>0</v>
      </c>
      <c r="F3638" t="s">
        <v>8220</v>
      </c>
      <c r="G3638" t="s">
        <v>8223</v>
      </c>
      <c r="H3638" t="s">
        <v>8245</v>
      </c>
      <c r="I3638" s="17">
        <v>1442248829</v>
      </c>
      <c r="J3638" s="17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8316</v>
      </c>
      <c r="R3638" t="s">
        <v>8358</v>
      </c>
      <c r="S3638" s="16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7.6" hidden="1" x14ac:dyDescent="0.3">
      <c r="A3639">
        <v>3637</v>
      </c>
      <c r="B3639" s="3" t="s">
        <v>3635</v>
      </c>
      <c r="C3639" s="3" t="s">
        <v>7747</v>
      </c>
      <c r="D3639" s="10">
        <v>3000</v>
      </c>
      <c r="E3639" s="6">
        <v>926</v>
      </c>
      <c r="F3639" t="s">
        <v>8220</v>
      </c>
      <c r="G3639" t="s">
        <v>8223</v>
      </c>
      <c r="H3639" t="s">
        <v>8245</v>
      </c>
      <c r="I3639" s="17">
        <v>1420130935</v>
      </c>
      <c r="J3639" s="17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8316</v>
      </c>
      <c r="R3639" t="s">
        <v>8358</v>
      </c>
      <c r="S3639" s="16">
        <f t="shared" si="282"/>
        <v>41975.700636574074</v>
      </c>
      <c r="T3639" s="15">
        <f t="shared" si="283"/>
        <v>42005.700636574074</v>
      </c>
      <c r="U3639">
        <f t="shared" si="284"/>
        <v>2015</v>
      </c>
    </row>
    <row r="3640" spans="1:21" ht="28.8" hidden="1" x14ac:dyDescent="0.3">
      <c r="A3640">
        <v>3638</v>
      </c>
      <c r="B3640" s="3" t="s">
        <v>3636</v>
      </c>
      <c r="C3640" s="3" t="s">
        <v>7748</v>
      </c>
      <c r="D3640" s="10">
        <v>3300</v>
      </c>
      <c r="E3640" s="6">
        <v>216</v>
      </c>
      <c r="F3640" t="s">
        <v>8220</v>
      </c>
      <c r="G3640" t="s">
        <v>8228</v>
      </c>
      <c r="H3640" t="s">
        <v>8250</v>
      </c>
      <c r="I3640" s="17">
        <v>1429456132</v>
      </c>
      <c r="J3640" s="17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8316</v>
      </c>
      <c r="R3640" t="s">
        <v>8358</v>
      </c>
      <c r="S3640" s="16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2" hidden="1" x14ac:dyDescent="0.3">
      <c r="A3641">
        <v>3639</v>
      </c>
      <c r="B3641" s="3" t="s">
        <v>3637</v>
      </c>
      <c r="C3641" s="3" t="s">
        <v>7749</v>
      </c>
      <c r="D3641" s="10">
        <v>25000</v>
      </c>
      <c r="E3641" s="6">
        <v>1</v>
      </c>
      <c r="F3641" t="s">
        <v>8220</v>
      </c>
      <c r="G3641" t="s">
        <v>8223</v>
      </c>
      <c r="H3641" t="s">
        <v>8245</v>
      </c>
      <c r="I3641" s="17">
        <v>1475853060</v>
      </c>
      <c r="J3641" s="17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8316</v>
      </c>
      <c r="R3641" t="s">
        <v>8358</v>
      </c>
      <c r="S3641" s="16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" hidden="1" x14ac:dyDescent="0.3">
      <c r="A3642">
        <v>3640</v>
      </c>
      <c r="B3642" s="3" t="s">
        <v>3638</v>
      </c>
      <c r="C3642" s="3" t="s">
        <v>7750</v>
      </c>
      <c r="D3642" s="10">
        <v>1000</v>
      </c>
      <c r="E3642" s="6">
        <v>55</v>
      </c>
      <c r="F3642" t="s">
        <v>8220</v>
      </c>
      <c r="G3642" t="s">
        <v>8223</v>
      </c>
      <c r="H3642" t="s">
        <v>8245</v>
      </c>
      <c r="I3642" s="17">
        <v>1431283530</v>
      </c>
      <c r="J3642" s="17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8316</v>
      </c>
      <c r="R3642" t="s">
        <v>8358</v>
      </c>
      <c r="S3642" s="16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2" hidden="1" x14ac:dyDescent="0.3">
      <c r="A3643">
        <v>3641</v>
      </c>
      <c r="B3643" s="3" t="s">
        <v>3639</v>
      </c>
      <c r="C3643" s="3" t="s">
        <v>7751</v>
      </c>
      <c r="D3643" s="10">
        <v>3000</v>
      </c>
      <c r="E3643" s="6">
        <v>0</v>
      </c>
      <c r="F3643" t="s">
        <v>8220</v>
      </c>
      <c r="G3643" t="s">
        <v>8223</v>
      </c>
      <c r="H3643" t="s">
        <v>8245</v>
      </c>
      <c r="I3643" s="17">
        <v>1412485200</v>
      </c>
      <c r="J3643" s="17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8316</v>
      </c>
      <c r="R3643" t="s">
        <v>8358</v>
      </c>
      <c r="S3643" s="16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7.6" hidden="1" x14ac:dyDescent="0.3">
      <c r="A3644">
        <v>3642</v>
      </c>
      <c r="B3644" s="3" t="s">
        <v>3640</v>
      </c>
      <c r="C3644" s="3" t="s">
        <v>7752</v>
      </c>
      <c r="D3644" s="10">
        <v>700</v>
      </c>
      <c r="E3644" s="6">
        <v>15</v>
      </c>
      <c r="F3644" t="s">
        <v>8220</v>
      </c>
      <c r="G3644" t="s">
        <v>8235</v>
      </c>
      <c r="H3644" t="s">
        <v>8248</v>
      </c>
      <c r="I3644" s="17">
        <v>1448902800</v>
      </c>
      <c r="J3644" s="17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8316</v>
      </c>
      <c r="R3644" t="s">
        <v>8358</v>
      </c>
      <c r="S3644" s="16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2" hidden="1" x14ac:dyDescent="0.3">
      <c r="A3645">
        <v>3643</v>
      </c>
      <c r="B3645" s="3" t="s">
        <v>3641</v>
      </c>
      <c r="C3645" s="3" t="s">
        <v>7753</v>
      </c>
      <c r="D3645" s="10">
        <v>25000</v>
      </c>
      <c r="E3645" s="6">
        <v>0</v>
      </c>
      <c r="F3645" t="s">
        <v>8220</v>
      </c>
      <c r="G3645" t="s">
        <v>8223</v>
      </c>
      <c r="H3645" t="s">
        <v>8245</v>
      </c>
      <c r="I3645" s="17">
        <v>1447734439</v>
      </c>
      <c r="J3645" s="17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8316</v>
      </c>
      <c r="R3645" t="s">
        <v>8358</v>
      </c>
      <c r="S3645" s="16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2" hidden="1" x14ac:dyDescent="0.3">
      <c r="A3646">
        <v>3644</v>
      </c>
      <c r="B3646" s="3" t="s">
        <v>3642</v>
      </c>
      <c r="C3646" s="3" t="s">
        <v>7754</v>
      </c>
      <c r="D3646" s="10">
        <v>5000</v>
      </c>
      <c r="E3646" s="6">
        <v>821</v>
      </c>
      <c r="F3646" t="s">
        <v>8220</v>
      </c>
      <c r="G3646" t="s">
        <v>8223</v>
      </c>
      <c r="H3646" t="s">
        <v>8245</v>
      </c>
      <c r="I3646" s="17">
        <v>1457413140</v>
      </c>
      <c r="J3646" s="17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8316</v>
      </c>
      <c r="R3646" t="s">
        <v>8358</v>
      </c>
      <c r="S3646" s="16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2" hidden="1" x14ac:dyDescent="0.3">
      <c r="A3647">
        <v>3645</v>
      </c>
      <c r="B3647" s="3" t="s">
        <v>3643</v>
      </c>
      <c r="C3647" s="3" t="s">
        <v>7755</v>
      </c>
      <c r="D3647" s="10">
        <v>1000</v>
      </c>
      <c r="E3647" s="6">
        <v>1</v>
      </c>
      <c r="F3647" t="s">
        <v>8220</v>
      </c>
      <c r="G3647" t="s">
        <v>8228</v>
      </c>
      <c r="H3647" t="s">
        <v>8250</v>
      </c>
      <c r="I3647" s="17">
        <v>1479773838</v>
      </c>
      <c r="J3647" s="1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8316</v>
      </c>
      <c r="R3647" t="s">
        <v>8358</v>
      </c>
      <c r="S3647" s="16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2" hidden="1" x14ac:dyDescent="0.3">
      <c r="A3648">
        <v>3646</v>
      </c>
      <c r="B3648" s="3" t="s">
        <v>3644</v>
      </c>
      <c r="C3648" s="3" t="s">
        <v>7756</v>
      </c>
      <c r="D3648" s="10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 s="17">
        <v>1434497400</v>
      </c>
      <c r="J3648" s="17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8316</v>
      </c>
      <c r="R3648" t="s">
        <v>8358</v>
      </c>
      <c r="S3648" s="16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2" hidden="1" x14ac:dyDescent="0.3">
      <c r="A3649">
        <v>3647</v>
      </c>
      <c r="B3649" s="3" t="s">
        <v>3645</v>
      </c>
      <c r="C3649" s="3" t="s">
        <v>7757</v>
      </c>
      <c r="D3649" s="10">
        <v>500</v>
      </c>
      <c r="E3649" s="6">
        <v>30</v>
      </c>
      <c r="F3649" t="s">
        <v>8220</v>
      </c>
      <c r="G3649" t="s">
        <v>8224</v>
      </c>
      <c r="H3649" t="s">
        <v>8246</v>
      </c>
      <c r="I3649" s="17">
        <v>1475258327</v>
      </c>
      <c r="J3649" s="17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8316</v>
      </c>
      <c r="R3649" t="s">
        <v>8358</v>
      </c>
      <c r="S3649" s="16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10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 s="17">
        <v>1412492445</v>
      </c>
      <c r="J3650" s="17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t="s">
        <v>8316</v>
      </c>
      <c r="R3650" t="s">
        <v>8317</v>
      </c>
      <c r="S3650" s="16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10">
        <v>750</v>
      </c>
      <c r="E3651" s="6">
        <v>780</v>
      </c>
      <c r="F3651" t="s">
        <v>8218</v>
      </c>
      <c r="G3651" t="s">
        <v>8228</v>
      </c>
      <c r="H3651" t="s">
        <v>8250</v>
      </c>
      <c r="I3651" s="17">
        <v>1402938394</v>
      </c>
      <c r="J3651" s="17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t="s">
        <v>8316</v>
      </c>
      <c r="R3651" t="s">
        <v>8317</v>
      </c>
      <c r="S3651" s="16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YEAR(T3651)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10">
        <v>500</v>
      </c>
      <c r="E3652" s="6">
        <v>500</v>
      </c>
      <c r="F3652" t="s">
        <v>8218</v>
      </c>
      <c r="G3652" t="s">
        <v>8224</v>
      </c>
      <c r="H3652" t="s">
        <v>8246</v>
      </c>
      <c r="I3652" s="17">
        <v>1454412584</v>
      </c>
      <c r="J3652" s="17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8316</v>
      </c>
      <c r="R3652" t="s">
        <v>8317</v>
      </c>
      <c r="S3652" s="16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10">
        <v>500</v>
      </c>
      <c r="E3653" s="6">
        <v>520</v>
      </c>
      <c r="F3653" t="s">
        <v>8218</v>
      </c>
      <c r="G3653" t="s">
        <v>8223</v>
      </c>
      <c r="H3653" t="s">
        <v>8245</v>
      </c>
      <c r="I3653" s="17">
        <v>1407686340</v>
      </c>
      <c r="J3653" s="17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8316</v>
      </c>
      <c r="R3653" t="s">
        <v>8317</v>
      </c>
      <c r="S3653" s="16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10">
        <v>300</v>
      </c>
      <c r="E3654" s="6">
        <v>752</v>
      </c>
      <c r="F3654" t="s">
        <v>8218</v>
      </c>
      <c r="G3654" t="s">
        <v>8228</v>
      </c>
      <c r="H3654" t="s">
        <v>8250</v>
      </c>
      <c r="I3654" s="17">
        <v>1472097540</v>
      </c>
      <c r="J3654" s="17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8316</v>
      </c>
      <c r="R3654" t="s">
        <v>8317</v>
      </c>
      <c r="S3654" s="16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10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 s="17">
        <v>1438764207</v>
      </c>
      <c r="J3655" s="17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8316</v>
      </c>
      <c r="R3655" t="s">
        <v>8317</v>
      </c>
      <c r="S3655" s="16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10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 s="17">
        <v>1459702800</v>
      </c>
      <c r="J3656" s="17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8316</v>
      </c>
      <c r="R3656" t="s">
        <v>8317</v>
      </c>
      <c r="S3656" s="16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10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 s="17">
        <v>1437202740</v>
      </c>
      <c r="J3657" s="1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8316</v>
      </c>
      <c r="R3657" t="s">
        <v>8317</v>
      </c>
      <c r="S3657" s="16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10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 s="17">
        <v>1485989940</v>
      </c>
      <c r="J3658" s="17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8316</v>
      </c>
      <c r="R3658" t="s">
        <v>8317</v>
      </c>
      <c r="S3658" s="16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10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 s="17">
        <v>1464817320</v>
      </c>
      <c r="J3659" s="17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8316</v>
      </c>
      <c r="R3659" t="s">
        <v>8317</v>
      </c>
      <c r="S3659" s="16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10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 s="17">
        <v>1404273540</v>
      </c>
      <c r="J3660" s="17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8316</v>
      </c>
      <c r="R3660" t="s">
        <v>8317</v>
      </c>
      <c r="S3660" s="16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10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 s="17">
        <v>1426775940</v>
      </c>
      <c r="J3661" s="17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8316</v>
      </c>
      <c r="R3661" t="s">
        <v>8317</v>
      </c>
      <c r="S3661" s="16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10">
        <v>250</v>
      </c>
      <c r="E3662" s="6">
        <v>250</v>
      </c>
      <c r="F3662" t="s">
        <v>8218</v>
      </c>
      <c r="G3662" t="s">
        <v>8224</v>
      </c>
      <c r="H3662" t="s">
        <v>8246</v>
      </c>
      <c r="I3662" s="17">
        <v>1419368925</v>
      </c>
      <c r="J3662" s="17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8316</v>
      </c>
      <c r="R3662" t="s">
        <v>8317</v>
      </c>
      <c r="S3662" s="16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10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 s="17">
        <v>1460260800</v>
      </c>
      <c r="J3663" s="17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8316</v>
      </c>
      <c r="R3663" t="s">
        <v>8317</v>
      </c>
      <c r="S3663" s="16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10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 s="17">
        <v>1427775414</v>
      </c>
      <c r="J3664" s="17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8316</v>
      </c>
      <c r="R3664" t="s">
        <v>8317</v>
      </c>
      <c r="S3664" s="16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10">
        <v>225</v>
      </c>
      <c r="E3665" s="6">
        <v>234</v>
      </c>
      <c r="F3665" t="s">
        <v>8218</v>
      </c>
      <c r="G3665" t="s">
        <v>8224</v>
      </c>
      <c r="H3665" t="s">
        <v>8246</v>
      </c>
      <c r="I3665" s="17">
        <v>1482321030</v>
      </c>
      <c r="J3665" s="17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8316</v>
      </c>
      <c r="R3665" t="s">
        <v>8317</v>
      </c>
      <c r="S3665" s="16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10">
        <v>800</v>
      </c>
      <c r="E3666" s="6">
        <v>875</v>
      </c>
      <c r="F3666" t="s">
        <v>8218</v>
      </c>
      <c r="G3666" t="s">
        <v>8223</v>
      </c>
      <c r="H3666" t="s">
        <v>8245</v>
      </c>
      <c r="I3666" s="17">
        <v>1466056689</v>
      </c>
      <c r="J3666" s="17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8316</v>
      </c>
      <c r="R3666" t="s">
        <v>8317</v>
      </c>
      <c r="S3666" s="16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10">
        <v>620</v>
      </c>
      <c r="E3667" s="6">
        <v>714</v>
      </c>
      <c r="F3667" t="s">
        <v>8218</v>
      </c>
      <c r="G3667" t="s">
        <v>8229</v>
      </c>
      <c r="H3667" t="s">
        <v>8248</v>
      </c>
      <c r="I3667" s="17">
        <v>1446062040</v>
      </c>
      <c r="J3667" s="1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8316</v>
      </c>
      <c r="R3667" t="s">
        <v>8317</v>
      </c>
      <c r="S3667" s="16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10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 s="17">
        <v>1406185200</v>
      </c>
      <c r="J3668" s="17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8316</v>
      </c>
      <c r="R3668" t="s">
        <v>8317</v>
      </c>
      <c r="S3668" s="16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10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 s="17">
        <v>1437261419</v>
      </c>
      <c r="J3669" s="17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8316</v>
      </c>
      <c r="R3669" t="s">
        <v>8317</v>
      </c>
      <c r="S3669" s="16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10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 s="17">
        <v>1437676380</v>
      </c>
      <c r="J3670" s="17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8316</v>
      </c>
      <c r="R3670" t="s">
        <v>8317</v>
      </c>
      <c r="S3670" s="16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10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 s="17">
        <v>1434039137</v>
      </c>
      <c r="J3671" s="17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8316</v>
      </c>
      <c r="R3671" t="s">
        <v>8317</v>
      </c>
      <c r="S3671" s="16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10">
        <v>220</v>
      </c>
      <c r="E3672" s="6">
        <v>241</v>
      </c>
      <c r="F3672" t="s">
        <v>8218</v>
      </c>
      <c r="G3672" t="s">
        <v>8224</v>
      </c>
      <c r="H3672" t="s">
        <v>8246</v>
      </c>
      <c r="I3672" s="17">
        <v>1433113200</v>
      </c>
      <c r="J3672" s="17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8316</v>
      </c>
      <c r="R3672" t="s">
        <v>8317</v>
      </c>
      <c r="S3672" s="16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10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 s="17">
        <v>1405915140</v>
      </c>
      <c r="J3673" s="17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8316</v>
      </c>
      <c r="R3673" t="s">
        <v>8317</v>
      </c>
      <c r="S3673" s="16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10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 s="17">
        <v>1411771384</v>
      </c>
      <c r="J3674" s="17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8316</v>
      </c>
      <c r="R3674" t="s">
        <v>8317</v>
      </c>
      <c r="S3674" s="16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10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 s="17">
        <v>1415191920</v>
      </c>
      <c r="J3675" s="17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8316</v>
      </c>
      <c r="R3675" t="s">
        <v>8317</v>
      </c>
      <c r="S3675" s="16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10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 s="17">
        <v>1472936229</v>
      </c>
      <c r="J3676" s="17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8316</v>
      </c>
      <c r="R3676" t="s">
        <v>8317</v>
      </c>
      <c r="S3676" s="16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10">
        <v>50</v>
      </c>
      <c r="E3677" s="6">
        <v>70</v>
      </c>
      <c r="F3677" t="s">
        <v>8218</v>
      </c>
      <c r="G3677" t="s">
        <v>8224</v>
      </c>
      <c r="H3677" t="s">
        <v>8246</v>
      </c>
      <c r="I3677" s="17">
        <v>1463353200</v>
      </c>
      <c r="J3677" s="1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8316</v>
      </c>
      <c r="R3677" t="s">
        <v>8317</v>
      </c>
      <c r="S3677" s="16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10">
        <v>800</v>
      </c>
      <c r="E3678" s="6">
        <v>1030</v>
      </c>
      <c r="F3678" t="s">
        <v>8218</v>
      </c>
      <c r="G3678" t="s">
        <v>8223</v>
      </c>
      <c r="H3678" t="s">
        <v>8245</v>
      </c>
      <c r="I3678" s="17">
        <v>1410550484</v>
      </c>
      <c r="J3678" s="17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8316</v>
      </c>
      <c r="R3678" t="s">
        <v>8317</v>
      </c>
      <c r="S3678" s="16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10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 s="17">
        <v>1404359940</v>
      </c>
      <c r="J3679" s="17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8316</v>
      </c>
      <c r="R3679" t="s">
        <v>8317</v>
      </c>
      <c r="S3679" s="16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10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 s="17">
        <v>1433076298</v>
      </c>
      <c r="J3680" s="17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8316</v>
      </c>
      <c r="R3680" t="s">
        <v>8317</v>
      </c>
      <c r="S3680" s="16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10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 s="17">
        <v>1404190740</v>
      </c>
      <c r="J3681" s="17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8316</v>
      </c>
      <c r="R3681" t="s">
        <v>8317</v>
      </c>
      <c r="S3681" s="16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10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 s="17">
        <v>1475664834</v>
      </c>
      <c r="J3682" s="17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8316</v>
      </c>
      <c r="R3682" t="s">
        <v>8317</v>
      </c>
      <c r="S3682" s="16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10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 s="17">
        <v>1452872290</v>
      </c>
      <c r="J3683" s="17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8316</v>
      </c>
      <c r="R3683" t="s">
        <v>8317</v>
      </c>
      <c r="S3683" s="16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10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 s="17">
        <v>1402901940</v>
      </c>
      <c r="J3684" s="17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8316</v>
      </c>
      <c r="R3684" t="s">
        <v>8317</v>
      </c>
      <c r="S3684" s="16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10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 s="17">
        <v>1476931696</v>
      </c>
      <c r="J3685" s="17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8316</v>
      </c>
      <c r="R3685" t="s">
        <v>8317</v>
      </c>
      <c r="S3685" s="16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10">
        <v>750</v>
      </c>
      <c r="E3686" s="6">
        <v>1043</v>
      </c>
      <c r="F3686" t="s">
        <v>8218</v>
      </c>
      <c r="G3686" t="s">
        <v>8223</v>
      </c>
      <c r="H3686" t="s">
        <v>8245</v>
      </c>
      <c r="I3686" s="17">
        <v>1441167586</v>
      </c>
      <c r="J3686" s="17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8316</v>
      </c>
      <c r="R3686" t="s">
        <v>8317</v>
      </c>
      <c r="S3686" s="16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10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 s="17">
        <v>1400533200</v>
      </c>
      <c r="J3687" s="1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8316</v>
      </c>
      <c r="R3687" t="s">
        <v>8317</v>
      </c>
      <c r="S3687" s="16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10">
        <v>350</v>
      </c>
      <c r="E3688" s="6">
        <v>355</v>
      </c>
      <c r="F3688" t="s">
        <v>8218</v>
      </c>
      <c r="G3688" t="s">
        <v>8223</v>
      </c>
      <c r="H3688" t="s">
        <v>8245</v>
      </c>
      <c r="I3688" s="17">
        <v>1440820740</v>
      </c>
      <c r="J3688" s="17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8316</v>
      </c>
      <c r="R3688" t="s">
        <v>8317</v>
      </c>
      <c r="S3688" s="16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10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 s="17">
        <v>1403846055</v>
      </c>
      <c r="J3689" s="17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8316</v>
      </c>
      <c r="R3689" t="s">
        <v>8317</v>
      </c>
      <c r="S3689" s="16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10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 s="17">
        <v>1407524004</v>
      </c>
      <c r="J3690" s="17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8316</v>
      </c>
      <c r="R3690" t="s">
        <v>8317</v>
      </c>
      <c r="S3690" s="16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10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 s="17">
        <v>1434925500</v>
      </c>
      <c r="J3691" s="17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8316</v>
      </c>
      <c r="R3691" t="s">
        <v>8317</v>
      </c>
      <c r="S3691" s="16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10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 s="17">
        <v>1417101683</v>
      </c>
      <c r="J3692" s="17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8316</v>
      </c>
      <c r="R3692" t="s">
        <v>8317</v>
      </c>
      <c r="S3692" s="16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10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 s="17">
        <v>1425272340</v>
      </c>
      <c r="J3693" s="17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8316</v>
      </c>
      <c r="R3693" t="s">
        <v>8317</v>
      </c>
      <c r="S3693" s="16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10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 s="17">
        <v>1411084800</v>
      </c>
      <c r="J3694" s="17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8316</v>
      </c>
      <c r="R3694" t="s">
        <v>8317</v>
      </c>
      <c r="S3694" s="16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10">
        <v>333</v>
      </c>
      <c r="E3695" s="6">
        <v>430</v>
      </c>
      <c r="F3695" t="s">
        <v>8218</v>
      </c>
      <c r="G3695" t="s">
        <v>8224</v>
      </c>
      <c r="H3695" t="s">
        <v>8246</v>
      </c>
      <c r="I3695" s="17">
        <v>1448922600</v>
      </c>
      <c r="J3695" s="17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8316</v>
      </c>
      <c r="R3695" t="s">
        <v>8317</v>
      </c>
      <c r="S3695" s="16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10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 s="17">
        <v>1465178400</v>
      </c>
      <c r="J3696" s="17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8316</v>
      </c>
      <c r="R3696" t="s">
        <v>8317</v>
      </c>
      <c r="S3696" s="16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10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 s="17">
        <v>1421009610</v>
      </c>
      <c r="J3697" s="1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8316</v>
      </c>
      <c r="R3697" t="s">
        <v>8317</v>
      </c>
      <c r="S3697" s="16">
        <f t="shared" si="287"/>
        <v>41995.870486111111</v>
      </c>
      <c r="T3697" s="15">
        <f t="shared" si="288"/>
        <v>42015.870486111111</v>
      </c>
      <c r="U3697">
        <f t="shared" si="289"/>
        <v>2015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10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 s="17">
        <v>1423838916</v>
      </c>
      <c r="J3698" s="17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8316</v>
      </c>
      <c r="R3698" t="s">
        <v>8317</v>
      </c>
      <c r="S3698" s="16">
        <f t="shared" si="287"/>
        <v>41988.617083333331</v>
      </c>
      <c r="T3698" s="15">
        <f t="shared" si="288"/>
        <v>42048.617083333331</v>
      </c>
      <c r="U3698">
        <f t="shared" si="289"/>
        <v>2015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10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 s="17">
        <v>1462878648</v>
      </c>
      <c r="J3699" s="17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8316</v>
      </c>
      <c r="R3699" t="s">
        <v>8317</v>
      </c>
      <c r="S3699" s="16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10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 s="17">
        <v>1456946487</v>
      </c>
      <c r="J3700" s="17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8316</v>
      </c>
      <c r="R3700" t="s">
        <v>8317</v>
      </c>
      <c r="S3700" s="16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10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 s="17">
        <v>1413383216</v>
      </c>
      <c r="J3701" s="17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8316</v>
      </c>
      <c r="R3701" t="s">
        <v>8317</v>
      </c>
      <c r="S3701" s="16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10">
        <v>500</v>
      </c>
      <c r="E3702" s="6">
        <v>606</v>
      </c>
      <c r="F3702" t="s">
        <v>8218</v>
      </c>
      <c r="G3702" t="s">
        <v>8223</v>
      </c>
      <c r="H3702" t="s">
        <v>8245</v>
      </c>
      <c r="I3702" s="17">
        <v>1412092800</v>
      </c>
      <c r="J3702" s="17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8316</v>
      </c>
      <c r="R3702" t="s">
        <v>8317</v>
      </c>
      <c r="S3702" s="16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10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 s="17">
        <v>1433422793</v>
      </c>
      <c r="J3703" s="17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8316</v>
      </c>
      <c r="R3703" t="s">
        <v>8317</v>
      </c>
      <c r="S3703" s="16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10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 s="17">
        <v>1468191540</v>
      </c>
      <c r="J3704" s="17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8316</v>
      </c>
      <c r="R3704" t="s">
        <v>8317</v>
      </c>
      <c r="S3704" s="16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10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 s="17">
        <v>1471071540</v>
      </c>
      <c r="J3705" s="17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8316</v>
      </c>
      <c r="R3705" t="s">
        <v>8317</v>
      </c>
      <c r="S3705" s="16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10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 s="17">
        <v>1464712394</v>
      </c>
      <c r="J3706" s="17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8316</v>
      </c>
      <c r="R3706" t="s">
        <v>8317</v>
      </c>
      <c r="S3706" s="16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10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 s="17">
        <v>1403546400</v>
      </c>
      <c r="J3707" s="1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8316</v>
      </c>
      <c r="R3707" t="s">
        <v>8317</v>
      </c>
      <c r="S3707" s="16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10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 s="17">
        <v>1410558949</v>
      </c>
      <c r="J3708" s="17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8316</v>
      </c>
      <c r="R3708" t="s">
        <v>8317</v>
      </c>
      <c r="S3708" s="16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10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 s="17">
        <v>1469165160</v>
      </c>
      <c r="J3709" s="17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8316</v>
      </c>
      <c r="R3709" t="s">
        <v>8317</v>
      </c>
      <c r="S3709" s="16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10">
        <v>700</v>
      </c>
      <c r="E3710" s="6">
        <v>2100</v>
      </c>
      <c r="F3710" t="s">
        <v>8218</v>
      </c>
      <c r="G3710" t="s">
        <v>8223</v>
      </c>
      <c r="H3710" t="s">
        <v>8245</v>
      </c>
      <c r="I3710" s="17">
        <v>1404444286</v>
      </c>
      <c r="J3710" s="17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8316</v>
      </c>
      <c r="R3710" t="s">
        <v>8317</v>
      </c>
      <c r="S3710" s="16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10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 s="17">
        <v>1403715546</v>
      </c>
      <c r="J3711" s="17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8316</v>
      </c>
      <c r="R3711" t="s">
        <v>8317</v>
      </c>
      <c r="S3711" s="16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10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 s="17">
        <v>1428068988</v>
      </c>
      <c r="J3712" s="17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8316</v>
      </c>
      <c r="R3712" t="s">
        <v>8317</v>
      </c>
      <c r="S3712" s="16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10">
        <v>500</v>
      </c>
      <c r="E3713" s="6">
        <v>570</v>
      </c>
      <c r="F3713" t="s">
        <v>8218</v>
      </c>
      <c r="G3713" t="s">
        <v>8223</v>
      </c>
      <c r="H3713" t="s">
        <v>8245</v>
      </c>
      <c r="I3713" s="17">
        <v>1402848000</v>
      </c>
      <c r="J3713" s="17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8316</v>
      </c>
      <c r="R3713" t="s">
        <v>8317</v>
      </c>
      <c r="S3713" s="16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10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 s="17">
        <v>1433055540</v>
      </c>
      <c r="J3714" s="17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t="s">
        <v>8316</v>
      </c>
      <c r="R3714" t="s">
        <v>8317</v>
      </c>
      <c r="S3714" s="16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10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 s="17">
        <v>1465062166</v>
      </c>
      <c r="J3715" s="17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t="s">
        <v>8316</v>
      </c>
      <c r="R3715" t="s">
        <v>8317</v>
      </c>
      <c r="S3715" s="16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YEAR(T3715)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10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 s="17">
        <v>1432612740</v>
      </c>
      <c r="J3716" s="17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8316</v>
      </c>
      <c r="R3716" t="s">
        <v>8317</v>
      </c>
      <c r="S3716" s="16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10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 s="17">
        <v>1427806320</v>
      </c>
      <c r="J3717" s="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8316</v>
      </c>
      <c r="R3717" t="s">
        <v>8317</v>
      </c>
      <c r="S3717" s="16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10">
        <v>800</v>
      </c>
      <c r="E3718" s="6">
        <v>1246</v>
      </c>
      <c r="F3718" t="s">
        <v>8218</v>
      </c>
      <c r="G3718" t="s">
        <v>8223</v>
      </c>
      <c r="H3718" t="s">
        <v>8245</v>
      </c>
      <c r="I3718" s="17">
        <v>1453411109</v>
      </c>
      <c r="J3718" s="17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8316</v>
      </c>
      <c r="R3718" t="s">
        <v>8317</v>
      </c>
      <c r="S3718" s="16">
        <f t="shared" si="292"/>
        <v>42360.887835648144</v>
      </c>
      <c r="T3718" s="15">
        <f t="shared" si="293"/>
        <v>42390.887835648144</v>
      </c>
      <c r="U3718">
        <f t="shared" si="294"/>
        <v>2016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10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 s="17">
        <v>1431204449</v>
      </c>
      <c r="J3719" s="17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8316</v>
      </c>
      <c r="R3719" t="s">
        <v>8317</v>
      </c>
      <c r="S3719" s="16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10">
        <v>500</v>
      </c>
      <c r="E3720" s="6">
        <v>1197</v>
      </c>
      <c r="F3720" t="s">
        <v>8218</v>
      </c>
      <c r="G3720" t="s">
        <v>8224</v>
      </c>
      <c r="H3720" t="s">
        <v>8246</v>
      </c>
      <c r="I3720" s="17">
        <v>1425057075</v>
      </c>
      <c r="J3720" s="17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8316</v>
      </c>
      <c r="R3720" t="s">
        <v>8317</v>
      </c>
      <c r="S3720" s="16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10">
        <v>200</v>
      </c>
      <c r="E3721" s="6">
        <v>420</v>
      </c>
      <c r="F3721" t="s">
        <v>8218</v>
      </c>
      <c r="G3721" t="s">
        <v>8224</v>
      </c>
      <c r="H3721" t="s">
        <v>8246</v>
      </c>
      <c r="I3721" s="17">
        <v>1434994266</v>
      </c>
      <c r="J3721" s="17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8316</v>
      </c>
      <c r="R3721" t="s">
        <v>8317</v>
      </c>
      <c r="S3721" s="16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10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 s="17">
        <v>1435881006</v>
      </c>
      <c r="J3722" s="17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8316</v>
      </c>
      <c r="R3722" t="s">
        <v>8317</v>
      </c>
      <c r="S3722" s="16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10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 s="17">
        <v>1415230084</v>
      </c>
      <c r="J3723" s="17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8316</v>
      </c>
      <c r="R3723" t="s">
        <v>8317</v>
      </c>
      <c r="S3723" s="16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10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 s="17">
        <v>1455231540</v>
      </c>
      <c r="J3724" s="17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8316</v>
      </c>
      <c r="R3724" t="s">
        <v>8317</v>
      </c>
      <c r="S3724" s="16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10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 s="17">
        <v>1417374262</v>
      </c>
      <c r="J3725" s="17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8316</v>
      </c>
      <c r="R3725" t="s">
        <v>8317</v>
      </c>
      <c r="S3725" s="16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10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 s="17">
        <v>1462402800</v>
      </c>
      <c r="J3726" s="17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8316</v>
      </c>
      <c r="R3726" t="s">
        <v>8317</v>
      </c>
      <c r="S3726" s="16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10">
        <v>300</v>
      </c>
      <c r="E3727" s="6">
        <v>381</v>
      </c>
      <c r="F3727" t="s">
        <v>8218</v>
      </c>
      <c r="G3727" t="s">
        <v>8224</v>
      </c>
      <c r="H3727" t="s">
        <v>8246</v>
      </c>
      <c r="I3727" s="17">
        <v>1455831000</v>
      </c>
      <c r="J3727" s="1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8316</v>
      </c>
      <c r="R3727" t="s">
        <v>8317</v>
      </c>
      <c r="S3727" s="16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10">
        <v>850</v>
      </c>
      <c r="E3728" s="6">
        <v>2879</v>
      </c>
      <c r="F3728" t="s">
        <v>8218</v>
      </c>
      <c r="G3728" t="s">
        <v>8223</v>
      </c>
      <c r="H3728" t="s">
        <v>8245</v>
      </c>
      <c r="I3728" s="17">
        <v>1461963600</v>
      </c>
      <c r="J3728" s="17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8316</v>
      </c>
      <c r="R3728" t="s">
        <v>8317</v>
      </c>
      <c r="S3728" s="16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10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 s="17">
        <v>1476939300</v>
      </c>
      <c r="J3729" s="17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8316</v>
      </c>
      <c r="R3729" t="s">
        <v>8317</v>
      </c>
      <c r="S3729" s="16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10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 s="17">
        <v>1439957176</v>
      </c>
      <c r="J3730" s="17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8316</v>
      </c>
      <c r="R3730" t="s">
        <v>8317</v>
      </c>
      <c r="S3730" s="16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10">
        <v>5000</v>
      </c>
      <c r="E3731" s="6">
        <v>362</v>
      </c>
      <c r="F3731" t="s">
        <v>8220</v>
      </c>
      <c r="G3731" t="s">
        <v>8223</v>
      </c>
      <c r="H3731" t="s">
        <v>8245</v>
      </c>
      <c r="I3731" s="17">
        <v>1427082912</v>
      </c>
      <c r="J3731" s="17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8316</v>
      </c>
      <c r="R3731" t="s">
        <v>8317</v>
      </c>
      <c r="S3731" s="16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10">
        <v>1000</v>
      </c>
      <c r="E3732" s="6">
        <v>100</v>
      </c>
      <c r="F3732" t="s">
        <v>8220</v>
      </c>
      <c r="G3732" t="s">
        <v>8223</v>
      </c>
      <c r="H3732" t="s">
        <v>8245</v>
      </c>
      <c r="I3732" s="17">
        <v>1439828159</v>
      </c>
      <c r="J3732" s="17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8316</v>
      </c>
      <c r="R3732" t="s">
        <v>8317</v>
      </c>
      <c r="S3732" s="16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10">
        <v>5500</v>
      </c>
      <c r="E3733" s="6">
        <v>620</v>
      </c>
      <c r="F3733" t="s">
        <v>8220</v>
      </c>
      <c r="G3733" t="s">
        <v>8223</v>
      </c>
      <c r="H3733" t="s">
        <v>8245</v>
      </c>
      <c r="I3733" s="17">
        <v>1420860180</v>
      </c>
      <c r="J3733" s="17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8316</v>
      </c>
      <c r="R3733" t="s">
        <v>8317</v>
      </c>
      <c r="S3733" s="16">
        <f t="shared" si="292"/>
        <v>41983.752847222218</v>
      </c>
      <c r="T3733" s="15">
        <f t="shared" si="293"/>
        <v>42014.140972222223</v>
      </c>
      <c r="U3733">
        <f t="shared" si="294"/>
        <v>2015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10">
        <v>850</v>
      </c>
      <c r="E3734" s="6">
        <v>131</v>
      </c>
      <c r="F3734" t="s">
        <v>8220</v>
      </c>
      <c r="G3734" t="s">
        <v>8232</v>
      </c>
      <c r="H3734" t="s">
        <v>8248</v>
      </c>
      <c r="I3734" s="17">
        <v>1422100800</v>
      </c>
      <c r="J3734" s="17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8316</v>
      </c>
      <c r="R3734" t="s">
        <v>8317</v>
      </c>
      <c r="S3734" s="16">
        <f t="shared" si="292"/>
        <v>41968.677465277782</v>
      </c>
      <c r="T3734" s="15">
        <f t="shared" si="293"/>
        <v>42028.5</v>
      </c>
      <c r="U3734">
        <f t="shared" si="294"/>
        <v>2015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10">
        <v>1500</v>
      </c>
      <c r="E3735" s="6">
        <v>0</v>
      </c>
      <c r="F3735" t="s">
        <v>8220</v>
      </c>
      <c r="G3735" t="s">
        <v>8223</v>
      </c>
      <c r="H3735" t="s">
        <v>8245</v>
      </c>
      <c r="I3735" s="17">
        <v>1429396200</v>
      </c>
      <c r="J3735" s="17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8316</v>
      </c>
      <c r="R3735" t="s">
        <v>8317</v>
      </c>
      <c r="S3735" s="16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10">
        <v>1500</v>
      </c>
      <c r="E3736" s="6">
        <v>427</v>
      </c>
      <c r="F3736" t="s">
        <v>8220</v>
      </c>
      <c r="G3736" t="s">
        <v>8223</v>
      </c>
      <c r="H3736" t="s">
        <v>8245</v>
      </c>
      <c r="I3736" s="17">
        <v>1432589896</v>
      </c>
      <c r="J3736" s="17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8316</v>
      </c>
      <c r="R3736" t="s">
        <v>8317</v>
      </c>
      <c r="S3736" s="16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10">
        <v>150</v>
      </c>
      <c r="E3737" s="6">
        <v>20</v>
      </c>
      <c r="F3737" t="s">
        <v>8220</v>
      </c>
      <c r="G3737" t="s">
        <v>8224</v>
      </c>
      <c r="H3737" t="s">
        <v>8246</v>
      </c>
      <c r="I3737" s="17">
        <v>1432831089</v>
      </c>
      <c r="J3737" s="1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8316</v>
      </c>
      <c r="R3737" t="s">
        <v>8317</v>
      </c>
      <c r="S3737" s="16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10">
        <v>1500</v>
      </c>
      <c r="E3738" s="6">
        <v>10</v>
      </c>
      <c r="F3738" t="s">
        <v>8220</v>
      </c>
      <c r="G3738" t="s">
        <v>8224</v>
      </c>
      <c r="H3738" t="s">
        <v>8246</v>
      </c>
      <c r="I3738" s="17">
        <v>1427133600</v>
      </c>
      <c r="J3738" s="17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8316</v>
      </c>
      <c r="R3738" t="s">
        <v>8317</v>
      </c>
      <c r="S3738" s="16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10">
        <v>700</v>
      </c>
      <c r="E3739" s="6">
        <v>150</v>
      </c>
      <c r="F3739" t="s">
        <v>8220</v>
      </c>
      <c r="G3739" t="s">
        <v>8223</v>
      </c>
      <c r="H3739" t="s">
        <v>8245</v>
      </c>
      <c r="I3739" s="17">
        <v>1447311540</v>
      </c>
      <c r="J3739" s="17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8316</v>
      </c>
      <c r="R3739" t="s">
        <v>8317</v>
      </c>
      <c r="S3739" s="16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10">
        <v>1500</v>
      </c>
      <c r="E3740" s="6">
        <v>270</v>
      </c>
      <c r="F3740" t="s">
        <v>8220</v>
      </c>
      <c r="G3740" t="s">
        <v>8224</v>
      </c>
      <c r="H3740" t="s">
        <v>8246</v>
      </c>
      <c r="I3740" s="17">
        <v>1405461600</v>
      </c>
      <c r="J3740" s="17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8316</v>
      </c>
      <c r="R3740" t="s">
        <v>8317</v>
      </c>
      <c r="S3740" s="16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10">
        <v>4000</v>
      </c>
      <c r="E3741" s="6">
        <v>805</v>
      </c>
      <c r="F3741" t="s">
        <v>8220</v>
      </c>
      <c r="G3741" t="s">
        <v>8224</v>
      </c>
      <c r="H3741" t="s">
        <v>8246</v>
      </c>
      <c r="I3741" s="17">
        <v>1468752468</v>
      </c>
      <c r="J3741" s="17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8316</v>
      </c>
      <c r="R3741" t="s">
        <v>8317</v>
      </c>
      <c r="S3741" s="16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10">
        <v>2000</v>
      </c>
      <c r="E3742" s="6">
        <v>358</v>
      </c>
      <c r="F3742" t="s">
        <v>8220</v>
      </c>
      <c r="G3742" t="s">
        <v>8223</v>
      </c>
      <c r="H3742" t="s">
        <v>8245</v>
      </c>
      <c r="I3742" s="17">
        <v>1407808438</v>
      </c>
      <c r="J3742" s="17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8316</v>
      </c>
      <c r="R3742" t="s">
        <v>8317</v>
      </c>
      <c r="S3742" s="16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10">
        <v>20000</v>
      </c>
      <c r="E3743" s="6">
        <v>0</v>
      </c>
      <c r="F3743" t="s">
        <v>8220</v>
      </c>
      <c r="G3743" t="s">
        <v>8223</v>
      </c>
      <c r="H3743" t="s">
        <v>8245</v>
      </c>
      <c r="I3743" s="17">
        <v>1450389950</v>
      </c>
      <c r="J3743" s="17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8316</v>
      </c>
      <c r="R3743" t="s">
        <v>8317</v>
      </c>
      <c r="S3743" s="16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10">
        <v>5000</v>
      </c>
      <c r="E3744" s="6">
        <v>100</v>
      </c>
      <c r="F3744" t="s">
        <v>8220</v>
      </c>
      <c r="G3744" t="s">
        <v>8223</v>
      </c>
      <c r="H3744" t="s">
        <v>8245</v>
      </c>
      <c r="I3744" s="17">
        <v>1409980144</v>
      </c>
      <c r="J3744" s="17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8316</v>
      </c>
      <c r="R3744" t="s">
        <v>8317</v>
      </c>
      <c r="S3744" s="16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10">
        <v>2200</v>
      </c>
      <c r="E3745" s="6">
        <v>0</v>
      </c>
      <c r="F3745" t="s">
        <v>8220</v>
      </c>
      <c r="G3745" t="s">
        <v>8223</v>
      </c>
      <c r="H3745" t="s">
        <v>8245</v>
      </c>
      <c r="I3745" s="17">
        <v>1404406964</v>
      </c>
      <c r="J3745" s="17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8316</v>
      </c>
      <c r="R3745" t="s">
        <v>8317</v>
      </c>
      <c r="S3745" s="16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10">
        <v>1200</v>
      </c>
      <c r="E3746" s="6">
        <v>0</v>
      </c>
      <c r="F3746" t="s">
        <v>8220</v>
      </c>
      <c r="G3746" t="s">
        <v>8223</v>
      </c>
      <c r="H3746" t="s">
        <v>8245</v>
      </c>
      <c r="I3746" s="17">
        <v>1404532740</v>
      </c>
      <c r="J3746" s="17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8316</v>
      </c>
      <c r="R3746" t="s">
        <v>8317</v>
      </c>
      <c r="S3746" s="16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10">
        <v>100</v>
      </c>
      <c r="E3747" s="6">
        <v>10</v>
      </c>
      <c r="F3747" t="s">
        <v>8220</v>
      </c>
      <c r="G3747" t="s">
        <v>8223</v>
      </c>
      <c r="H3747" t="s">
        <v>8245</v>
      </c>
      <c r="I3747" s="17">
        <v>1407689102</v>
      </c>
      <c r="J3747" s="1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8316</v>
      </c>
      <c r="R3747" t="s">
        <v>8317</v>
      </c>
      <c r="S3747" s="16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10">
        <v>8500</v>
      </c>
      <c r="E3748" s="6">
        <v>202</v>
      </c>
      <c r="F3748" t="s">
        <v>8220</v>
      </c>
      <c r="G3748" t="s">
        <v>8223</v>
      </c>
      <c r="H3748" t="s">
        <v>8245</v>
      </c>
      <c r="I3748" s="17">
        <v>1475918439</v>
      </c>
      <c r="J3748" s="17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8316</v>
      </c>
      <c r="R3748" t="s">
        <v>8317</v>
      </c>
      <c r="S3748" s="16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10">
        <v>2500</v>
      </c>
      <c r="E3749" s="6">
        <v>25</v>
      </c>
      <c r="F3749" t="s">
        <v>8220</v>
      </c>
      <c r="G3749" t="s">
        <v>8224</v>
      </c>
      <c r="H3749" t="s">
        <v>8246</v>
      </c>
      <c r="I3749" s="17">
        <v>1436137140</v>
      </c>
      <c r="J3749" s="17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8316</v>
      </c>
      <c r="R3749" t="s">
        <v>8317</v>
      </c>
      <c r="S3749" s="16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2" hidden="1" x14ac:dyDescent="0.3">
      <c r="A3750">
        <v>3748</v>
      </c>
      <c r="B3750" s="3" t="s">
        <v>3745</v>
      </c>
      <c r="C3750" s="3" t="s">
        <v>7858</v>
      </c>
      <c r="D3750" s="10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 s="17">
        <v>1455602340</v>
      </c>
      <c r="J3750" s="17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8316</v>
      </c>
      <c r="R3750" t="s">
        <v>8358</v>
      </c>
      <c r="S3750" s="16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2" hidden="1" x14ac:dyDescent="0.3">
      <c r="A3751">
        <v>3749</v>
      </c>
      <c r="B3751" s="3" t="s">
        <v>3746</v>
      </c>
      <c r="C3751" s="3" t="s">
        <v>7859</v>
      </c>
      <c r="D3751" s="10">
        <v>500</v>
      </c>
      <c r="E3751" s="6">
        <v>525</v>
      </c>
      <c r="F3751" t="s">
        <v>8218</v>
      </c>
      <c r="G3751" t="s">
        <v>8223</v>
      </c>
      <c r="H3751" t="s">
        <v>8245</v>
      </c>
      <c r="I3751" s="17">
        <v>1461902340</v>
      </c>
      <c r="J3751" s="17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8316</v>
      </c>
      <c r="R3751" t="s">
        <v>8358</v>
      </c>
      <c r="S3751" s="16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6.4" hidden="1" x14ac:dyDescent="0.3">
      <c r="A3752">
        <v>3750</v>
      </c>
      <c r="B3752" s="3" t="s">
        <v>3747</v>
      </c>
      <c r="C3752" s="3" t="s">
        <v>7860</v>
      </c>
      <c r="D3752" s="10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 s="17">
        <v>1423555140</v>
      </c>
      <c r="J3752" s="17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8316</v>
      </c>
      <c r="R3752" t="s">
        <v>8358</v>
      </c>
      <c r="S3752" s="16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2" hidden="1" x14ac:dyDescent="0.3">
      <c r="A3753">
        <v>3751</v>
      </c>
      <c r="B3753" s="3" t="s">
        <v>3748</v>
      </c>
      <c r="C3753" s="3" t="s">
        <v>7861</v>
      </c>
      <c r="D3753" s="10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 s="17">
        <v>1459641073</v>
      </c>
      <c r="J3753" s="17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8316</v>
      </c>
      <c r="R3753" t="s">
        <v>8358</v>
      </c>
      <c r="S3753" s="16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7.6" hidden="1" x14ac:dyDescent="0.3">
      <c r="A3754">
        <v>3752</v>
      </c>
      <c r="B3754" s="3" t="s">
        <v>3749</v>
      </c>
      <c r="C3754" s="3" t="s">
        <v>7862</v>
      </c>
      <c r="D3754" s="10">
        <v>500</v>
      </c>
      <c r="E3754" s="6">
        <v>565</v>
      </c>
      <c r="F3754" t="s">
        <v>8218</v>
      </c>
      <c r="G3754" t="s">
        <v>8224</v>
      </c>
      <c r="H3754" t="s">
        <v>8246</v>
      </c>
      <c r="I3754" s="17">
        <v>1476651600</v>
      </c>
      <c r="J3754" s="17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8316</v>
      </c>
      <c r="R3754" t="s">
        <v>8358</v>
      </c>
      <c r="S3754" s="16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2" hidden="1" x14ac:dyDescent="0.3">
      <c r="A3755">
        <v>3753</v>
      </c>
      <c r="B3755" s="3" t="s">
        <v>3750</v>
      </c>
      <c r="C3755" s="3" t="s">
        <v>7863</v>
      </c>
      <c r="D3755" s="10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 s="17">
        <v>1433289600</v>
      </c>
      <c r="J3755" s="17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8316</v>
      </c>
      <c r="R3755" t="s">
        <v>8358</v>
      </c>
      <c r="S3755" s="16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2" hidden="1" x14ac:dyDescent="0.3">
      <c r="A3756">
        <v>3754</v>
      </c>
      <c r="B3756" s="3" t="s">
        <v>3751</v>
      </c>
      <c r="C3756" s="3" t="s">
        <v>7864</v>
      </c>
      <c r="D3756" s="10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 s="17">
        <v>1406350740</v>
      </c>
      <c r="J3756" s="17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8316</v>
      </c>
      <c r="R3756" t="s">
        <v>8358</v>
      </c>
      <c r="S3756" s="16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2" hidden="1" x14ac:dyDescent="0.3">
      <c r="A3757">
        <v>3755</v>
      </c>
      <c r="B3757" s="3" t="s">
        <v>3752</v>
      </c>
      <c r="C3757" s="3" t="s">
        <v>7865</v>
      </c>
      <c r="D3757" s="10">
        <v>550</v>
      </c>
      <c r="E3757" s="6">
        <v>713</v>
      </c>
      <c r="F3757" t="s">
        <v>8218</v>
      </c>
      <c r="G3757" t="s">
        <v>8224</v>
      </c>
      <c r="H3757" t="s">
        <v>8246</v>
      </c>
      <c r="I3757" s="17">
        <v>1460753307</v>
      </c>
      <c r="J3757" s="1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8316</v>
      </c>
      <c r="R3757" t="s">
        <v>8358</v>
      </c>
      <c r="S3757" s="16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2" hidden="1" x14ac:dyDescent="0.3">
      <c r="A3758">
        <v>3756</v>
      </c>
      <c r="B3758" s="3" t="s">
        <v>3753</v>
      </c>
      <c r="C3758" s="3" t="s">
        <v>7866</v>
      </c>
      <c r="D3758" s="10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 s="17">
        <v>1402515198</v>
      </c>
      <c r="J3758" s="17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8316</v>
      </c>
      <c r="R3758" t="s">
        <v>8358</v>
      </c>
      <c r="S3758" s="16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2" hidden="1" x14ac:dyDescent="0.3">
      <c r="A3759">
        <v>3757</v>
      </c>
      <c r="B3759" s="3" t="s">
        <v>3754</v>
      </c>
      <c r="C3759" s="3" t="s">
        <v>7867</v>
      </c>
      <c r="D3759" s="10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 s="17">
        <v>1417465515</v>
      </c>
      <c r="J3759" s="17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8316</v>
      </c>
      <c r="R3759" t="s">
        <v>8358</v>
      </c>
      <c r="S3759" s="16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8.8" hidden="1" x14ac:dyDescent="0.3">
      <c r="A3760">
        <v>3758</v>
      </c>
      <c r="B3760" s="3" t="s">
        <v>3755</v>
      </c>
      <c r="C3760" s="3" t="s">
        <v>7868</v>
      </c>
      <c r="D3760" s="10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 s="17">
        <v>1400475600</v>
      </c>
      <c r="J3760" s="17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8316</v>
      </c>
      <c r="R3760" t="s">
        <v>8358</v>
      </c>
      <c r="S3760" s="16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8.8" hidden="1" x14ac:dyDescent="0.3">
      <c r="A3761">
        <v>3759</v>
      </c>
      <c r="B3761" s="3" t="s">
        <v>3756</v>
      </c>
      <c r="C3761" s="3" t="s">
        <v>7869</v>
      </c>
      <c r="D3761" s="10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 s="17">
        <v>1440556553</v>
      </c>
      <c r="J3761" s="17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8316</v>
      </c>
      <c r="R3761" t="s">
        <v>8358</v>
      </c>
      <c r="S3761" s="16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2" hidden="1" x14ac:dyDescent="0.3">
      <c r="A3762">
        <v>3760</v>
      </c>
      <c r="B3762" s="3" t="s">
        <v>3757</v>
      </c>
      <c r="C3762" s="3" t="s">
        <v>7870</v>
      </c>
      <c r="D3762" s="10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 s="17">
        <v>1399293386</v>
      </c>
      <c r="J3762" s="17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8316</v>
      </c>
      <c r="R3762" t="s">
        <v>8358</v>
      </c>
      <c r="S3762" s="16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7.6" hidden="1" x14ac:dyDescent="0.3">
      <c r="A3763">
        <v>3761</v>
      </c>
      <c r="B3763" s="3" t="s">
        <v>3758</v>
      </c>
      <c r="C3763" s="3" t="s">
        <v>7871</v>
      </c>
      <c r="D3763" s="10">
        <v>500</v>
      </c>
      <c r="E3763" s="6">
        <v>500</v>
      </c>
      <c r="F3763" t="s">
        <v>8218</v>
      </c>
      <c r="G3763" t="s">
        <v>8224</v>
      </c>
      <c r="H3763" t="s">
        <v>8246</v>
      </c>
      <c r="I3763" s="17">
        <v>1439247600</v>
      </c>
      <c r="J3763" s="17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8316</v>
      </c>
      <c r="R3763" t="s">
        <v>8358</v>
      </c>
      <c r="S3763" s="16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2" hidden="1" x14ac:dyDescent="0.3">
      <c r="A3764">
        <v>3762</v>
      </c>
      <c r="B3764" s="3" t="s">
        <v>3759</v>
      </c>
      <c r="C3764" s="3" t="s">
        <v>7872</v>
      </c>
      <c r="D3764" s="10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 s="17">
        <v>1438543889</v>
      </c>
      <c r="J3764" s="17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8316</v>
      </c>
      <c r="R3764" t="s">
        <v>8358</v>
      </c>
      <c r="S3764" s="16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8" hidden="1" x14ac:dyDescent="0.3">
      <c r="A3765">
        <v>3763</v>
      </c>
      <c r="B3765" s="3" t="s">
        <v>3760</v>
      </c>
      <c r="C3765" s="3" t="s">
        <v>7873</v>
      </c>
      <c r="D3765" s="10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 s="17">
        <v>1427907626</v>
      </c>
      <c r="J3765" s="17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8316</v>
      </c>
      <c r="R3765" t="s">
        <v>8358</v>
      </c>
      <c r="S3765" s="16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2" hidden="1" x14ac:dyDescent="0.3">
      <c r="A3766">
        <v>3764</v>
      </c>
      <c r="B3766" s="3" t="s">
        <v>3761</v>
      </c>
      <c r="C3766" s="3" t="s">
        <v>7874</v>
      </c>
      <c r="D3766" s="10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 s="17">
        <v>1464482160</v>
      </c>
      <c r="J3766" s="17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8316</v>
      </c>
      <c r="R3766" t="s">
        <v>8358</v>
      </c>
      <c r="S3766" s="16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2" hidden="1" x14ac:dyDescent="0.3">
      <c r="A3767">
        <v>3765</v>
      </c>
      <c r="B3767" s="3" t="s">
        <v>3762</v>
      </c>
      <c r="C3767" s="3" t="s">
        <v>7875</v>
      </c>
      <c r="D3767" s="10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 s="17">
        <v>1406745482</v>
      </c>
      <c r="J3767" s="1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8316</v>
      </c>
      <c r="R3767" t="s">
        <v>8358</v>
      </c>
      <c r="S3767" s="16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2" hidden="1" x14ac:dyDescent="0.3">
      <c r="A3768">
        <v>3766</v>
      </c>
      <c r="B3768" s="3" t="s">
        <v>3763</v>
      </c>
      <c r="C3768" s="3" t="s">
        <v>7876</v>
      </c>
      <c r="D3768" s="10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 s="17">
        <v>1404360045</v>
      </c>
      <c r="J3768" s="17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8316</v>
      </c>
      <c r="R3768" t="s">
        <v>8358</v>
      </c>
      <c r="S3768" s="16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2" hidden="1" x14ac:dyDescent="0.3">
      <c r="A3769">
        <v>3767</v>
      </c>
      <c r="B3769" s="3" t="s">
        <v>3764</v>
      </c>
      <c r="C3769" s="3" t="s">
        <v>7877</v>
      </c>
      <c r="D3769" s="10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 s="17">
        <v>1425185940</v>
      </c>
      <c r="J3769" s="17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8316</v>
      </c>
      <c r="R3769" t="s">
        <v>8358</v>
      </c>
      <c r="S3769" s="16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2" hidden="1" x14ac:dyDescent="0.3">
      <c r="A3770">
        <v>3768</v>
      </c>
      <c r="B3770" s="3" t="s">
        <v>3765</v>
      </c>
      <c r="C3770" s="3" t="s">
        <v>7878</v>
      </c>
      <c r="D3770" s="10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 s="17">
        <v>1402594090</v>
      </c>
      <c r="J3770" s="17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8316</v>
      </c>
      <c r="R3770" t="s">
        <v>8358</v>
      </c>
      <c r="S3770" s="16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2" hidden="1" x14ac:dyDescent="0.3">
      <c r="A3771">
        <v>3769</v>
      </c>
      <c r="B3771" s="3" t="s">
        <v>3766</v>
      </c>
      <c r="C3771" s="3" t="s">
        <v>7879</v>
      </c>
      <c r="D3771" s="10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 s="17">
        <v>1460730079</v>
      </c>
      <c r="J3771" s="17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8316</v>
      </c>
      <c r="R3771" t="s">
        <v>8358</v>
      </c>
      <c r="S3771" s="16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2" hidden="1" x14ac:dyDescent="0.3">
      <c r="A3772">
        <v>3770</v>
      </c>
      <c r="B3772" s="3" t="s">
        <v>3767</v>
      </c>
      <c r="C3772" s="3" t="s">
        <v>7880</v>
      </c>
      <c r="D3772" s="10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 s="17">
        <v>1434234010</v>
      </c>
      <c r="J3772" s="17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8316</v>
      </c>
      <c r="R3772" t="s">
        <v>8358</v>
      </c>
      <c r="S3772" s="16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8.8" hidden="1" x14ac:dyDescent="0.3">
      <c r="A3773">
        <v>3771</v>
      </c>
      <c r="B3773" s="3" t="s">
        <v>3768</v>
      </c>
      <c r="C3773" s="3" t="s">
        <v>7881</v>
      </c>
      <c r="D3773" s="10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 s="17">
        <v>1463529600</v>
      </c>
      <c r="J3773" s="17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8316</v>
      </c>
      <c r="R3773" t="s">
        <v>8358</v>
      </c>
      <c r="S3773" s="16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2" hidden="1" x14ac:dyDescent="0.3">
      <c r="A3774">
        <v>3772</v>
      </c>
      <c r="B3774" s="3" t="s">
        <v>3769</v>
      </c>
      <c r="C3774" s="3" t="s">
        <v>7882</v>
      </c>
      <c r="D3774" s="10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 s="17">
        <v>1480399200</v>
      </c>
      <c r="J3774" s="17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8316</v>
      </c>
      <c r="R3774" t="s">
        <v>8358</v>
      </c>
      <c r="S3774" s="16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8.8" hidden="1" x14ac:dyDescent="0.3">
      <c r="A3775">
        <v>3773</v>
      </c>
      <c r="B3775" s="3" t="s">
        <v>3770</v>
      </c>
      <c r="C3775" s="3" t="s">
        <v>7883</v>
      </c>
      <c r="D3775" s="10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 s="17">
        <v>1479175680</v>
      </c>
      <c r="J3775" s="17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8316</v>
      </c>
      <c r="R3775" t="s">
        <v>8358</v>
      </c>
      <c r="S3775" s="16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7.6" hidden="1" x14ac:dyDescent="0.3">
      <c r="A3776">
        <v>3774</v>
      </c>
      <c r="B3776" s="3" t="s">
        <v>3771</v>
      </c>
      <c r="C3776" s="3" t="s">
        <v>7884</v>
      </c>
      <c r="D3776" s="10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 s="17">
        <v>1428606055</v>
      </c>
      <c r="J3776" s="17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8316</v>
      </c>
      <c r="R3776" t="s">
        <v>8358</v>
      </c>
      <c r="S3776" s="16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2" hidden="1" x14ac:dyDescent="0.3">
      <c r="A3777">
        <v>3775</v>
      </c>
      <c r="B3777" s="3" t="s">
        <v>3772</v>
      </c>
      <c r="C3777" s="3" t="s">
        <v>7885</v>
      </c>
      <c r="D3777" s="10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 s="17">
        <v>1428552000</v>
      </c>
      <c r="J3777" s="1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8316</v>
      </c>
      <c r="R3777" t="s">
        <v>8358</v>
      </c>
      <c r="S3777" s="16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7.6" hidden="1" x14ac:dyDescent="0.3">
      <c r="A3778">
        <v>3776</v>
      </c>
      <c r="B3778" s="3" t="s">
        <v>3773</v>
      </c>
      <c r="C3778" s="3" t="s">
        <v>7886</v>
      </c>
      <c r="D3778" s="10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 s="17">
        <v>1406854800</v>
      </c>
      <c r="J3778" s="17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t="s">
        <v>8316</v>
      </c>
      <c r="R3778" t="s">
        <v>8358</v>
      </c>
      <c r="S3778" s="16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2" hidden="1" x14ac:dyDescent="0.3">
      <c r="A3779">
        <v>3777</v>
      </c>
      <c r="B3779" s="3" t="s">
        <v>3774</v>
      </c>
      <c r="C3779" s="3" t="s">
        <v>7887</v>
      </c>
      <c r="D3779" s="10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 s="17">
        <v>1411790400</v>
      </c>
      <c r="J3779" s="17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t="s">
        <v>8316</v>
      </c>
      <c r="R3779" t="s">
        <v>8358</v>
      </c>
      <c r="S3779" s="16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YEAR(T3779)</f>
        <v>2014</v>
      </c>
    </row>
    <row r="3780" spans="1:21" ht="28.8" hidden="1" x14ac:dyDescent="0.3">
      <c r="A3780">
        <v>3778</v>
      </c>
      <c r="B3780" s="3" t="s">
        <v>3775</v>
      </c>
      <c r="C3780" s="3" t="s">
        <v>7888</v>
      </c>
      <c r="D3780" s="10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 s="17">
        <v>1423942780</v>
      </c>
      <c r="J3780" s="17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8316</v>
      </c>
      <c r="R3780" t="s">
        <v>8358</v>
      </c>
      <c r="S3780" s="16">
        <f t="shared" si="297"/>
        <v>41989.819212962961</v>
      </c>
      <c r="T3780" s="15">
        <f t="shared" si="298"/>
        <v>42049.819212962961</v>
      </c>
      <c r="U3780">
        <f t="shared" si="299"/>
        <v>2015</v>
      </c>
    </row>
    <row r="3781" spans="1:21" ht="28.8" hidden="1" x14ac:dyDescent="0.3">
      <c r="A3781">
        <v>3779</v>
      </c>
      <c r="B3781" s="3" t="s">
        <v>3776</v>
      </c>
      <c r="C3781" s="3" t="s">
        <v>7889</v>
      </c>
      <c r="D3781" s="10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 s="17">
        <v>1459010340</v>
      </c>
      <c r="J3781" s="17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8316</v>
      </c>
      <c r="R3781" t="s">
        <v>8358</v>
      </c>
      <c r="S3781" s="16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2" hidden="1" x14ac:dyDescent="0.3">
      <c r="A3782">
        <v>3780</v>
      </c>
      <c r="B3782" s="3" t="s">
        <v>3777</v>
      </c>
      <c r="C3782" s="3" t="s">
        <v>7890</v>
      </c>
      <c r="D3782" s="10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 s="17">
        <v>1436817960</v>
      </c>
      <c r="J3782" s="17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8316</v>
      </c>
      <c r="R3782" t="s">
        <v>8358</v>
      </c>
      <c r="S3782" s="16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7.6" hidden="1" x14ac:dyDescent="0.3">
      <c r="A3783">
        <v>3781</v>
      </c>
      <c r="B3783" s="3" t="s">
        <v>3778</v>
      </c>
      <c r="C3783" s="3" t="s">
        <v>7891</v>
      </c>
      <c r="D3783" s="10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 s="17">
        <v>1410210685</v>
      </c>
      <c r="J3783" s="17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8316</v>
      </c>
      <c r="R3783" t="s">
        <v>8358</v>
      </c>
      <c r="S3783" s="16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2" hidden="1" x14ac:dyDescent="0.3">
      <c r="A3784">
        <v>3782</v>
      </c>
      <c r="B3784" s="3" t="s">
        <v>3779</v>
      </c>
      <c r="C3784" s="3" t="s">
        <v>7892</v>
      </c>
      <c r="D3784" s="10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 s="17">
        <v>1469401200</v>
      </c>
      <c r="J3784" s="17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8316</v>
      </c>
      <c r="R3784" t="s">
        <v>8358</v>
      </c>
      <c r="S3784" s="16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2" hidden="1" x14ac:dyDescent="0.3">
      <c r="A3785">
        <v>3783</v>
      </c>
      <c r="B3785" s="3" t="s">
        <v>3780</v>
      </c>
      <c r="C3785" s="3" t="s">
        <v>7893</v>
      </c>
      <c r="D3785" s="10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 s="17">
        <v>1458057600</v>
      </c>
      <c r="J3785" s="17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8316</v>
      </c>
      <c r="R3785" t="s">
        <v>8358</v>
      </c>
      <c r="S3785" s="16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2" hidden="1" x14ac:dyDescent="0.3">
      <c r="A3786">
        <v>3784</v>
      </c>
      <c r="B3786" s="3" t="s">
        <v>3781</v>
      </c>
      <c r="C3786" s="3" t="s">
        <v>7894</v>
      </c>
      <c r="D3786" s="10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 s="17">
        <v>1468193532</v>
      </c>
      <c r="J3786" s="17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8316</v>
      </c>
      <c r="R3786" t="s">
        <v>8358</v>
      </c>
      <c r="S3786" s="16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2" hidden="1" x14ac:dyDescent="0.3">
      <c r="A3787">
        <v>3785</v>
      </c>
      <c r="B3787" s="3" t="s">
        <v>3782</v>
      </c>
      <c r="C3787" s="3" t="s">
        <v>7895</v>
      </c>
      <c r="D3787" s="10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 s="17">
        <v>1470132180</v>
      </c>
      <c r="J3787" s="1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8316</v>
      </c>
      <c r="R3787" t="s">
        <v>8358</v>
      </c>
      <c r="S3787" s="16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2" hidden="1" x14ac:dyDescent="0.3">
      <c r="A3788">
        <v>3786</v>
      </c>
      <c r="B3788" s="3" t="s">
        <v>3783</v>
      </c>
      <c r="C3788" s="3" t="s">
        <v>7896</v>
      </c>
      <c r="D3788" s="10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 s="17">
        <v>1464310475</v>
      </c>
      <c r="J3788" s="17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8316</v>
      </c>
      <c r="R3788" t="s">
        <v>8358</v>
      </c>
      <c r="S3788" s="16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2" hidden="1" x14ac:dyDescent="0.3">
      <c r="A3789">
        <v>3787</v>
      </c>
      <c r="B3789" s="3" t="s">
        <v>3784</v>
      </c>
      <c r="C3789" s="3" t="s">
        <v>7897</v>
      </c>
      <c r="D3789" s="10">
        <v>350</v>
      </c>
      <c r="E3789" s="6">
        <v>351</v>
      </c>
      <c r="F3789" t="s">
        <v>8218</v>
      </c>
      <c r="G3789" t="s">
        <v>8223</v>
      </c>
      <c r="H3789" t="s">
        <v>8245</v>
      </c>
      <c r="I3789" s="17">
        <v>1436587140</v>
      </c>
      <c r="J3789" s="17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8316</v>
      </c>
      <c r="R3789" t="s">
        <v>8358</v>
      </c>
      <c r="S3789" s="16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" hidden="1" x14ac:dyDescent="0.3">
      <c r="A3790">
        <v>3788</v>
      </c>
      <c r="B3790" s="3" t="s">
        <v>3785</v>
      </c>
      <c r="C3790" s="3" t="s">
        <v>7898</v>
      </c>
      <c r="D3790" s="10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 s="17">
        <v>1450887480</v>
      </c>
      <c r="J3790" s="17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8316</v>
      </c>
      <c r="R3790" t="s">
        <v>8358</v>
      </c>
      <c r="S3790" s="16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2" hidden="1" x14ac:dyDescent="0.3">
      <c r="A3791">
        <v>3789</v>
      </c>
      <c r="B3791" s="3" t="s">
        <v>3786</v>
      </c>
      <c r="C3791" s="3" t="s">
        <v>7899</v>
      </c>
      <c r="D3791" s="10">
        <v>3550</v>
      </c>
      <c r="E3791" s="6">
        <v>116</v>
      </c>
      <c r="F3791" t="s">
        <v>8220</v>
      </c>
      <c r="G3791" t="s">
        <v>8224</v>
      </c>
      <c r="H3791" t="s">
        <v>8246</v>
      </c>
      <c r="I3791" s="17">
        <v>1434395418</v>
      </c>
      <c r="J3791" s="17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8316</v>
      </c>
      <c r="R3791" t="s">
        <v>8358</v>
      </c>
      <c r="S3791" s="16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2" hidden="1" x14ac:dyDescent="0.3">
      <c r="A3792">
        <v>3790</v>
      </c>
      <c r="B3792" s="3" t="s">
        <v>3787</v>
      </c>
      <c r="C3792" s="3" t="s">
        <v>7900</v>
      </c>
      <c r="D3792" s="10">
        <v>15000</v>
      </c>
      <c r="E3792" s="6">
        <v>0</v>
      </c>
      <c r="F3792" t="s">
        <v>8220</v>
      </c>
      <c r="G3792" t="s">
        <v>8223</v>
      </c>
      <c r="H3792" t="s">
        <v>8245</v>
      </c>
      <c r="I3792" s="17">
        <v>1479834023</v>
      </c>
      <c r="J3792" s="17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8316</v>
      </c>
      <c r="R3792" t="s">
        <v>8358</v>
      </c>
      <c r="S3792" s="16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8.8" hidden="1" x14ac:dyDescent="0.3">
      <c r="A3793">
        <v>3791</v>
      </c>
      <c r="B3793" s="3" t="s">
        <v>3788</v>
      </c>
      <c r="C3793" s="3" t="s">
        <v>7901</v>
      </c>
      <c r="D3793" s="10">
        <v>1500</v>
      </c>
      <c r="E3793" s="6">
        <v>0</v>
      </c>
      <c r="F3793" t="s">
        <v>8220</v>
      </c>
      <c r="G3793" t="s">
        <v>8223</v>
      </c>
      <c r="H3793" t="s">
        <v>8245</v>
      </c>
      <c r="I3793" s="17">
        <v>1404664592</v>
      </c>
      <c r="J3793" s="17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8316</v>
      </c>
      <c r="R3793" t="s">
        <v>8358</v>
      </c>
      <c r="S3793" s="16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8.8" hidden="1" x14ac:dyDescent="0.3">
      <c r="A3794">
        <v>3792</v>
      </c>
      <c r="B3794" s="3" t="s">
        <v>3789</v>
      </c>
      <c r="C3794" s="3" t="s">
        <v>7902</v>
      </c>
      <c r="D3794" s="10">
        <v>12500</v>
      </c>
      <c r="E3794" s="6">
        <v>35</v>
      </c>
      <c r="F3794" t="s">
        <v>8220</v>
      </c>
      <c r="G3794" t="s">
        <v>8223</v>
      </c>
      <c r="H3794" t="s">
        <v>8245</v>
      </c>
      <c r="I3794" s="17">
        <v>1436957022</v>
      </c>
      <c r="J3794" s="17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8316</v>
      </c>
      <c r="R3794" t="s">
        <v>8358</v>
      </c>
      <c r="S3794" s="16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2" hidden="1" x14ac:dyDescent="0.3">
      <c r="A3795">
        <v>3793</v>
      </c>
      <c r="B3795" s="3" t="s">
        <v>3790</v>
      </c>
      <c r="C3795" s="3" t="s">
        <v>7903</v>
      </c>
      <c r="D3795" s="10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 s="17">
        <v>1418769129</v>
      </c>
      <c r="J3795" s="17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8316</v>
      </c>
      <c r="R3795" t="s">
        <v>8358</v>
      </c>
      <c r="S3795" s="16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3.2" hidden="1" x14ac:dyDescent="0.3">
      <c r="A3796">
        <v>3794</v>
      </c>
      <c r="B3796" s="3" t="s">
        <v>3791</v>
      </c>
      <c r="C3796" s="3" t="s">
        <v>7904</v>
      </c>
      <c r="D3796" s="10">
        <v>5000</v>
      </c>
      <c r="E3796" s="6">
        <v>50</v>
      </c>
      <c r="F3796" t="s">
        <v>8220</v>
      </c>
      <c r="G3796" t="s">
        <v>8224</v>
      </c>
      <c r="H3796" t="s">
        <v>8246</v>
      </c>
      <c r="I3796" s="17">
        <v>1433685354</v>
      </c>
      <c r="J3796" s="17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8316</v>
      </c>
      <c r="R3796" t="s">
        <v>8358</v>
      </c>
      <c r="S3796" s="16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2" hidden="1" x14ac:dyDescent="0.3">
      <c r="A3797">
        <v>3795</v>
      </c>
      <c r="B3797" s="3" t="s">
        <v>3792</v>
      </c>
      <c r="C3797" s="3" t="s">
        <v>7905</v>
      </c>
      <c r="D3797" s="10">
        <v>600</v>
      </c>
      <c r="E3797" s="6">
        <v>10</v>
      </c>
      <c r="F3797" t="s">
        <v>8220</v>
      </c>
      <c r="G3797" t="s">
        <v>8224</v>
      </c>
      <c r="H3797" t="s">
        <v>8246</v>
      </c>
      <c r="I3797" s="17">
        <v>1440801000</v>
      </c>
      <c r="J3797" s="1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8316</v>
      </c>
      <c r="R3797" t="s">
        <v>8358</v>
      </c>
      <c r="S3797" s="16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2" hidden="1" x14ac:dyDescent="0.3">
      <c r="A3798">
        <v>3796</v>
      </c>
      <c r="B3798" s="3" t="s">
        <v>3793</v>
      </c>
      <c r="C3798" s="3" t="s">
        <v>7906</v>
      </c>
      <c r="D3798" s="10">
        <v>22500</v>
      </c>
      <c r="E3798" s="6">
        <v>1</v>
      </c>
      <c r="F3798" t="s">
        <v>8220</v>
      </c>
      <c r="G3798" t="s">
        <v>8223</v>
      </c>
      <c r="H3798" t="s">
        <v>8245</v>
      </c>
      <c r="I3798" s="17">
        <v>1484354556</v>
      </c>
      <c r="J3798" s="17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8316</v>
      </c>
      <c r="R3798" t="s">
        <v>8358</v>
      </c>
      <c r="S3798" s="16">
        <f t="shared" si="297"/>
        <v>42689.029583333337</v>
      </c>
      <c r="T3798" s="15">
        <f t="shared" si="298"/>
        <v>42749.029583333337</v>
      </c>
      <c r="U3798">
        <f t="shared" si="299"/>
        <v>2017</v>
      </c>
    </row>
    <row r="3799" spans="1:21" ht="57.6" hidden="1" x14ac:dyDescent="0.3">
      <c r="A3799">
        <v>3797</v>
      </c>
      <c r="B3799" s="3" t="s">
        <v>3794</v>
      </c>
      <c r="C3799" s="3" t="s">
        <v>7907</v>
      </c>
      <c r="D3799" s="10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 s="17">
        <v>1429564165</v>
      </c>
      <c r="J3799" s="17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8316</v>
      </c>
      <c r="R3799" t="s">
        <v>8358</v>
      </c>
      <c r="S3799" s="16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2" hidden="1" x14ac:dyDescent="0.3">
      <c r="A3800">
        <v>3798</v>
      </c>
      <c r="B3800" s="3" t="s">
        <v>3795</v>
      </c>
      <c r="C3800" s="3" t="s">
        <v>7908</v>
      </c>
      <c r="D3800" s="10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 s="17">
        <v>1407691248</v>
      </c>
      <c r="J3800" s="17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8316</v>
      </c>
      <c r="R3800" t="s">
        <v>8358</v>
      </c>
      <c r="S3800" s="16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2" hidden="1" x14ac:dyDescent="0.3">
      <c r="A3801">
        <v>3799</v>
      </c>
      <c r="B3801" s="3" t="s">
        <v>3796</v>
      </c>
      <c r="C3801" s="3" t="s">
        <v>7909</v>
      </c>
      <c r="D3801" s="10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 s="17">
        <v>1457734843</v>
      </c>
      <c r="J3801" s="17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8316</v>
      </c>
      <c r="R3801" t="s">
        <v>8358</v>
      </c>
      <c r="S3801" s="16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2" hidden="1" x14ac:dyDescent="0.3">
      <c r="A3802">
        <v>3800</v>
      </c>
      <c r="B3802" s="3" t="s">
        <v>3797</v>
      </c>
      <c r="C3802" s="3" t="s">
        <v>7910</v>
      </c>
      <c r="D3802" s="10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 s="17">
        <v>1420952340</v>
      </c>
      <c r="J3802" s="17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8316</v>
      </c>
      <c r="R3802" t="s">
        <v>8358</v>
      </c>
      <c r="S3802" s="16">
        <f t="shared" si="297"/>
        <v>41982.737071759257</v>
      </c>
      <c r="T3802" s="15">
        <f t="shared" si="298"/>
        <v>42015.207638888889</v>
      </c>
      <c r="U3802">
        <f t="shared" si="299"/>
        <v>2015</v>
      </c>
    </row>
    <row r="3803" spans="1:21" ht="43.2" hidden="1" x14ac:dyDescent="0.3">
      <c r="A3803">
        <v>3801</v>
      </c>
      <c r="B3803" s="3" t="s">
        <v>3798</v>
      </c>
      <c r="C3803" s="3" t="s">
        <v>7911</v>
      </c>
      <c r="D3803" s="10">
        <v>5000</v>
      </c>
      <c r="E3803" s="6">
        <v>426</v>
      </c>
      <c r="F3803" t="s">
        <v>8220</v>
      </c>
      <c r="G3803" t="s">
        <v>8223</v>
      </c>
      <c r="H3803" t="s">
        <v>8245</v>
      </c>
      <c r="I3803" s="17">
        <v>1420215216</v>
      </c>
      <c r="J3803" s="17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8316</v>
      </c>
      <c r="R3803" t="s">
        <v>8358</v>
      </c>
      <c r="S3803" s="16">
        <f t="shared" si="297"/>
        <v>41975.676111111112</v>
      </c>
      <c r="T3803" s="15">
        <f t="shared" si="298"/>
        <v>42006.676111111112</v>
      </c>
      <c r="U3803">
        <f t="shared" si="299"/>
        <v>2015</v>
      </c>
    </row>
    <row r="3804" spans="1:21" ht="43.2" hidden="1" x14ac:dyDescent="0.3">
      <c r="A3804">
        <v>3802</v>
      </c>
      <c r="B3804" s="3" t="s">
        <v>3799</v>
      </c>
      <c r="C3804" s="3" t="s">
        <v>7912</v>
      </c>
      <c r="D3804" s="10">
        <v>3000</v>
      </c>
      <c r="E3804" s="6">
        <v>0</v>
      </c>
      <c r="F3804" t="s">
        <v>8220</v>
      </c>
      <c r="G3804" t="s">
        <v>8223</v>
      </c>
      <c r="H3804" t="s">
        <v>8245</v>
      </c>
      <c r="I3804" s="17">
        <v>1445482906</v>
      </c>
      <c r="J3804" s="17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8316</v>
      </c>
      <c r="R3804" t="s">
        <v>8358</v>
      </c>
      <c r="S3804" s="16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8.8" hidden="1" x14ac:dyDescent="0.3">
      <c r="A3805">
        <v>3803</v>
      </c>
      <c r="B3805" s="3" t="s">
        <v>3800</v>
      </c>
      <c r="C3805" s="3" t="s">
        <v>7913</v>
      </c>
      <c r="D3805" s="10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 s="17">
        <v>1457133568</v>
      </c>
      <c r="J3805" s="17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8316</v>
      </c>
      <c r="R3805" t="s">
        <v>8358</v>
      </c>
      <c r="S3805" s="16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2" hidden="1" x14ac:dyDescent="0.3">
      <c r="A3806">
        <v>3804</v>
      </c>
      <c r="B3806" s="3" t="s">
        <v>3801</v>
      </c>
      <c r="C3806" s="3" t="s">
        <v>7914</v>
      </c>
      <c r="D3806" s="10">
        <v>8000</v>
      </c>
      <c r="E3806" s="6">
        <v>0</v>
      </c>
      <c r="F3806" t="s">
        <v>8220</v>
      </c>
      <c r="G3806" t="s">
        <v>8223</v>
      </c>
      <c r="H3806" t="s">
        <v>8245</v>
      </c>
      <c r="I3806" s="17">
        <v>1469948400</v>
      </c>
      <c r="J3806" s="17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8316</v>
      </c>
      <c r="R3806" t="s">
        <v>8358</v>
      </c>
      <c r="S3806" s="16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2" hidden="1" x14ac:dyDescent="0.3">
      <c r="A3807">
        <v>3805</v>
      </c>
      <c r="B3807" s="3" t="s">
        <v>3802</v>
      </c>
      <c r="C3807" s="3" t="s">
        <v>7915</v>
      </c>
      <c r="D3807" s="10">
        <v>150000</v>
      </c>
      <c r="E3807" s="6">
        <v>3</v>
      </c>
      <c r="F3807" t="s">
        <v>8220</v>
      </c>
      <c r="G3807" t="s">
        <v>8223</v>
      </c>
      <c r="H3807" t="s">
        <v>8245</v>
      </c>
      <c r="I3807" s="17">
        <v>1411852640</v>
      </c>
      <c r="J3807" s="1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8316</v>
      </c>
      <c r="R3807" t="s">
        <v>8358</v>
      </c>
      <c r="S3807" s="16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7.6" hidden="1" x14ac:dyDescent="0.3">
      <c r="A3808">
        <v>3806</v>
      </c>
      <c r="B3808" s="3" t="s">
        <v>3803</v>
      </c>
      <c r="C3808" s="3" t="s">
        <v>7916</v>
      </c>
      <c r="D3808" s="10">
        <v>7500</v>
      </c>
      <c r="E3808" s="6">
        <v>5</v>
      </c>
      <c r="F3808" t="s">
        <v>8220</v>
      </c>
      <c r="G3808" t="s">
        <v>8225</v>
      </c>
      <c r="H3808" t="s">
        <v>8247</v>
      </c>
      <c r="I3808" s="17">
        <v>1404022381</v>
      </c>
      <c r="J3808" s="17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8316</v>
      </c>
      <c r="R3808" t="s">
        <v>8358</v>
      </c>
      <c r="S3808" s="16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2" hidden="1" x14ac:dyDescent="0.3">
      <c r="A3809">
        <v>3807</v>
      </c>
      <c r="B3809" s="3" t="s">
        <v>3804</v>
      </c>
      <c r="C3809" s="3" t="s">
        <v>7917</v>
      </c>
      <c r="D3809" s="10">
        <v>1500</v>
      </c>
      <c r="E3809" s="6">
        <v>455</v>
      </c>
      <c r="F3809" t="s">
        <v>8220</v>
      </c>
      <c r="G3809" t="s">
        <v>8223</v>
      </c>
      <c r="H3809" t="s">
        <v>8245</v>
      </c>
      <c r="I3809" s="17">
        <v>1428097739</v>
      </c>
      <c r="J3809" s="17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8316</v>
      </c>
      <c r="R3809" t="s">
        <v>8358</v>
      </c>
      <c r="S3809" s="16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10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 s="17">
        <v>1429955619</v>
      </c>
      <c r="J3810" s="17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8316</v>
      </c>
      <c r="R3810" t="s">
        <v>8317</v>
      </c>
      <c r="S3810" s="16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10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 s="17">
        <v>1406761200</v>
      </c>
      <c r="J3811" s="17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8316</v>
      </c>
      <c r="R3811" t="s">
        <v>8317</v>
      </c>
      <c r="S3811" s="16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10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 s="17">
        <v>1426965758</v>
      </c>
      <c r="J3812" s="17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8316</v>
      </c>
      <c r="R3812" t="s">
        <v>8317</v>
      </c>
      <c r="S3812" s="16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10">
        <v>250</v>
      </c>
      <c r="E3813" s="6">
        <v>825</v>
      </c>
      <c r="F3813" t="s">
        <v>8218</v>
      </c>
      <c r="G3813" t="s">
        <v>8224</v>
      </c>
      <c r="H3813" t="s">
        <v>8246</v>
      </c>
      <c r="I3813" s="17">
        <v>1464692400</v>
      </c>
      <c r="J3813" s="17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8316</v>
      </c>
      <c r="R3813" t="s">
        <v>8317</v>
      </c>
      <c r="S3813" s="16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10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 s="17">
        <v>1433131140</v>
      </c>
      <c r="J3814" s="17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8316</v>
      </c>
      <c r="R3814" t="s">
        <v>8317</v>
      </c>
      <c r="S3814" s="16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10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 s="17">
        <v>1465940580</v>
      </c>
      <c r="J3815" s="17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8316</v>
      </c>
      <c r="R3815" t="s">
        <v>8317</v>
      </c>
      <c r="S3815" s="16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10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 s="17">
        <v>1427860740</v>
      </c>
      <c r="J3816" s="17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8316</v>
      </c>
      <c r="R3816" t="s">
        <v>8317</v>
      </c>
      <c r="S3816" s="16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10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 s="17">
        <v>1440111600</v>
      </c>
      <c r="J3817" s="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8316</v>
      </c>
      <c r="R3817" t="s">
        <v>8317</v>
      </c>
      <c r="S3817" s="16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10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 s="17">
        <v>1405614823</v>
      </c>
      <c r="J3818" s="17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8316</v>
      </c>
      <c r="R3818" t="s">
        <v>8317</v>
      </c>
      <c r="S3818" s="16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10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 s="17">
        <v>1445659140</v>
      </c>
      <c r="J3819" s="17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8316</v>
      </c>
      <c r="R3819" t="s">
        <v>8317</v>
      </c>
      <c r="S3819" s="16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10">
        <v>250</v>
      </c>
      <c r="E3820" s="6">
        <v>570</v>
      </c>
      <c r="F3820" t="s">
        <v>8218</v>
      </c>
      <c r="G3820" t="s">
        <v>8223</v>
      </c>
      <c r="H3820" t="s">
        <v>8245</v>
      </c>
      <c r="I3820" s="17">
        <v>1426187582</v>
      </c>
      <c r="J3820" s="17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8316</v>
      </c>
      <c r="R3820" t="s">
        <v>8317</v>
      </c>
      <c r="S3820" s="16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10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 s="17">
        <v>1437166920</v>
      </c>
      <c r="J3821" s="17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8316</v>
      </c>
      <c r="R3821" t="s">
        <v>8317</v>
      </c>
      <c r="S3821" s="16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10">
        <v>300</v>
      </c>
      <c r="E3822" s="6">
        <v>430</v>
      </c>
      <c r="F3822" t="s">
        <v>8218</v>
      </c>
      <c r="G3822" t="s">
        <v>8224</v>
      </c>
      <c r="H3822" t="s">
        <v>8246</v>
      </c>
      <c r="I3822" s="17">
        <v>1436110717</v>
      </c>
      <c r="J3822" s="17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8316</v>
      </c>
      <c r="R3822" t="s">
        <v>8317</v>
      </c>
      <c r="S3822" s="16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10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 s="17">
        <v>1451881207</v>
      </c>
      <c r="J3823" s="17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8316</v>
      </c>
      <c r="R3823" t="s">
        <v>8317</v>
      </c>
      <c r="S3823" s="16">
        <f t="shared" si="297"/>
        <v>42341.180636574078</v>
      </c>
      <c r="T3823" s="15">
        <f t="shared" si="298"/>
        <v>42373.180636574078</v>
      </c>
      <c r="U3823">
        <f t="shared" si="299"/>
        <v>2016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10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 s="17">
        <v>1453244340</v>
      </c>
      <c r="J3824" s="17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8316</v>
      </c>
      <c r="R3824" t="s">
        <v>8317</v>
      </c>
      <c r="S3824" s="16">
        <f t="shared" si="297"/>
        <v>42329.838159722218</v>
      </c>
      <c r="T3824" s="15">
        <f t="shared" si="298"/>
        <v>42388.957638888889</v>
      </c>
      <c r="U3824">
        <f t="shared" si="299"/>
        <v>2016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10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 s="17">
        <v>1437364740</v>
      </c>
      <c r="J3825" s="17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8316</v>
      </c>
      <c r="R3825" t="s">
        <v>8317</v>
      </c>
      <c r="S3825" s="16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10">
        <v>250</v>
      </c>
      <c r="E3826" s="6">
        <v>270</v>
      </c>
      <c r="F3826" t="s">
        <v>8218</v>
      </c>
      <c r="G3826" t="s">
        <v>8224</v>
      </c>
      <c r="H3826" t="s">
        <v>8246</v>
      </c>
      <c r="I3826" s="17">
        <v>1470058860</v>
      </c>
      <c r="J3826" s="17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8316</v>
      </c>
      <c r="R3826" t="s">
        <v>8317</v>
      </c>
      <c r="S3826" s="16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10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 s="17">
        <v>1434505214</v>
      </c>
      <c r="J3827" s="1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8316</v>
      </c>
      <c r="R3827" t="s">
        <v>8317</v>
      </c>
      <c r="S3827" s="16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10">
        <v>600</v>
      </c>
      <c r="E3828" s="6">
        <v>715</v>
      </c>
      <c r="F3828" t="s">
        <v>8218</v>
      </c>
      <c r="G3828" t="s">
        <v>8224</v>
      </c>
      <c r="H3828" t="s">
        <v>8246</v>
      </c>
      <c r="I3828" s="17">
        <v>1430993394</v>
      </c>
      <c r="J3828" s="17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8316</v>
      </c>
      <c r="R3828" t="s">
        <v>8317</v>
      </c>
      <c r="S3828" s="16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10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 s="17">
        <v>1427414400</v>
      </c>
      <c r="J3829" s="17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8316</v>
      </c>
      <c r="R3829" t="s">
        <v>8317</v>
      </c>
      <c r="S3829" s="16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10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 s="17">
        <v>1420033187</v>
      </c>
      <c r="J3830" s="17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8316</v>
      </c>
      <c r="R3830" t="s">
        <v>8317</v>
      </c>
      <c r="S3830" s="16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10">
        <v>500</v>
      </c>
      <c r="E3831" s="6">
        <v>501</v>
      </c>
      <c r="F3831" t="s">
        <v>8218</v>
      </c>
      <c r="G3831" t="s">
        <v>8223</v>
      </c>
      <c r="H3831" t="s">
        <v>8245</v>
      </c>
      <c r="I3831" s="17">
        <v>1472676371</v>
      </c>
      <c r="J3831" s="17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8316</v>
      </c>
      <c r="R3831" t="s">
        <v>8317</v>
      </c>
      <c r="S3831" s="16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10">
        <v>100</v>
      </c>
      <c r="E3832" s="6">
        <v>225</v>
      </c>
      <c r="F3832" t="s">
        <v>8218</v>
      </c>
      <c r="G3832" t="s">
        <v>8223</v>
      </c>
      <c r="H3832" t="s">
        <v>8245</v>
      </c>
      <c r="I3832" s="17">
        <v>1464371211</v>
      </c>
      <c r="J3832" s="17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8316</v>
      </c>
      <c r="R3832" t="s">
        <v>8317</v>
      </c>
      <c r="S3832" s="16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10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 s="17">
        <v>1415222545</v>
      </c>
      <c r="J3833" s="17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8316</v>
      </c>
      <c r="R3833" t="s">
        <v>8317</v>
      </c>
      <c r="S3833" s="16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10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 s="17">
        <v>1455936335</v>
      </c>
      <c r="J3834" s="17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8316</v>
      </c>
      <c r="R3834" t="s">
        <v>8317</v>
      </c>
      <c r="S3834" s="16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10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 s="17">
        <v>1417460940</v>
      </c>
      <c r="J3835" s="17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8316</v>
      </c>
      <c r="R3835" t="s">
        <v>8317</v>
      </c>
      <c r="S3835" s="16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10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 s="17">
        <v>1434624067</v>
      </c>
      <c r="J3836" s="17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8316</v>
      </c>
      <c r="R3836" t="s">
        <v>8317</v>
      </c>
      <c r="S3836" s="16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10">
        <v>200</v>
      </c>
      <c r="E3837" s="6">
        <v>320</v>
      </c>
      <c r="F3837" t="s">
        <v>8218</v>
      </c>
      <c r="G3837" t="s">
        <v>8224</v>
      </c>
      <c r="H3837" t="s">
        <v>8246</v>
      </c>
      <c r="I3837" s="17">
        <v>1461278208</v>
      </c>
      <c r="J3837" s="1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8316</v>
      </c>
      <c r="R3837" t="s">
        <v>8317</v>
      </c>
      <c r="S3837" s="16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10">
        <v>800</v>
      </c>
      <c r="E3838" s="6">
        <v>900</v>
      </c>
      <c r="F3838" t="s">
        <v>8218</v>
      </c>
      <c r="G3838" t="s">
        <v>8223</v>
      </c>
      <c r="H3838" t="s">
        <v>8245</v>
      </c>
      <c r="I3838" s="17">
        <v>1470197340</v>
      </c>
      <c r="J3838" s="17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8316</v>
      </c>
      <c r="R3838" t="s">
        <v>8317</v>
      </c>
      <c r="S3838" s="16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10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 s="17">
        <v>1435947758</v>
      </c>
      <c r="J3839" s="17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8316</v>
      </c>
      <c r="R3839" t="s">
        <v>8317</v>
      </c>
      <c r="S3839" s="16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10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 s="17">
        <v>1432314209</v>
      </c>
      <c r="J3840" s="17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8316</v>
      </c>
      <c r="R3840" t="s">
        <v>8317</v>
      </c>
      <c r="S3840" s="16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10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 s="17">
        <v>1438226724</v>
      </c>
      <c r="J3841" s="17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8316</v>
      </c>
      <c r="R3841" t="s">
        <v>8317</v>
      </c>
      <c r="S3841" s="16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10">
        <v>1</v>
      </c>
      <c r="E3842" s="6">
        <v>65</v>
      </c>
      <c r="F3842" t="s">
        <v>8218</v>
      </c>
      <c r="G3842" t="s">
        <v>8224</v>
      </c>
      <c r="H3842" t="s">
        <v>8246</v>
      </c>
      <c r="I3842" s="17">
        <v>1459180229</v>
      </c>
      <c r="J3842" s="17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t="s">
        <v>8316</v>
      </c>
      <c r="R3842" t="s">
        <v>8317</v>
      </c>
      <c r="S3842" s="16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10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 s="17">
        <v>1405882287</v>
      </c>
      <c r="J3843" s="17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t="s">
        <v>8316</v>
      </c>
      <c r="R3843" t="s">
        <v>8317</v>
      </c>
      <c r="S3843" s="16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YEAR(T3843)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10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 s="17">
        <v>1399809052</v>
      </c>
      <c r="J3844" s="17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8316</v>
      </c>
      <c r="R3844" t="s">
        <v>8317</v>
      </c>
      <c r="S3844" s="16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10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 s="17">
        <v>1401587064</v>
      </c>
      <c r="J3845" s="17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8316</v>
      </c>
      <c r="R3845" t="s">
        <v>8317</v>
      </c>
      <c r="S3845" s="16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10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 s="17">
        <v>1401778740</v>
      </c>
      <c r="J3846" s="17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8316</v>
      </c>
      <c r="R3846" t="s">
        <v>8317</v>
      </c>
      <c r="S3846" s="16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10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 s="17">
        <v>1443711774</v>
      </c>
      <c r="J3847" s="1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8316</v>
      </c>
      <c r="R3847" t="s">
        <v>8317</v>
      </c>
      <c r="S3847" s="16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10">
        <v>7000</v>
      </c>
      <c r="E3848" s="6">
        <v>189</v>
      </c>
      <c r="F3848" t="s">
        <v>8220</v>
      </c>
      <c r="G3848" t="s">
        <v>8223</v>
      </c>
      <c r="H3848" t="s">
        <v>8245</v>
      </c>
      <c r="I3848" s="17">
        <v>1412405940</v>
      </c>
      <c r="J3848" s="17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8316</v>
      </c>
      <c r="R3848" t="s">
        <v>8317</v>
      </c>
      <c r="S3848" s="16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10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 s="17">
        <v>1437283391</v>
      </c>
      <c r="J3849" s="17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8316</v>
      </c>
      <c r="R3849" t="s">
        <v>8317</v>
      </c>
      <c r="S3849" s="16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10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 s="17">
        <v>1445196989</v>
      </c>
      <c r="J3850" s="17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8316</v>
      </c>
      <c r="R3850" t="s">
        <v>8317</v>
      </c>
      <c r="S3850" s="16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10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 s="17">
        <v>1434047084</v>
      </c>
      <c r="J3851" s="17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8316</v>
      </c>
      <c r="R3851" t="s">
        <v>8317</v>
      </c>
      <c r="S3851" s="16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10">
        <v>1000</v>
      </c>
      <c r="E3852" s="6">
        <v>38</v>
      </c>
      <c r="F3852" t="s">
        <v>8220</v>
      </c>
      <c r="G3852" t="s">
        <v>8223</v>
      </c>
      <c r="H3852" t="s">
        <v>8245</v>
      </c>
      <c r="I3852" s="17">
        <v>1420081143</v>
      </c>
      <c r="J3852" s="17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8316</v>
      </c>
      <c r="R3852" t="s">
        <v>8317</v>
      </c>
      <c r="S3852" s="16">
        <f t="shared" si="302"/>
        <v>41975.124340277776</v>
      </c>
      <c r="T3852" s="15">
        <f t="shared" si="303"/>
        <v>42005.124340277776</v>
      </c>
      <c r="U3852">
        <f t="shared" si="304"/>
        <v>2015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10">
        <v>2500</v>
      </c>
      <c r="E3853" s="6">
        <v>852</v>
      </c>
      <c r="F3853" t="s">
        <v>8220</v>
      </c>
      <c r="G3853" t="s">
        <v>8224</v>
      </c>
      <c r="H3853" t="s">
        <v>8246</v>
      </c>
      <c r="I3853" s="17">
        <v>1437129179</v>
      </c>
      <c r="J3853" s="17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8316</v>
      </c>
      <c r="R3853" t="s">
        <v>8317</v>
      </c>
      <c r="S3853" s="16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10">
        <v>10000</v>
      </c>
      <c r="E3854" s="6">
        <v>20</v>
      </c>
      <c r="F3854" t="s">
        <v>8220</v>
      </c>
      <c r="G3854" t="s">
        <v>8223</v>
      </c>
      <c r="H3854" t="s">
        <v>8245</v>
      </c>
      <c r="I3854" s="17">
        <v>1427427276</v>
      </c>
      <c r="J3854" s="17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8316</v>
      </c>
      <c r="R3854" t="s">
        <v>8317</v>
      </c>
      <c r="S3854" s="16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10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 s="17">
        <v>1409602178</v>
      </c>
      <c r="J3855" s="17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8316</v>
      </c>
      <c r="R3855" t="s">
        <v>8317</v>
      </c>
      <c r="S3855" s="16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10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 s="17">
        <v>1431206058</v>
      </c>
      <c r="J3856" s="17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8316</v>
      </c>
      <c r="R3856" t="s">
        <v>8317</v>
      </c>
      <c r="S3856" s="16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10">
        <v>1000</v>
      </c>
      <c r="E3857" s="6">
        <v>25</v>
      </c>
      <c r="F3857" t="s">
        <v>8220</v>
      </c>
      <c r="G3857" t="s">
        <v>8223</v>
      </c>
      <c r="H3857" t="s">
        <v>8245</v>
      </c>
      <c r="I3857" s="17">
        <v>1427408271</v>
      </c>
      <c r="J3857" s="1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8316</v>
      </c>
      <c r="R3857" t="s">
        <v>8317</v>
      </c>
      <c r="S3857" s="16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10">
        <v>5000</v>
      </c>
      <c r="E3858" s="6">
        <v>1</v>
      </c>
      <c r="F3858" t="s">
        <v>8220</v>
      </c>
      <c r="G3858" t="s">
        <v>8223</v>
      </c>
      <c r="H3858" t="s">
        <v>8245</v>
      </c>
      <c r="I3858" s="17">
        <v>1425833403</v>
      </c>
      <c r="J3858" s="17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8316</v>
      </c>
      <c r="R3858" t="s">
        <v>8317</v>
      </c>
      <c r="S3858" s="16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10">
        <v>5000</v>
      </c>
      <c r="E3859" s="6">
        <v>260</v>
      </c>
      <c r="F3859" t="s">
        <v>8220</v>
      </c>
      <c r="G3859" t="s">
        <v>8223</v>
      </c>
      <c r="H3859" t="s">
        <v>8245</v>
      </c>
      <c r="I3859" s="17">
        <v>1406913120</v>
      </c>
      <c r="J3859" s="17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8316</v>
      </c>
      <c r="R3859" t="s">
        <v>8317</v>
      </c>
      <c r="S3859" s="16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10">
        <v>500</v>
      </c>
      <c r="E3860" s="6">
        <v>10</v>
      </c>
      <c r="F3860" t="s">
        <v>8220</v>
      </c>
      <c r="G3860" t="s">
        <v>8224</v>
      </c>
      <c r="H3860" t="s">
        <v>8246</v>
      </c>
      <c r="I3860" s="17">
        <v>1432328400</v>
      </c>
      <c r="J3860" s="17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8316</v>
      </c>
      <c r="R3860" t="s">
        <v>8317</v>
      </c>
      <c r="S3860" s="16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10">
        <v>2500</v>
      </c>
      <c r="E3861" s="6">
        <v>1</v>
      </c>
      <c r="F3861" t="s">
        <v>8220</v>
      </c>
      <c r="G3861" t="s">
        <v>8223</v>
      </c>
      <c r="H3861" t="s">
        <v>8245</v>
      </c>
      <c r="I3861" s="17">
        <v>1403730000</v>
      </c>
      <c r="J3861" s="17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8316</v>
      </c>
      <c r="R3861" t="s">
        <v>8317</v>
      </c>
      <c r="S3861" s="16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10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 s="17">
        <v>1407858710</v>
      </c>
      <c r="J3862" s="17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8316</v>
      </c>
      <c r="R3862" t="s">
        <v>8317</v>
      </c>
      <c r="S3862" s="16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10">
        <v>2000</v>
      </c>
      <c r="E3863" s="6">
        <v>100</v>
      </c>
      <c r="F3863" t="s">
        <v>8220</v>
      </c>
      <c r="G3863" t="s">
        <v>8223</v>
      </c>
      <c r="H3863" t="s">
        <v>8245</v>
      </c>
      <c r="I3863" s="17">
        <v>1415828820</v>
      </c>
      <c r="J3863" s="17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8316</v>
      </c>
      <c r="R3863" t="s">
        <v>8317</v>
      </c>
      <c r="S3863" s="16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10">
        <v>7500</v>
      </c>
      <c r="E3864" s="6">
        <v>1</v>
      </c>
      <c r="F3864" t="s">
        <v>8220</v>
      </c>
      <c r="G3864" t="s">
        <v>8223</v>
      </c>
      <c r="H3864" t="s">
        <v>8245</v>
      </c>
      <c r="I3864" s="17">
        <v>1473699540</v>
      </c>
      <c r="J3864" s="17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8316</v>
      </c>
      <c r="R3864" t="s">
        <v>8317</v>
      </c>
      <c r="S3864" s="16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10">
        <v>6000</v>
      </c>
      <c r="E3865" s="6">
        <v>0</v>
      </c>
      <c r="F3865" t="s">
        <v>8220</v>
      </c>
      <c r="G3865" t="s">
        <v>8223</v>
      </c>
      <c r="H3865" t="s">
        <v>8245</v>
      </c>
      <c r="I3865" s="17">
        <v>1446739905</v>
      </c>
      <c r="J3865" s="17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8316</v>
      </c>
      <c r="R3865" t="s">
        <v>8317</v>
      </c>
      <c r="S3865" s="16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10">
        <v>5000</v>
      </c>
      <c r="E3866" s="6">
        <v>60</v>
      </c>
      <c r="F3866" t="s">
        <v>8220</v>
      </c>
      <c r="G3866" t="s">
        <v>8223</v>
      </c>
      <c r="H3866" t="s">
        <v>8245</v>
      </c>
      <c r="I3866" s="17">
        <v>1447799054</v>
      </c>
      <c r="J3866" s="17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8316</v>
      </c>
      <c r="R3866" t="s">
        <v>8317</v>
      </c>
      <c r="S3866" s="16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10">
        <v>2413</v>
      </c>
      <c r="E3867" s="6">
        <v>650</v>
      </c>
      <c r="F3867" t="s">
        <v>8220</v>
      </c>
      <c r="G3867" t="s">
        <v>8228</v>
      </c>
      <c r="H3867" t="s">
        <v>8250</v>
      </c>
      <c r="I3867" s="17">
        <v>1409376600</v>
      </c>
      <c r="J3867" s="1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8316</v>
      </c>
      <c r="R3867" t="s">
        <v>8317</v>
      </c>
      <c r="S3867" s="16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10">
        <v>2000</v>
      </c>
      <c r="E3868" s="6">
        <v>11</v>
      </c>
      <c r="F3868" t="s">
        <v>8220</v>
      </c>
      <c r="G3868" t="s">
        <v>8223</v>
      </c>
      <c r="H3868" t="s">
        <v>8245</v>
      </c>
      <c r="I3868" s="17">
        <v>1458703740</v>
      </c>
      <c r="J3868" s="17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8316</v>
      </c>
      <c r="R3868" t="s">
        <v>8317</v>
      </c>
      <c r="S3868" s="16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10">
        <v>2000</v>
      </c>
      <c r="E3869" s="6">
        <v>251</v>
      </c>
      <c r="F3869" t="s">
        <v>8220</v>
      </c>
      <c r="G3869" t="s">
        <v>8223</v>
      </c>
      <c r="H3869" t="s">
        <v>8245</v>
      </c>
      <c r="I3869" s="17">
        <v>1466278339</v>
      </c>
      <c r="J3869" s="17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8316</v>
      </c>
      <c r="R3869" t="s">
        <v>8317</v>
      </c>
      <c r="S3869" s="16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idden="1" x14ac:dyDescent="0.3">
      <c r="A3870">
        <v>3868</v>
      </c>
      <c r="B3870" s="3" t="s">
        <v>3865</v>
      </c>
      <c r="C3870" s="3" t="s">
        <v>7977</v>
      </c>
      <c r="D3870" s="10">
        <v>5000</v>
      </c>
      <c r="E3870" s="6">
        <v>10</v>
      </c>
      <c r="F3870" t="s">
        <v>8219</v>
      </c>
      <c r="G3870" t="s">
        <v>8224</v>
      </c>
      <c r="H3870" t="s">
        <v>8246</v>
      </c>
      <c r="I3870" s="17">
        <v>1410191405</v>
      </c>
      <c r="J3870" s="17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8316</v>
      </c>
      <c r="R3870" t="s">
        <v>8358</v>
      </c>
      <c r="S3870" s="16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8.8" hidden="1" x14ac:dyDescent="0.3">
      <c r="A3871">
        <v>3869</v>
      </c>
      <c r="B3871" s="3" t="s">
        <v>3866</v>
      </c>
      <c r="C3871" s="3" t="s">
        <v>7978</v>
      </c>
      <c r="D3871" s="10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 s="17">
        <v>1426302660</v>
      </c>
      <c r="J3871" s="17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8316</v>
      </c>
      <c r="R3871" t="s">
        <v>8358</v>
      </c>
      <c r="S3871" s="16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7.6" hidden="1" x14ac:dyDescent="0.3">
      <c r="A3872">
        <v>3870</v>
      </c>
      <c r="B3872" s="3" t="s">
        <v>3867</v>
      </c>
      <c r="C3872" s="3" t="s">
        <v>7979</v>
      </c>
      <c r="D3872" s="10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 s="17">
        <v>1404360478</v>
      </c>
      <c r="J3872" s="17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8316</v>
      </c>
      <c r="R3872" t="s">
        <v>8358</v>
      </c>
      <c r="S3872" s="16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8.8" hidden="1" x14ac:dyDescent="0.3">
      <c r="A3873">
        <v>3871</v>
      </c>
      <c r="B3873" s="3" t="s">
        <v>3868</v>
      </c>
      <c r="C3873" s="3" t="s">
        <v>7980</v>
      </c>
      <c r="D3873" s="10">
        <v>1500</v>
      </c>
      <c r="E3873" s="6">
        <v>40</v>
      </c>
      <c r="F3873" t="s">
        <v>8219</v>
      </c>
      <c r="G3873" t="s">
        <v>8223</v>
      </c>
      <c r="H3873" t="s">
        <v>8245</v>
      </c>
      <c r="I3873" s="17">
        <v>1490809450</v>
      </c>
      <c r="J3873" s="17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8316</v>
      </c>
      <c r="R3873" t="s">
        <v>8358</v>
      </c>
      <c r="S3873" s="16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2" hidden="1" x14ac:dyDescent="0.3">
      <c r="A3874">
        <v>3872</v>
      </c>
      <c r="B3874" s="3" t="s">
        <v>3869</v>
      </c>
      <c r="C3874" s="3" t="s">
        <v>7981</v>
      </c>
      <c r="D3874" s="10">
        <v>15000</v>
      </c>
      <c r="E3874" s="6">
        <v>0</v>
      </c>
      <c r="F3874" t="s">
        <v>8219</v>
      </c>
      <c r="G3874" t="s">
        <v>8223</v>
      </c>
      <c r="H3874" t="s">
        <v>8245</v>
      </c>
      <c r="I3874" s="17">
        <v>1439522996</v>
      </c>
      <c r="J3874" s="17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8316</v>
      </c>
      <c r="R3874" t="s">
        <v>8358</v>
      </c>
      <c r="S3874" s="16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2" hidden="1" x14ac:dyDescent="0.3">
      <c r="A3875">
        <v>3873</v>
      </c>
      <c r="B3875" s="3" t="s">
        <v>3870</v>
      </c>
      <c r="C3875" s="3" t="s">
        <v>7982</v>
      </c>
      <c r="D3875" s="10">
        <v>5500</v>
      </c>
      <c r="E3875" s="6">
        <v>0</v>
      </c>
      <c r="F3875" t="s">
        <v>8219</v>
      </c>
      <c r="G3875" t="s">
        <v>8223</v>
      </c>
      <c r="H3875" t="s">
        <v>8245</v>
      </c>
      <c r="I3875" s="17">
        <v>1444322535</v>
      </c>
      <c r="J3875" s="17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8316</v>
      </c>
      <c r="R3875" t="s">
        <v>8358</v>
      </c>
      <c r="S3875" s="16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7.6" hidden="1" x14ac:dyDescent="0.3">
      <c r="A3876">
        <v>3874</v>
      </c>
      <c r="B3876" s="3" t="s">
        <v>3871</v>
      </c>
      <c r="C3876" s="3" t="s">
        <v>7983</v>
      </c>
      <c r="D3876" s="10">
        <v>620</v>
      </c>
      <c r="E3876" s="6">
        <v>0</v>
      </c>
      <c r="F3876" t="s">
        <v>8219</v>
      </c>
      <c r="G3876" t="s">
        <v>8227</v>
      </c>
      <c r="H3876" t="s">
        <v>8249</v>
      </c>
      <c r="I3876" s="17">
        <v>1422061200</v>
      </c>
      <c r="J3876" s="17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8316</v>
      </c>
      <c r="R3876" t="s">
        <v>8358</v>
      </c>
      <c r="S3876" s="16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2" hidden="1" x14ac:dyDescent="0.3">
      <c r="A3877">
        <v>3875</v>
      </c>
      <c r="B3877" s="3" t="s">
        <v>3872</v>
      </c>
      <c r="C3877" s="3" t="s">
        <v>7984</v>
      </c>
      <c r="D3877" s="10">
        <v>30000</v>
      </c>
      <c r="E3877" s="6">
        <v>0</v>
      </c>
      <c r="F3877" t="s">
        <v>8219</v>
      </c>
      <c r="G3877" t="s">
        <v>8231</v>
      </c>
      <c r="H3877" t="s">
        <v>8252</v>
      </c>
      <c r="I3877" s="17">
        <v>1472896800</v>
      </c>
      <c r="J3877" s="1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8316</v>
      </c>
      <c r="R3877" t="s">
        <v>8358</v>
      </c>
      <c r="S3877" s="16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7.6" hidden="1" x14ac:dyDescent="0.3">
      <c r="A3878">
        <v>3876</v>
      </c>
      <c r="B3878" s="3" t="s">
        <v>3873</v>
      </c>
      <c r="C3878" s="3" t="s">
        <v>7985</v>
      </c>
      <c r="D3878" s="10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 s="17">
        <v>1454425128</v>
      </c>
      <c r="J3878" s="17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8316</v>
      </c>
      <c r="R3878" t="s">
        <v>8358</v>
      </c>
      <c r="S3878" s="16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2" hidden="1" x14ac:dyDescent="0.3">
      <c r="A3879">
        <v>3877</v>
      </c>
      <c r="B3879" s="3" t="s">
        <v>3874</v>
      </c>
      <c r="C3879" s="3" t="s">
        <v>7986</v>
      </c>
      <c r="D3879" s="10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 s="17">
        <v>1481213752</v>
      </c>
      <c r="J3879" s="17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8316</v>
      </c>
      <c r="R3879" t="s">
        <v>8358</v>
      </c>
      <c r="S3879" s="16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2" hidden="1" x14ac:dyDescent="0.3">
      <c r="A3880">
        <v>3878</v>
      </c>
      <c r="B3880" s="3" t="s">
        <v>3875</v>
      </c>
      <c r="C3880" s="3" t="s">
        <v>7987</v>
      </c>
      <c r="D3880" s="10">
        <v>18000</v>
      </c>
      <c r="E3880" s="6">
        <v>10</v>
      </c>
      <c r="F3880" t="s">
        <v>8219</v>
      </c>
      <c r="G3880" t="s">
        <v>8223</v>
      </c>
      <c r="H3880" t="s">
        <v>8245</v>
      </c>
      <c r="I3880" s="17">
        <v>1435636740</v>
      </c>
      <c r="J3880" s="17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8316</v>
      </c>
      <c r="R3880" t="s">
        <v>8358</v>
      </c>
      <c r="S3880" s="16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2" hidden="1" x14ac:dyDescent="0.3">
      <c r="A3881">
        <v>3879</v>
      </c>
      <c r="B3881" s="3" t="s">
        <v>3876</v>
      </c>
      <c r="C3881" s="3" t="s">
        <v>7988</v>
      </c>
      <c r="D3881" s="10">
        <v>15000</v>
      </c>
      <c r="E3881" s="6">
        <v>0</v>
      </c>
      <c r="F3881" t="s">
        <v>8219</v>
      </c>
      <c r="G3881" t="s">
        <v>8224</v>
      </c>
      <c r="H3881" t="s">
        <v>8246</v>
      </c>
      <c r="I3881" s="17">
        <v>1422218396</v>
      </c>
      <c r="J3881" s="17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8316</v>
      </c>
      <c r="R3881" t="s">
        <v>8358</v>
      </c>
      <c r="S3881" s="16">
        <f t="shared" si="302"/>
        <v>41999.861064814817</v>
      </c>
      <c r="T3881" s="15">
        <f t="shared" si="303"/>
        <v>42029.861064814817</v>
      </c>
      <c r="U3881">
        <f t="shared" si="304"/>
        <v>2015</v>
      </c>
    </row>
    <row r="3882" spans="1:21" ht="43.2" hidden="1" x14ac:dyDescent="0.3">
      <c r="A3882">
        <v>3880</v>
      </c>
      <c r="B3882" s="3" t="s">
        <v>3877</v>
      </c>
      <c r="C3882" s="3" t="s">
        <v>7989</v>
      </c>
      <c r="D3882" s="10">
        <v>7500</v>
      </c>
      <c r="E3882" s="6">
        <v>980</v>
      </c>
      <c r="F3882" t="s">
        <v>8219</v>
      </c>
      <c r="G3882" t="s">
        <v>8224</v>
      </c>
      <c r="H3882" t="s">
        <v>8246</v>
      </c>
      <c r="I3882" s="17">
        <v>1406761200</v>
      </c>
      <c r="J3882" s="17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8316</v>
      </c>
      <c r="R3882" t="s">
        <v>8358</v>
      </c>
      <c r="S3882" s="16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8.8" hidden="1" x14ac:dyDescent="0.3">
      <c r="A3883">
        <v>3881</v>
      </c>
      <c r="B3883" s="3" t="s">
        <v>3878</v>
      </c>
      <c r="C3883" s="3" t="s">
        <v>7990</v>
      </c>
      <c r="D3883" s="10">
        <v>500</v>
      </c>
      <c r="E3883" s="6">
        <v>25</v>
      </c>
      <c r="F3883" t="s">
        <v>8219</v>
      </c>
      <c r="G3883" t="s">
        <v>8223</v>
      </c>
      <c r="H3883" t="s">
        <v>8245</v>
      </c>
      <c r="I3883" s="17">
        <v>1487550399</v>
      </c>
      <c r="J3883" s="17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8316</v>
      </c>
      <c r="R3883" t="s">
        <v>8358</v>
      </c>
      <c r="S3883" s="16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2" hidden="1" x14ac:dyDescent="0.3">
      <c r="A3884">
        <v>3882</v>
      </c>
      <c r="B3884" s="3" t="s">
        <v>3879</v>
      </c>
      <c r="C3884" s="3" t="s">
        <v>7991</v>
      </c>
      <c r="D3884" s="10">
        <v>30000</v>
      </c>
      <c r="E3884" s="6">
        <v>0</v>
      </c>
      <c r="F3884" t="s">
        <v>8219</v>
      </c>
      <c r="G3884" t="s">
        <v>8225</v>
      </c>
      <c r="H3884" t="s">
        <v>8247</v>
      </c>
      <c r="I3884" s="17">
        <v>1454281380</v>
      </c>
      <c r="J3884" s="17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8316</v>
      </c>
      <c r="R3884" t="s">
        <v>8358</v>
      </c>
      <c r="S3884" s="16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7.6" hidden="1" x14ac:dyDescent="0.3">
      <c r="A3885">
        <v>3883</v>
      </c>
      <c r="B3885" s="3" t="s">
        <v>3880</v>
      </c>
      <c r="C3885" s="3" t="s">
        <v>7992</v>
      </c>
      <c r="D3885" s="10">
        <v>15000</v>
      </c>
      <c r="E3885" s="6">
        <v>0</v>
      </c>
      <c r="F3885" t="s">
        <v>8219</v>
      </c>
      <c r="G3885" t="s">
        <v>8224</v>
      </c>
      <c r="H3885" t="s">
        <v>8246</v>
      </c>
      <c r="I3885" s="17">
        <v>1409668069</v>
      </c>
      <c r="J3885" s="17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8316</v>
      </c>
      <c r="R3885" t="s">
        <v>8358</v>
      </c>
      <c r="S3885" s="16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2" hidden="1" x14ac:dyDescent="0.3">
      <c r="A3886">
        <v>3884</v>
      </c>
      <c r="B3886" s="3" t="s">
        <v>3881</v>
      </c>
      <c r="C3886" s="3" t="s">
        <v>7993</v>
      </c>
      <c r="D3886" s="10">
        <v>10000</v>
      </c>
      <c r="E3886" s="6">
        <v>0</v>
      </c>
      <c r="F3886" t="s">
        <v>8219</v>
      </c>
      <c r="G3886" t="s">
        <v>8223</v>
      </c>
      <c r="H3886" t="s">
        <v>8245</v>
      </c>
      <c r="I3886" s="17">
        <v>1427479192</v>
      </c>
      <c r="J3886" s="17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8316</v>
      </c>
      <c r="R3886" t="s">
        <v>8358</v>
      </c>
      <c r="S3886" s="16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2" hidden="1" x14ac:dyDescent="0.3">
      <c r="A3887">
        <v>3885</v>
      </c>
      <c r="B3887" s="3" t="s">
        <v>3882</v>
      </c>
      <c r="C3887" s="3" t="s">
        <v>7994</v>
      </c>
      <c r="D3887" s="10">
        <v>375000</v>
      </c>
      <c r="E3887" s="6">
        <v>0</v>
      </c>
      <c r="F3887" t="s">
        <v>8219</v>
      </c>
      <c r="G3887" t="s">
        <v>8223</v>
      </c>
      <c r="H3887" t="s">
        <v>8245</v>
      </c>
      <c r="I3887" s="17">
        <v>1462834191</v>
      </c>
      <c r="J3887" s="1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8316</v>
      </c>
      <c r="R3887" t="s">
        <v>8358</v>
      </c>
      <c r="S3887" s="16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idden="1" x14ac:dyDescent="0.3">
      <c r="A3888">
        <v>3886</v>
      </c>
      <c r="B3888" s="3" t="s">
        <v>3883</v>
      </c>
      <c r="C3888" s="3">
        <v>1</v>
      </c>
      <c r="D3888" s="10">
        <v>10000</v>
      </c>
      <c r="E3888" s="6">
        <v>0</v>
      </c>
      <c r="F3888" t="s">
        <v>8219</v>
      </c>
      <c r="G3888" t="s">
        <v>8225</v>
      </c>
      <c r="H3888" t="s">
        <v>8247</v>
      </c>
      <c r="I3888" s="17">
        <v>1418275702</v>
      </c>
      <c r="J3888" s="17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8316</v>
      </c>
      <c r="R3888" t="s">
        <v>8358</v>
      </c>
      <c r="S3888" s="16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2" hidden="1" x14ac:dyDescent="0.3">
      <c r="A3889">
        <v>3887</v>
      </c>
      <c r="B3889" s="3" t="s">
        <v>3884</v>
      </c>
      <c r="C3889" s="3" t="s">
        <v>7995</v>
      </c>
      <c r="D3889" s="10">
        <v>2000</v>
      </c>
      <c r="E3889" s="6">
        <v>35</v>
      </c>
      <c r="F3889" t="s">
        <v>8219</v>
      </c>
      <c r="G3889" t="s">
        <v>8223</v>
      </c>
      <c r="H3889" t="s">
        <v>8245</v>
      </c>
      <c r="I3889" s="17">
        <v>1430517600</v>
      </c>
      <c r="J3889" s="17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8316</v>
      </c>
      <c r="R3889" t="s">
        <v>8358</v>
      </c>
      <c r="S3889" s="16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10">
        <v>2000</v>
      </c>
      <c r="E3890" s="6">
        <v>542</v>
      </c>
      <c r="F3890" t="s">
        <v>8220</v>
      </c>
      <c r="G3890" t="s">
        <v>8224</v>
      </c>
      <c r="H3890" t="s">
        <v>8246</v>
      </c>
      <c r="I3890" s="17">
        <v>1488114358</v>
      </c>
      <c r="J3890" s="17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8316</v>
      </c>
      <c r="R3890" t="s">
        <v>8317</v>
      </c>
      <c r="S3890" s="16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10">
        <v>8000</v>
      </c>
      <c r="E3891" s="6">
        <v>118</v>
      </c>
      <c r="F3891" t="s">
        <v>8220</v>
      </c>
      <c r="G3891" t="s">
        <v>8223</v>
      </c>
      <c r="H3891" t="s">
        <v>8245</v>
      </c>
      <c r="I3891" s="17">
        <v>1420413960</v>
      </c>
      <c r="J3891" s="17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8316</v>
      </c>
      <c r="R3891" t="s">
        <v>8317</v>
      </c>
      <c r="S3891" s="16">
        <f t="shared" si="302"/>
        <v>41977.004976851851</v>
      </c>
      <c r="T3891" s="15">
        <f t="shared" si="303"/>
        <v>42008.976388888885</v>
      </c>
      <c r="U3891">
        <f t="shared" si="304"/>
        <v>2015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10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 s="17">
        <v>1439662344</v>
      </c>
      <c r="J3892" s="17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8316</v>
      </c>
      <c r="R3892" t="s">
        <v>8317</v>
      </c>
      <c r="S3892" s="16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10">
        <v>800</v>
      </c>
      <c r="E3893" s="6">
        <v>260</v>
      </c>
      <c r="F3893" t="s">
        <v>8220</v>
      </c>
      <c r="G3893" t="s">
        <v>8223</v>
      </c>
      <c r="H3893" t="s">
        <v>8245</v>
      </c>
      <c r="I3893" s="17">
        <v>1427086740</v>
      </c>
      <c r="J3893" s="17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8316</v>
      </c>
      <c r="R3893" t="s">
        <v>8317</v>
      </c>
      <c r="S3893" s="16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10">
        <v>1000</v>
      </c>
      <c r="E3894" s="6">
        <v>0</v>
      </c>
      <c r="F3894" t="s">
        <v>8220</v>
      </c>
      <c r="G3894" t="s">
        <v>8223</v>
      </c>
      <c r="H3894" t="s">
        <v>8245</v>
      </c>
      <c r="I3894" s="17">
        <v>1408863600</v>
      </c>
      <c r="J3894" s="17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8316</v>
      </c>
      <c r="R3894" t="s">
        <v>8317</v>
      </c>
      <c r="S3894" s="16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10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 s="17">
        <v>1404194400</v>
      </c>
      <c r="J3895" s="17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8316</v>
      </c>
      <c r="R3895" t="s">
        <v>8317</v>
      </c>
      <c r="S3895" s="16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10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 s="17">
        <v>1481000340</v>
      </c>
      <c r="J3896" s="17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8316</v>
      </c>
      <c r="R3896" t="s">
        <v>8317</v>
      </c>
      <c r="S3896" s="16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10">
        <v>1000</v>
      </c>
      <c r="E3897" s="6">
        <v>50</v>
      </c>
      <c r="F3897" t="s">
        <v>8220</v>
      </c>
      <c r="G3897" t="s">
        <v>8223</v>
      </c>
      <c r="H3897" t="s">
        <v>8245</v>
      </c>
      <c r="I3897" s="17">
        <v>1425103218</v>
      </c>
      <c r="J3897" s="1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8316</v>
      </c>
      <c r="R3897" t="s">
        <v>8317</v>
      </c>
      <c r="S3897" s="16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10">
        <v>1600</v>
      </c>
      <c r="E3898" s="6">
        <v>170</v>
      </c>
      <c r="F3898" t="s">
        <v>8220</v>
      </c>
      <c r="G3898" t="s">
        <v>8223</v>
      </c>
      <c r="H3898" t="s">
        <v>8245</v>
      </c>
      <c r="I3898" s="17">
        <v>1402979778</v>
      </c>
      <c r="J3898" s="17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8316</v>
      </c>
      <c r="R3898" t="s">
        <v>8317</v>
      </c>
      <c r="S3898" s="16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10">
        <v>2500</v>
      </c>
      <c r="E3899" s="6">
        <v>440</v>
      </c>
      <c r="F3899" t="s">
        <v>8220</v>
      </c>
      <c r="G3899" t="s">
        <v>8227</v>
      </c>
      <c r="H3899" t="s">
        <v>8249</v>
      </c>
      <c r="I3899" s="17">
        <v>1420750683</v>
      </c>
      <c r="J3899" s="17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8316</v>
      </c>
      <c r="R3899" t="s">
        <v>8317</v>
      </c>
      <c r="S3899" s="16">
        <f t="shared" si="302"/>
        <v>41982.87364583333</v>
      </c>
      <c r="T3899" s="15">
        <f t="shared" si="303"/>
        <v>42012.87364583333</v>
      </c>
      <c r="U3899">
        <f t="shared" si="304"/>
        <v>2015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10">
        <v>2500</v>
      </c>
      <c r="E3900" s="6">
        <v>814</v>
      </c>
      <c r="F3900" t="s">
        <v>8220</v>
      </c>
      <c r="G3900" t="s">
        <v>8224</v>
      </c>
      <c r="H3900" t="s">
        <v>8246</v>
      </c>
      <c r="I3900" s="17">
        <v>1439827200</v>
      </c>
      <c r="J3900" s="17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8316</v>
      </c>
      <c r="R3900" t="s">
        <v>8317</v>
      </c>
      <c r="S3900" s="16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10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 s="17">
        <v>1407868561</v>
      </c>
      <c r="J3901" s="17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8316</v>
      </c>
      <c r="R3901" t="s">
        <v>8317</v>
      </c>
      <c r="S3901" s="16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10">
        <v>2500</v>
      </c>
      <c r="E3902" s="6">
        <v>135</v>
      </c>
      <c r="F3902" t="s">
        <v>8220</v>
      </c>
      <c r="G3902" t="s">
        <v>8223</v>
      </c>
      <c r="H3902" t="s">
        <v>8245</v>
      </c>
      <c r="I3902" s="17">
        <v>1433988791</v>
      </c>
      <c r="J3902" s="17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8316</v>
      </c>
      <c r="R3902" t="s">
        <v>8317</v>
      </c>
      <c r="S3902" s="16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10">
        <v>3000</v>
      </c>
      <c r="E3903" s="6">
        <v>25</v>
      </c>
      <c r="F3903" t="s">
        <v>8220</v>
      </c>
      <c r="G3903" t="s">
        <v>8223</v>
      </c>
      <c r="H3903" t="s">
        <v>8245</v>
      </c>
      <c r="I3903" s="17">
        <v>1450554599</v>
      </c>
      <c r="J3903" s="17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8316</v>
      </c>
      <c r="R3903" t="s">
        <v>8317</v>
      </c>
      <c r="S3903" s="16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10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 s="17">
        <v>1479125642</v>
      </c>
      <c r="J3904" s="17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8316</v>
      </c>
      <c r="R3904" t="s">
        <v>8317</v>
      </c>
      <c r="S3904" s="16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10">
        <v>1500</v>
      </c>
      <c r="E3905" s="6">
        <v>0</v>
      </c>
      <c r="F3905" t="s">
        <v>8220</v>
      </c>
      <c r="G3905" t="s">
        <v>8223</v>
      </c>
      <c r="H3905" t="s">
        <v>8245</v>
      </c>
      <c r="I3905" s="17">
        <v>1439581080</v>
      </c>
      <c r="J3905" s="17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8316</v>
      </c>
      <c r="R3905" t="s">
        <v>8317</v>
      </c>
      <c r="S3905" s="16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10">
        <v>10000</v>
      </c>
      <c r="E3906" s="6">
        <v>3</v>
      </c>
      <c r="F3906" t="s">
        <v>8220</v>
      </c>
      <c r="G3906" t="s">
        <v>8223</v>
      </c>
      <c r="H3906" t="s">
        <v>8245</v>
      </c>
      <c r="I3906" s="17">
        <v>1429074240</v>
      </c>
      <c r="J3906" s="17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t="s">
        <v>8316</v>
      </c>
      <c r="R3906" t="s">
        <v>8317</v>
      </c>
      <c r="S3906" s="16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10">
        <v>1500</v>
      </c>
      <c r="E3907" s="6">
        <v>173</v>
      </c>
      <c r="F3907" t="s">
        <v>8220</v>
      </c>
      <c r="G3907" t="s">
        <v>8224</v>
      </c>
      <c r="H3907" t="s">
        <v>8246</v>
      </c>
      <c r="I3907" s="17">
        <v>1434063600</v>
      </c>
      <c r="J3907" s="1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t="s">
        <v>8316</v>
      </c>
      <c r="R3907" t="s">
        <v>8317</v>
      </c>
      <c r="S3907" s="16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YEAR(T3907)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10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 s="17">
        <v>1435325100</v>
      </c>
      <c r="J3908" s="17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8316</v>
      </c>
      <c r="R3908" t="s">
        <v>8317</v>
      </c>
      <c r="S3908" s="16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10">
        <v>1000</v>
      </c>
      <c r="E3909" s="6">
        <v>153</v>
      </c>
      <c r="F3909" t="s">
        <v>8220</v>
      </c>
      <c r="G3909" t="s">
        <v>8223</v>
      </c>
      <c r="H3909" t="s">
        <v>8245</v>
      </c>
      <c r="I3909" s="17">
        <v>1414354080</v>
      </c>
      <c r="J3909" s="17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8316</v>
      </c>
      <c r="R3909" t="s">
        <v>8317</v>
      </c>
      <c r="S3909" s="16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10">
        <v>750</v>
      </c>
      <c r="E3910" s="6">
        <v>65</v>
      </c>
      <c r="F3910" t="s">
        <v>8220</v>
      </c>
      <c r="G3910" t="s">
        <v>8223</v>
      </c>
      <c r="H3910" t="s">
        <v>8245</v>
      </c>
      <c r="I3910" s="17">
        <v>1406603696</v>
      </c>
      <c r="J3910" s="17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8316</v>
      </c>
      <c r="R3910" t="s">
        <v>8317</v>
      </c>
      <c r="S3910" s="16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10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 s="17">
        <v>1410424642</v>
      </c>
      <c r="J3911" s="17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8316</v>
      </c>
      <c r="R3911" t="s">
        <v>8317</v>
      </c>
      <c r="S3911" s="16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10">
        <v>6000</v>
      </c>
      <c r="E3912" s="6">
        <v>185</v>
      </c>
      <c r="F3912" t="s">
        <v>8220</v>
      </c>
      <c r="G3912" t="s">
        <v>8223</v>
      </c>
      <c r="H3912" t="s">
        <v>8245</v>
      </c>
      <c r="I3912" s="17">
        <v>1441649397</v>
      </c>
      <c r="J3912" s="17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8316</v>
      </c>
      <c r="R3912" t="s">
        <v>8317</v>
      </c>
      <c r="S3912" s="16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10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 s="17">
        <v>1417033777</v>
      </c>
      <c r="J3913" s="17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8316</v>
      </c>
      <c r="R3913" t="s">
        <v>8317</v>
      </c>
      <c r="S3913" s="16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10">
        <v>15000</v>
      </c>
      <c r="E3914" s="6">
        <v>1</v>
      </c>
      <c r="F3914" t="s">
        <v>8220</v>
      </c>
      <c r="G3914" t="s">
        <v>8223</v>
      </c>
      <c r="H3914" t="s">
        <v>8245</v>
      </c>
      <c r="I3914" s="17">
        <v>1429936500</v>
      </c>
      <c r="J3914" s="17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8316</v>
      </c>
      <c r="R3914" t="s">
        <v>8317</v>
      </c>
      <c r="S3914" s="16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10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 s="17">
        <v>1448863449</v>
      </c>
      <c r="J3915" s="17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8316</v>
      </c>
      <c r="R3915" t="s">
        <v>8317</v>
      </c>
      <c r="S3915" s="16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10">
        <v>2500</v>
      </c>
      <c r="E3916" s="6">
        <v>909</v>
      </c>
      <c r="F3916" t="s">
        <v>8220</v>
      </c>
      <c r="G3916" t="s">
        <v>8224</v>
      </c>
      <c r="H3916" t="s">
        <v>8246</v>
      </c>
      <c r="I3916" s="17">
        <v>1431298740</v>
      </c>
      <c r="J3916" s="17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8316</v>
      </c>
      <c r="R3916" t="s">
        <v>8317</v>
      </c>
      <c r="S3916" s="16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10">
        <v>1500</v>
      </c>
      <c r="E3917" s="6">
        <v>5</v>
      </c>
      <c r="F3917" t="s">
        <v>8220</v>
      </c>
      <c r="G3917" t="s">
        <v>8224</v>
      </c>
      <c r="H3917" t="s">
        <v>8246</v>
      </c>
      <c r="I3917" s="17">
        <v>1464824309</v>
      </c>
      <c r="J3917" s="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8316</v>
      </c>
      <c r="R3917" t="s">
        <v>8317</v>
      </c>
      <c r="S3917" s="16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10">
        <v>2000</v>
      </c>
      <c r="E3918" s="6">
        <v>0</v>
      </c>
      <c r="F3918" t="s">
        <v>8220</v>
      </c>
      <c r="G3918" t="s">
        <v>8231</v>
      </c>
      <c r="H3918" t="s">
        <v>8252</v>
      </c>
      <c r="I3918" s="17">
        <v>1464952752</v>
      </c>
      <c r="J3918" s="17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8316</v>
      </c>
      <c r="R3918" t="s">
        <v>8317</v>
      </c>
      <c r="S3918" s="16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10">
        <v>3500</v>
      </c>
      <c r="E3919" s="6">
        <v>10</v>
      </c>
      <c r="F3919" t="s">
        <v>8220</v>
      </c>
      <c r="G3919" t="s">
        <v>8224</v>
      </c>
      <c r="H3919" t="s">
        <v>8246</v>
      </c>
      <c r="I3919" s="17">
        <v>1410439161</v>
      </c>
      <c r="J3919" s="17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8316</v>
      </c>
      <c r="R3919" t="s">
        <v>8317</v>
      </c>
      <c r="S3919" s="16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10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 s="17">
        <v>1407168000</v>
      </c>
      <c r="J3920" s="17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8316</v>
      </c>
      <c r="R3920" t="s">
        <v>8317</v>
      </c>
      <c r="S3920" s="16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10">
        <v>5000</v>
      </c>
      <c r="E3921" s="6">
        <v>90</v>
      </c>
      <c r="F3921" t="s">
        <v>8220</v>
      </c>
      <c r="G3921" t="s">
        <v>8224</v>
      </c>
      <c r="H3921" t="s">
        <v>8246</v>
      </c>
      <c r="I3921" s="17">
        <v>1453075200</v>
      </c>
      <c r="J3921" s="17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8316</v>
      </c>
      <c r="R3921" t="s">
        <v>8317</v>
      </c>
      <c r="S3921" s="16">
        <f t="shared" si="307"/>
        <v>42358.684872685189</v>
      </c>
      <c r="T3921" s="15">
        <f t="shared" si="308"/>
        <v>42387</v>
      </c>
      <c r="U3921">
        <f t="shared" si="309"/>
        <v>2016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10">
        <v>2500</v>
      </c>
      <c r="E3922" s="6">
        <v>135</v>
      </c>
      <c r="F3922" t="s">
        <v>8220</v>
      </c>
      <c r="G3922" t="s">
        <v>8224</v>
      </c>
      <c r="H3922" t="s">
        <v>8246</v>
      </c>
      <c r="I3922" s="17">
        <v>1479032260</v>
      </c>
      <c r="J3922" s="17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8316</v>
      </c>
      <c r="R3922" t="s">
        <v>8317</v>
      </c>
      <c r="S3922" s="16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10">
        <v>3000</v>
      </c>
      <c r="E3923" s="6">
        <v>0</v>
      </c>
      <c r="F3923" t="s">
        <v>8220</v>
      </c>
      <c r="G3923" t="s">
        <v>8224</v>
      </c>
      <c r="H3923" t="s">
        <v>8246</v>
      </c>
      <c r="I3923" s="17">
        <v>1414346400</v>
      </c>
      <c r="J3923" s="17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8316</v>
      </c>
      <c r="R3923" t="s">
        <v>8317</v>
      </c>
      <c r="S3923" s="16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10">
        <v>750</v>
      </c>
      <c r="E3924" s="6">
        <v>61</v>
      </c>
      <c r="F3924" t="s">
        <v>8220</v>
      </c>
      <c r="G3924" t="s">
        <v>8223</v>
      </c>
      <c r="H3924" t="s">
        <v>8245</v>
      </c>
      <c r="I3924" s="17">
        <v>1425337200</v>
      </c>
      <c r="J3924" s="17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8316</v>
      </c>
      <c r="R3924" t="s">
        <v>8317</v>
      </c>
      <c r="S3924" s="16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10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 s="17">
        <v>1428622271</v>
      </c>
      <c r="J3925" s="17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8316</v>
      </c>
      <c r="R3925" t="s">
        <v>8317</v>
      </c>
      <c r="S3925" s="16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10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 s="17">
        <v>1403823722</v>
      </c>
      <c r="J3926" s="17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8316</v>
      </c>
      <c r="R3926" t="s">
        <v>8317</v>
      </c>
      <c r="S3926" s="16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10">
        <v>150</v>
      </c>
      <c r="E3927" s="6">
        <v>15</v>
      </c>
      <c r="F3927" t="s">
        <v>8220</v>
      </c>
      <c r="G3927" t="s">
        <v>8223</v>
      </c>
      <c r="H3927" t="s">
        <v>8245</v>
      </c>
      <c r="I3927" s="17">
        <v>1406753639</v>
      </c>
      <c r="J3927" s="1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8316</v>
      </c>
      <c r="R3927" t="s">
        <v>8317</v>
      </c>
      <c r="S3927" s="16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10">
        <v>5000</v>
      </c>
      <c r="E3928" s="6">
        <v>15</v>
      </c>
      <c r="F3928" t="s">
        <v>8220</v>
      </c>
      <c r="G3928" t="s">
        <v>8225</v>
      </c>
      <c r="H3928" t="s">
        <v>8247</v>
      </c>
      <c r="I3928" s="17">
        <v>1419645748</v>
      </c>
      <c r="J3928" s="17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8316</v>
      </c>
      <c r="R3928" t="s">
        <v>8317</v>
      </c>
      <c r="S3928" s="16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10">
        <v>2500</v>
      </c>
      <c r="E3929" s="6">
        <v>25</v>
      </c>
      <c r="F3929" t="s">
        <v>8220</v>
      </c>
      <c r="G3929" t="s">
        <v>8224</v>
      </c>
      <c r="H3929" t="s">
        <v>8246</v>
      </c>
      <c r="I3929" s="17">
        <v>1407565504</v>
      </c>
      <c r="J3929" s="17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8316</v>
      </c>
      <c r="R3929" t="s">
        <v>8317</v>
      </c>
      <c r="S3929" s="16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10">
        <v>5000</v>
      </c>
      <c r="E3930" s="6">
        <v>651</v>
      </c>
      <c r="F3930" t="s">
        <v>8220</v>
      </c>
      <c r="G3930" t="s">
        <v>8223</v>
      </c>
      <c r="H3930" t="s">
        <v>8245</v>
      </c>
      <c r="I3930" s="17">
        <v>1444971540</v>
      </c>
      <c r="J3930" s="17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8316</v>
      </c>
      <c r="R3930" t="s">
        <v>8317</v>
      </c>
      <c r="S3930" s="16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10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 s="17">
        <v>1474228265</v>
      </c>
      <c r="J3931" s="17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8316</v>
      </c>
      <c r="R3931" t="s">
        <v>8317</v>
      </c>
      <c r="S3931" s="16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10">
        <v>10000</v>
      </c>
      <c r="E3932" s="6">
        <v>0</v>
      </c>
      <c r="F3932" t="s">
        <v>8220</v>
      </c>
      <c r="G3932" t="s">
        <v>8225</v>
      </c>
      <c r="H3932" t="s">
        <v>8247</v>
      </c>
      <c r="I3932" s="17">
        <v>1459490400</v>
      </c>
      <c r="J3932" s="17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8316</v>
      </c>
      <c r="R3932" t="s">
        <v>8317</v>
      </c>
      <c r="S3932" s="16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10">
        <v>8000</v>
      </c>
      <c r="E3933" s="6">
        <v>0</v>
      </c>
      <c r="F3933" t="s">
        <v>8220</v>
      </c>
      <c r="G3933" t="s">
        <v>8223</v>
      </c>
      <c r="H3933" t="s">
        <v>8245</v>
      </c>
      <c r="I3933" s="17">
        <v>1441510707</v>
      </c>
      <c r="J3933" s="17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8316</v>
      </c>
      <c r="R3933" t="s">
        <v>8317</v>
      </c>
      <c r="S3933" s="16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10">
        <v>12000</v>
      </c>
      <c r="E3934" s="6">
        <v>1</v>
      </c>
      <c r="F3934" t="s">
        <v>8220</v>
      </c>
      <c r="G3934" t="s">
        <v>8223</v>
      </c>
      <c r="H3934" t="s">
        <v>8245</v>
      </c>
      <c r="I3934" s="17">
        <v>1458097364</v>
      </c>
      <c r="J3934" s="17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8316</v>
      </c>
      <c r="R3934" t="s">
        <v>8317</v>
      </c>
      <c r="S3934" s="16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10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 s="17">
        <v>1468716180</v>
      </c>
      <c r="J3935" s="17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8316</v>
      </c>
      <c r="R3935" t="s">
        <v>8317</v>
      </c>
      <c r="S3935" s="16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10">
        <v>5000</v>
      </c>
      <c r="E3936" s="6">
        <v>550</v>
      </c>
      <c r="F3936" t="s">
        <v>8220</v>
      </c>
      <c r="G3936" t="s">
        <v>8223</v>
      </c>
      <c r="H3936" t="s">
        <v>8245</v>
      </c>
      <c r="I3936" s="17">
        <v>1443704400</v>
      </c>
      <c r="J3936" s="17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8316</v>
      </c>
      <c r="R3936" t="s">
        <v>8317</v>
      </c>
      <c r="S3936" s="16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10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 s="17">
        <v>1443973546</v>
      </c>
      <c r="J3937" s="1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8316</v>
      </c>
      <c r="R3937" t="s">
        <v>8317</v>
      </c>
      <c r="S3937" s="16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10">
        <v>20000</v>
      </c>
      <c r="E3938" s="6">
        <v>0</v>
      </c>
      <c r="F3938" t="s">
        <v>8220</v>
      </c>
      <c r="G3938" t="s">
        <v>8223</v>
      </c>
      <c r="H3938" t="s">
        <v>8245</v>
      </c>
      <c r="I3938" s="17">
        <v>1480576720</v>
      </c>
      <c r="J3938" s="17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8316</v>
      </c>
      <c r="R3938" t="s">
        <v>8317</v>
      </c>
      <c r="S3938" s="16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10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 s="17">
        <v>1468249760</v>
      </c>
      <c r="J3939" s="17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8316</v>
      </c>
      <c r="R3939" t="s">
        <v>8317</v>
      </c>
      <c r="S3939" s="16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10">
        <v>3255</v>
      </c>
      <c r="E3940" s="6">
        <v>397</v>
      </c>
      <c r="F3940" t="s">
        <v>8220</v>
      </c>
      <c r="G3940" t="s">
        <v>8223</v>
      </c>
      <c r="H3940" t="s">
        <v>8245</v>
      </c>
      <c r="I3940" s="17">
        <v>1435441454</v>
      </c>
      <c r="J3940" s="17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8316</v>
      </c>
      <c r="R3940" t="s">
        <v>8317</v>
      </c>
      <c r="S3940" s="16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10">
        <v>5000</v>
      </c>
      <c r="E3941" s="6">
        <v>5</v>
      </c>
      <c r="F3941" t="s">
        <v>8220</v>
      </c>
      <c r="G3941" t="s">
        <v>8225</v>
      </c>
      <c r="H3941" t="s">
        <v>8247</v>
      </c>
      <c r="I3941" s="17">
        <v>1412656200</v>
      </c>
      <c r="J3941" s="17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8316</v>
      </c>
      <c r="R3941" t="s">
        <v>8317</v>
      </c>
      <c r="S3941" s="16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10">
        <v>5000</v>
      </c>
      <c r="E3942" s="6">
        <v>11</v>
      </c>
      <c r="F3942" t="s">
        <v>8220</v>
      </c>
      <c r="G3942" t="s">
        <v>8223</v>
      </c>
      <c r="H3942" t="s">
        <v>8245</v>
      </c>
      <c r="I3942" s="17">
        <v>1420199351</v>
      </c>
      <c r="J3942" s="17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8316</v>
      </c>
      <c r="R3942" t="s">
        <v>8317</v>
      </c>
      <c r="S3942" s="16">
        <f t="shared" si="307"/>
        <v>41961.492488425924</v>
      </c>
      <c r="T3942" s="15">
        <f t="shared" si="308"/>
        <v>42006.492488425924</v>
      </c>
      <c r="U3942">
        <f t="shared" si="309"/>
        <v>2015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10">
        <v>5500</v>
      </c>
      <c r="E3943" s="6">
        <v>50</v>
      </c>
      <c r="F3943" t="s">
        <v>8220</v>
      </c>
      <c r="G3943" t="s">
        <v>8223</v>
      </c>
      <c r="H3943" t="s">
        <v>8245</v>
      </c>
      <c r="I3943" s="17">
        <v>1416877200</v>
      </c>
      <c r="J3943" s="17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8316</v>
      </c>
      <c r="R3943" t="s">
        <v>8317</v>
      </c>
      <c r="S3943" s="16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10">
        <v>1200</v>
      </c>
      <c r="E3944" s="6">
        <v>0</v>
      </c>
      <c r="F3944" t="s">
        <v>8220</v>
      </c>
      <c r="G3944" t="s">
        <v>8223</v>
      </c>
      <c r="H3944" t="s">
        <v>8245</v>
      </c>
      <c r="I3944" s="17">
        <v>1434490914</v>
      </c>
      <c r="J3944" s="17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8316</v>
      </c>
      <c r="R3944" t="s">
        <v>8317</v>
      </c>
      <c r="S3944" s="16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10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 s="17">
        <v>1446483000</v>
      </c>
      <c r="J3945" s="17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8316</v>
      </c>
      <c r="R3945" t="s">
        <v>8317</v>
      </c>
      <c r="S3945" s="16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10">
        <v>5000</v>
      </c>
      <c r="E3946" s="6">
        <v>0</v>
      </c>
      <c r="F3946" t="s">
        <v>8220</v>
      </c>
      <c r="G3946" t="s">
        <v>8223</v>
      </c>
      <c r="H3946" t="s">
        <v>8245</v>
      </c>
      <c r="I3946" s="17">
        <v>1440690875</v>
      </c>
      <c r="J3946" s="17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8316</v>
      </c>
      <c r="R3946" t="s">
        <v>8317</v>
      </c>
      <c r="S3946" s="16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10">
        <v>2000</v>
      </c>
      <c r="E3947" s="6">
        <v>5</v>
      </c>
      <c r="F3947" t="s">
        <v>8220</v>
      </c>
      <c r="G3947" t="s">
        <v>8223</v>
      </c>
      <c r="H3947" t="s">
        <v>8245</v>
      </c>
      <c r="I3947" s="17">
        <v>1431717268</v>
      </c>
      <c r="J3947" s="1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8316</v>
      </c>
      <c r="R3947" t="s">
        <v>8317</v>
      </c>
      <c r="S3947" s="16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10">
        <v>6000</v>
      </c>
      <c r="E3948" s="6">
        <v>195</v>
      </c>
      <c r="F3948" t="s">
        <v>8220</v>
      </c>
      <c r="G3948" t="s">
        <v>8223</v>
      </c>
      <c r="H3948" t="s">
        <v>8245</v>
      </c>
      <c r="I3948" s="17">
        <v>1425110400</v>
      </c>
      <c r="J3948" s="17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8316</v>
      </c>
      <c r="R3948" t="s">
        <v>8317</v>
      </c>
      <c r="S3948" s="16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10">
        <v>3000</v>
      </c>
      <c r="E3949" s="6">
        <v>101</v>
      </c>
      <c r="F3949" t="s">
        <v>8220</v>
      </c>
      <c r="G3949" t="s">
        <v>8223</v>
      </c>
      <c r="H3949" t="s">
        <v>8245</v>
      </c>
      <c r="I3949" s="17">
        <v>1475378744</v>
      </c>
      <c r="J3949" s="17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8316</v>
      </c>
      <c r="R3949" t="s">
        <v>8317</v>
      </c>
      <c r="S3949" s="16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10">
        <v>30000</v>
      </c>
      <c r="E3950" s="6">
        <v>0</v>
      </c>
      <c r="F3950" t="s">
        <v>8220</v>
      </c>
      <c r="G3950" t="s">
        <v>8225</v>
      </c>
      <c r="H3950" t="s">
        <v>8247</v>
      </c>
      <c r="I3950" s="17">
        <v>1410076123</v>
      </c>
      <c r="J3950" s="17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8316</v>
      </c>
      <c r="R3950" t="s">
        <v>8317</v>
      </c>
      <c r="S3950" s="16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10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 s="17">
        <v>1423623221</v>
      </c>
      <c r="J3951" s="17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8316</v>
      </c>
      <c r="R3951" t="s">
        <v>8317</v>
      </c>
      <c r="S3951" s="16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10">
        <v>4000</v>
      </c>
      <c r="E3952" s="6">
        <v>25</v>
      </c>
      <c r="F3952" t="s">
        <v>8220</v>
      </c>
      <c r="G3952" t="s">
        <v>8223</v>
      </c>
      <c r="H3952" t="s">
        <v>8245</v>
      </c>
      <c r="I3952" s="17">
        <v>1460140500</v>
      </c>
      <c r="J3952" s="17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8316</v>
      </c>
      <c r="R3952" t="s">
        <v>8317</v>
      </c>
      <c r="S3952" s="16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10">
        <v>200000</v>
      </c>
      <c r="E3953" s="6">
        <v>1</v>
      </c>
      <c r="F3953" t="s">
        <v>8220</v>
      </c>
      <c r="G3953" t="s">
        <v>8240</v>
      </c>
      <c r="H3953" t="s">
        <v>8248</v>
      </c>
      <c r="I3953" s="17">
        <v>1462301342</v>
      </c>
      <c r="J3953" s="17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8316</v>
      </c>
      <c r="R3953" t="s">
        <v>8317</v>
      </c>
      <c r="S3953" s="16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10">
        <v>26000</v>
      </c>
      <c r="E3954" s="6">
        <v>25</v>
      </c>
      <c r="F3954" t="s">
        <v>8220</v>
      </c>
      <c r="G3954" t="s">
        <v>8223</v>
      </c>
      <c r="H3954" t="s">
        <v>8245</v>
      </c>
      <c r="I3954" s="17">
        <v>1445885890</v>
      </c>
      <c r="J3954" s="17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8316</v>
      </c>
      <c r="R3954" t="s">
        <v>8317</v>
      </c>
      <c r="S3954" s="16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10">
        <v>17600</v>
      </c>
      <c r="E3955" s="6">
        <v>0</v>
      </c>
      <c r="F3955" t="s">
        <v>8220</v>
      </c>
      <c r="G3955" t="s">
        <v>8223</v>
      </c>
      <c r="H3955" t="s">
        <v>8245</v>
      </c>
      <c r="I3955" s="17">
        <v>1469834940</v>
      </c>
      <c r="J3955" s="17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8316</v>
      </c>
      <c r="R3955" t="s">
        <v>8317</v>
      </c>
      <c r="S3955" s="16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10">
        <v>25000</v>
      </c>
      <c r="E3956" s="6">
        <v>0</v>
      </c>
      <c r="F3956" t="s">
        <v>8220</v>
      </c>
      <c r="G3956" t="s">
        <v>8228</v>
      </c>
      <c r="H3956" t="s">
        <v>8250</v>
      </c>
      <c r="I3956" s="17">
        <v>1405352264</v>
      </c>
      <c r="J3956" s="17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8316</v>
      </c>
      <c r="R3956" t="s">
        <v>8317</v>
      </c>
      <c r="S3956" s="16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10">
        <v>1750</v>
      </c>
      <c r="E3957" s="6">
        <v>425</v>
      </c>
      <c r="F3957" t="s">
        <v>8220</v>
      </c>
      <c r="G3957" t="s">
        <v>8223</v>
      </c>
      <c r="H3957" t="s">
        <v>8245</v>
      </c>
      <c r="I3957" s="17">
        <v>1448745741</v>
      </c>
      <c r="J3957" s="1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8316</v>
      </c>
      <c r="R3957" t="s">
        <v>8317</v>
      </c>
      <c r="S3957" s="16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10">
        <v>5500</v>
      </c>
      <c r="E3958" s="6">
        <v>0</v>
      </c>
      <c r="F3958" t="s">
        <v>8220</v>
      </c>
      <c r="G3958" t="s">
        <v>8223</v>
      </c>
      <c r="H3958" t="s">
        <v>8245</v>
      </c>
      <c r="I3958" s="17">
        <v>1461543600</v>
      </c>
      <c r="J3958" s="17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8316</v>
      </c>
      <c r="R3958" t="s">
        <v>8317</v>
      </c>
      <c r="S3958" s="16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10">
        <v>28000</v>
      </c>
      <c r="E3959" s="6">
        <v>7</v>
      </c>
      <c r="F3959" t="s">
        <v>8220</v>
      </c>
      <c r="G3959" t="s">
        <v>8223</v>
      </c>
      <c r="H3959" t="s">
        <v>8245</v>
      </c>
      <c r="I3959" s="17">
        <v>1468020354</v>
      </c>
      <c r="J3959" s="17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8316</v>
      </c>
      <c r="R3959" t="s">
        <v>8317</v>
      </c>
      <c r="S3959" s="16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10">
        <v>2000</v>
      </c>
      <c r="E3960" s="6">
        <v>641</v>
      </c>
      <c r="F3960" t="s">
        <v>8220</v>
      </c>
      <c r="G3960" t="s">
        <v>8223</v>
      </c>
      <c r="H3960" t="s">
        <v>8245</v>
      </c>
      <c r="I3960" s="17">
        <v>1406988000</v>
      </c>
      <c r="J3960" s="17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8316</v>
      </c>
      <c r="R3960" t="s">
        <v>8317</v>
      </c>
      <c r="S3960" s="16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10">
        <v>1200</v>
      </c>
      <c r="E3961" s="6">
        <v>292</v>
      </c>
      <c r="F3961" t="s">
        <v>8220</v>
      </c>
      <c r="G3961" t="s">
        <v>8223</v>
      </c>
      <c r="H3961" t="s">
        <v>8245</v>
      </c>
      <c r="I3961" s="17">
        <v>1411930556</v>
      </c>
      <c r="J3961" s="17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8316</v>
      </c>
      <c r="R3961" t="s">
        <v>8317</v>
      </c>
      <c r="S3961" s="16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10">
        <v>3000</v>
      </c>
      <c r="E3962" s="6">
        <v>45</v>
      </c>
      <c r="F3962" t="s">
        <v>8220</v>
      </c>
      <c r="G3962" t="s">
        <v>8223</v>
      </c>
      <c r="H3962" t="s">
        <v>8245</v>
      </c>
      <c r="I3962" s="17">
        <v>1451852256</v>
      </c>
      <c r="J3962" s="17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8316</v>
      </c>
      <c r="R3962" t="s">
        <v>8317</v>
      </c>
      <c r="S3962" s="16">
        <f t="shared" si="307"/>
        <v>42342.845555555556</v>
      </c>
      <c r="T3962" s="15">
        <f t="shared" si="308"/>
        <v>42372.845555555556</v>
      </c>
      <c r="U3962">
        <f t="shared" si="309"/>
        <v>2016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10">
        <v>5000</v>
      </c>
      <c r="E3963" s="6">
        <v>21</v>
      </c>
      <c r="F3963" t="s">
        <v>8220</v>
      </c>
      <c r="G3963" t="s">
        <v>8224</v>
      </c>
      <c r="H3963" t="s">
        <v>8246</v>
      </c>
      <c r="I3963" s="17">
        <v>1399584210</v>
      </c>
      <c r="J3963" s="17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8316</v>
      </c>
      <c r="R3963" t="s">
        <v>8317</v>
      </c>
      <c r="S3963" s="16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10">
        <v>1400</v>
      </c>
      <c r="E3964" s="6">
        <v>45</v>
      </c>
      <c r="F3964" t="s">
        <v>8220</v>
      </c>
      <c r="G3964" t="s">
        <v>8224</v>
      </c>
      <c r="H3964" t="s">
        <v>8246</v>
      </c>
      <c r="I3964" s="17">
        <v>1448722494</v>
      </c>
      <c r="J3964" s="17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8316</v>
      </c>
      <c r="R3964" t="s">
        <v>8317</v>
      </c>
      <c r="S3964" s="16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10">
        <v>10000</v>
      </c>
      <c r="E3965" s="6">
        <v>0</v>
      </c>
      <c r="F3965" t="s">
        <v>8220</v>
      </c>
      <c r="G3965" t="s">
        <v>8228</v>
      </c>
      <c r="H3965" t="s">
        <v>8250</v>
      </c>
      <c r="I3965" s="17">
        <v>1447821717</v>
      </c>
      <c r="J3965" s="17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8316</v>
      </c>
      <c r="R3965" t="s">
        <v>8317</v>
      </c>
      <c r="S3965" s="16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10">
        <v>2000</v>
      </c>
      <c r="E3966" s="6">
        <v>126</v>
      </c>
      <c r="F3966" t="s">
        <v>8220</v>
      </c>
      <c r="G3966" t="s">
        <v>8223</v>
      </c>
      <c r="H3966" t="s">
        <v>8245</v>
      </c>
      <c r="I3966" s="17">
        <v>1429460386</v>
      </c>
      <c r="J3966" s="17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8316</v>
      </c>
      <c r="R3966" t="s">
        <v>8317</v>
      </c>
      <c r="S3966" s="16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10">
        <v>2000</v>
      </c>
      <c r="E3967" s="6">
        <v>285</v>
      </c>
      <c r="F3967" t="s">
        <v>8220</v>
      </c>
      <c r="G3967" t="s">
        <v>8223</v>
      </c>
      <c r="H3967" t="s">
        <v>8245</v>
      </c>
      <c r="I3967" s="17">
        <v>1460608780</v>
      </c>
      <c r="J3967" s="1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8316</v>
      </c>
      <c r="R3967" t="s">
        <v>8317</v>
      </c>
      <c r="S3967" s="16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10">
        <v>7500</v>
      </c>
      <c r="E3968" s="6">
        <v>45</v>
      </c>
      <c r="F3968" t="s">
        <v>8220</v>
      </c>
      <c r="G3968" t="s">
        <v>8223</v>
      </c>
      <c r="H3968" t="s">
        <v>8245</v>
      </c>
      <c r="I3968" s="17">
        <v>1406170740</v>
      </c>
      <c r="J3968" s="17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8316</v>
      </c>
      <c r="R3968" t="s">
        <v>8317</v>
      </c>
      <c r="S3968" s="16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10">
        <v>1700</v>
      </c>
      <c r="E3969" s="6">
        <v>410</v>
      </c>
      <c r="F3969" t="s">
        <v>8220</v>
      </c>
      <c r="G3969" t="s">
        <v>8223</v>
      </c>
      <c r="H3969" t="s">
        <v>8245</v>
      </c>
      <c r="I3969" s="17">
        <v>1488783507</v>
      </c>
      <c r="J3969" s="17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8316</v>
      </c>
      <c r="R3969" t="s">
        <v>8317</v>
      </c>
      <c r="S3969" s="16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10">
        <v>5000</v>
      </c>
      <c r="E3970" s="6">
        <v>527</v>
      </c>
      <c r="F3970" t="s">
        <v>8220</v>
      </c>
      <c r="G3970" t="s">
        <v>8223</v>
      </c>
      <c r="H3970" t="s">
        <v>8245</v>
      </c>
      <c r="I3970" s="17">
        <v>1463945673</v>
      </c>
      <c r="J3970" s="17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t="s">
        <v>8316</v>
      </c>
      <c r="R3970" t="s">
        <v>8317</v>
      </c>
      <c r="S3970" s="16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10">
        <v>2825</v>
      </c>
      <c r="E3971" s="6">
        <v>211</v>
      </c>
      <c r="F3971" t="s">
        <v>8220</v>
      </c>
      <c r="G3971" t="s">
        <v>8223</v>
      </c>
      <c r="H3971" t="s">
        <v>8245</v>
      </c>
      <c r="I3971" s="17">
        <v>1472442900</v>
      </c>
      <c r="J3971" s="17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t="s">
        <v>8316</v>
      </c>
      <c r="R3971" t="s">
        <v>8317</v>
      </c>
      <c r="S3971" s="16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YEAR(T3971)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10">
        <v>15000</v>
      </c>
      <c r="E3972" s="6">
        <v>11</v>
      </c>
      <c r="F3972" t="s">
        <v>8220</v>
      </c>
      <c r="G3972" t="s">
        <v>8223</v>
      </c>
      <c r="H3972" t="s">
        <v>8245</v>
      </c>
      <c r="I3972" s="17">
        <v>1460925811</v>
      </c>
      <c r="J3972" s="17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8316</v>
      </c>
      <c r="R3972" t="s">
        <v>8317</v>
      </c>
      <c r="S3972" s="16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10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 s="17">
        <v>1405947126</v>
      </c>
      <c r="J3973" s="17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8316</v>
      </c>
      <c r="R3973" t="s">
        <v>8317</v>
      </c>
      <c r="S3973" s="16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10">
        <v>1000</v>
      </c>
      <c r="E3974" s="6">
        <v>211</v>
      </c>
      <c r="F3974" t="s">
        <v>8220</v>
      </c>
      <c r="G3974" t="s">
        <v>8223</v>
      </c>
      <c r="H3974" t="s">
        <v>8245</v>
      </c>
      <c r="I3974" s="17">
        <v>1423186634</v>
      </c>
      <c r="J3974" s="17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8316</v>
      </c>
      <c r="R3974" t="s">
        <v>8317</v>
      </c>
      <c r="S3974" s="16">
        <f t="shared" si="312"/>
        <v>41981.067523148144</v>
      </c>
      <c r="T3974" s="15">
        <f t="shared" si="313"/>
        <v>42041.067523148144</v>
      </c>
      <c r="U3974">
        <f t="shared" si="314"/>
        <v>2015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10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 s="17">
        <v>1462766400</v>
      </c>
      <c r="J3975" s="17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8316</v>
      </c>
      <c r="R3975" t="s">
        <v>8317</v>
      </c>
      <c r="S3975" s="16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10">
        <v>1000</v>
      </c>
      <c r="E3976" s="6">
        <v>320</v>
      </c>
      <c r="F3976" t="s">
        <v>8220</v>
      </c>
      <c r="G3976" t="s">
        <v>8224</v>
      </c>
      <c r="H3976" t="s">
        <v>8246</v>
      </c>
      <c r="I3976" s="17">
        <v>1464872848</v>
      </c>
      <c r="J3976" s="17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8316</v>
      </c>
      <c r="R3976" t="s">
        <v>8317</v>
      </c>
      <c r="S3976" s="16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10">
        <v>678</v>
      </c>
      <c r="E3977" s="6">
        <v>0</v>
      </c>
      <c r="F3977" t="s">
        <v>8220</v>
      </c>
      <c r="G3977" t="s">
        <v>8223</v>
      </c>
      <c r="H3977" t="s">
        <v>8245</v>
      </c>
      <c r="I3977" s="17">
        <v>1468442898</v>
      </c>
      <c r="J3977" s="1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8316</v>
      </c>
      <c r="R3977" t="s">
        <v>8317</v>
      </c>
      <c r="S3977" s="16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10">
        <v>1300</v>
      </c>
      <c r="E3978" s="6">
        <v>620</v>
      </c>
      <c r="F3978" t="s">
        <v>8220</v>
      </c>
      <c r="G3978" t="s">
        <v>8223</v>
      </c>
      <c r="H3978" t="s">
        <v>8245</v>
      </c>
      <c r="I3978" s="17">
        <v>1406876400</v>
      </c>
      <c r="J3978" s="17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8316</v>
      </c>
      <c r="R3978" t="s">
        <v>8317</v>
      </c>
      <c r="S3978" s="16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10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 s="17">
        <v>1469213732</v>
      </c>
      <c r="J3979" s="17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8316</v>
      </c>
      <c r="R3979" t="s">
        <v>8317</v>
      </c>
      <c r="S3979" s="16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10">
        <v>2000</v>
      </c>
      <c r="E3980" s="6">
        <v>214</v>
      </c>
      <c r="F3980" t="s">
        <v>8220</v>
      </c>
      <c r="G3980" t="s">
        <v>8223</v>
      </c>
      <c r="H3980" t="s">
        <v>8245</v>
      </c>
      <c r="I3980" s="17">
        <v>1422717953</v>
      </c>
      <c r="J3980" s="17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8316</v>
      </c>
      <c r="R3980" t="s">
        <v>8317</v>
      </c>
      <c r="S3980" s="16">
        <f t="shared" si="312"/>
        <v>41975.642974537041</v>
      </c>
      <c r="T3980" s="15">
        <f t="shared" si="313"/>
        <v>42035.642974537041</v>
      </c>
      <c r="U3980">
        <f t="shared" si="314"/>
        <v>2015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10">
        <v>6000</v>
      </c>
      <c r="E3981" s="6">
        <v>110</v>
      </c>
      <c r="F3981" t="s">
        <v>8220</v>
      </c>
      <c r="G3981" t="s">
        <v>8224</v>
      </c>
      <c r="H3981" t="s">
        <v>8246</v>
      </c>
      <c r="I3981" s="17">
        <v>1427659200</v>
      </c>
      <c r="J3981" s="17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8316</v>
      </c>
      <c r="R3981" t="s">
        <v>8317</v>
      </c>
      <c r="S3981" s="16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10">
        <v>2500</v>
      </c>
      <c r="E3982" s="6">
        <v>450</v>
      </c>
      <c r="F3982" t="s">
        <v>8220</v>
      </c>
      <c r="G3982" t="s">
        <v>8223</v>
      </c>
      <c r="H3982" t="s">
        <v>8245</v>
      </c>
      <c r="I3982" s="17">
        <v>1404570147</v>
      </c>
      <c r="J3982" s="17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8316</v>
      </c>
      <c r="R3982" t="s">
        <v>8317</v>
      </c>
      <c r="S3982" s="16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10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 s="17">
        <v>1468729149</v>
      </c>
      <c r="J3983" s="17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8316</v>
      </c>
      <c r="R3983" t="s">
        <v>8317</v>
      </c>
      <c r="S3983" s="16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10">
        <v>850</v>
      </c>
      <c r="E3984" s="6">
        <v>170</v>
      </c>
      <c r="F3984" t="s">
        <v>8220</v>
      </c>
      <c r="G3984" t="s">
        <v>8224</v>
      </c>
      <c r="H3984" t="s">
        <v>8246</v>
      </c>
      <c r="I3984" s="17">
        <v>1436297180</v>
      </c>
      <c r="J3984" s="17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8316</v>
      </c>
      <c r="R3984" t="s">
        <v>8317</v>
      </c>
      <c r="S3984" s="16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10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 s="17">
        <v>1400569140</v>
      </c>
      <c r="J3985" s="17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8316</v>
      </c>
      <c r="R3985" t="s">
        <v>8317</v>
      </c>
      <c r="S3985" s="16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10">
        <v>1500</v>
      </c>
      <c r="E3986" s="6">
        <v>95</v>
      </c>
      <c r="F3986" t="s">
        <v>8220</v>
      </c>
      <c r="G3986" t="s">
        <v>8224</v>
      </c>
      <c r="H3986" t="s">
        <v>8246</v>
      </c>
      <c r="I3986" s="17">
        <v>1415404800</v>
      </c>
      <c r="J3986" s="17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8316</v>
      </c>
      <c r="R3986" t="s">
        <v>8317</v>
      </c>
      <c r="S3986" s="16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10">
        <v>2000</v>
      </c>
      <c r="E3987" s="6">
        <v>641</v>
      </c>
      <c r="F3987" t="s">
        <v>8220</v>
      </c>
      <c r="G3987" t="s">
        <v>8223</v>
      </c>
      <c r="H3987" t="s">
        <v>8245</v>
      </c>
      <c r="I3987" s="17">
        <v>1456002300</v>
      </c>
      <c r="J3987" s="1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8316</v>
      </c>
      <c r="R3987" t="s">
        <v>8317</v>
      </c>
      <c r="S3987" s="16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10">
        <v>5000</v>
      </c>
      <c r="E3988" s="6">
        <v>488</v>
      </c>
      <c r="F3988" t="s">
        <v>8220</v>
      </c>
      <c r="G3988" t="s">
        <v>8224</v>
      </c>
      <c r="H3988" t="s">
        <v>8246</v>
      </c>
      <c r="I3988" s="17">
        <v>1462539840</v>
      </c>
      <c r="J3988" s="17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8316</v>
      </c>
      <c r="R3988" t="s">
        <v>8317</v>
      </c>
      <c r="S3988" s="16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10">
        <v>400</v>
      </c>
      <c r="E3989" s="6">
        <v>151</v>
      </c>
      <c r="F3989" t="s">
        <v>8220</v>
      </c>
      <c r="G3989" t="s">
        <v>8224</v>
      </c>
      <c r="H3989" t="s">
        <v>8246</v>
      </c>
      <c r="I3989" s="17">
        <v>1400278290</v>
      </c>
      <c r="J3989" s="17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8316</v>
      </c>
      <c r="R3989" t="s">
        <v>8317</v>
      </c>
      <c r="S3989" s="16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10">
        <v>1500</v>
      </c>
      <c r="E3990" s="6">
        <v>32</v>
      </c>
      <c r="F3990" t="s">
        <v>8220</v>
      </c>
      <c r="G3990" t="s">
        <v>8223</v>
      </c>
      <c r="H3990" t="s">
        <v>8245</v>
      </c>
      <c r="I3990" s="17">
        <v>1440813413</v>
      </c>
      <c r="J3990" s="17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8316</v>
      </c>
      <c r="R3990" t="s">
        <v>8317</v>
      </c>
      <c r="S3990" s="16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10">
        <v>3000</v>
      </c>
      <c r="E3991" s="6">
        <v>0</v>
      </c>
      <c r="F3991" t="s">
        <v>8220</v>
      </c>
      <c r="G3991" t="s">
        <v>8223</v>
      </c>
      <c r="H3991" t="s">
        <v>8245</v>
      </c>
      <c r="I3991" s="17">
        <v>1447009181</v>
      </c>
      <c r="J3991" s="17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8316</v>
      </c>
      <c r="R3991" t="s">
        <v>8317</v>
      </c>
      <c r="S3991" s="16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10">
        <v>1650</v>
      </c>
      <c r="E3992" s="6">
        <v>69</v>
      </c>
      <c r="F3992" t="s">
        <v>8220</v>
      </c>
      <c r="G3992" t="s">
        <v>8224</v>
      </c>
      <c r="H3992" t="s">
        <v>8246</v>
      </c>
      <c r="I3992" s="17">
        <v>1456934893</v>
      </c>
      <c r="J3992" s="17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8316</v>
      </c>
      <c r="R3992" t="s">
        <v>8317</v>
      </c>
      <c r="S3992" s="16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10">
        <v>500</v>
      </c>
      <c r="E3993" s="6">
        <v>100</v>
      </c>
      <c r="F3993" t="s">
        <v>8220</v>
      </c>
      <c r="G3993" t="s">
        <v>8223</v>
      </c>
      <c r="H3993" t="s">
        <v>8245</v>
      </c>
      <c r="I3993" s="17">
        <v>1433086082</v>
      </c>
      <c r="J3993" s="17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8316</v>
      </c>
      <c r="R3993" t="s">
        <v>8317</v>
      </c>
      <c r="S3993" s="16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10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 s="17">
        <v>1449876859</v>
      </c>
      <c r="J3994" s="17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8316</v>
      </c>
      <c r="R3994" t="s">
        <v>8317</v>
      </c>
      <c r="S3994" s="16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10">
        <v>50000</v>
      </c>
      <c r="E3995" s="6">
        <v>3</v>
      </c>
      <c r="F3995" t="s">
        <v>8220</v>
      </c>
      <c r="G3995" t="s">
        <v>8223</v>
      </c>
      <c r="H3995" t="s">
        <v>8245</v>
      </c>
      <c r="I3995" s="17">
        <v>1431549912</v>
      </c>
      <c r="J3995" s="17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8316</v>
      </c>
      <c r="R3995" t="s">
        <v>8317</v>
      </c>
      <c r="S3995" s="16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10">
        <v>2000</v>
      </c>
      <c r="E3996" s="6">
        <v>5</v>
      </c>
      <c r="F3996" t="s">
        <v>8220</v>
      </c>
      <c r="G3996" t="s">
        <v>8223</v>
      </c>
      <c r="H3996" t="s">
        <v>8245</v>
      </c>
      <c r="I3996" s="17">
        <v>1405761690</v>
      </c>
      <c r="J3996" s="17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8316</v>
      </c>
      <c r="R3996" t="s">
        <v>8317</v>
      </c>
      <c r="S3996" s="16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10">
        <v>200</v>
      </c>
      <c r="E3997" s="6">
        <v>70</v>
      </c>
      <c r="F3997" t="s">
        <v>8220</v>
      </c>
      <c r="G3997" t="s">
        <v>8224</v>
      </c>
      <c r="H3997" t="s">
        <v>8246</v>
      </c>
      <c r="I3997" s="17">
        <v>1423913220</v>
      </c>
      <c r="J3997" s="1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8316</v>
      </c>
      <c r="R3997" t="s">
        <v>8317</v>
      </c>
      <c r="S3997" s="16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10">
        <v>3000</v>
      </c>
      <c r="E3998" s="6">
        <v>497</v>
      </c>
      <c r="F3998" t="s">
        <v>8220</v>
      </c>
      <c r="G3998" t="s">
        <v>8223</v>
      </c>
      <c r="H3998" t="s">
        <v>8245</v>
      </c>
      <c r="I3998" s="17">
        <v>1416499440</v>
      </c>
      <c r="J3998" s="17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8316</v>
      </c>
      <c r="R3998" t="s">
        <v>8317</v>
      </c>
      <c r="S3998" s="16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10">
        <v>3000</v>
      </c>
      <c r="E3999" s="6">
        <v>0</v>
      </c>
      <c r="F3999" t="s">
        <v>8220</v>
      </c>
      <c r="G3999" t="s">
        <v>8224</v>
      </c>
      <c r="H3999" t="s">
        <v>8246</v>
      </c>
      <c r="I3999" s="17">
        <v>1428222221</v>
      </c>
      <c r="J3999" s="17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8316</v>
      </c>
      <c r="R3999" t="s">
        <v>8317</v>
      </c>
      <c r="S3999" s="16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10">
        <v>1250</v>
      </c>
      <c r="E4000" s="6">
        <v>715</v>
      </c>
      <c r="F4000" t="s">
        <v>8220</v>
      </c>
      <c r="G4000" t="s">
        <v>8223</v>
      </c>
      <c r="H4000" t="s">
        <v>8245</v>
      </c>
      <c r="I4000" s="17">
        <v>1427580426</v>
      </c>
      <c r="J4000" s="17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8316</v>
      </c>
      <c r="R4000" t="s">
        <v>8317</v>
      </c>
      <c r="S4000" s="16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10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 s="17">
        <v>1409514709</v>
      </c>
      <c r="J4001" s="17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8316</v>
      </c>
      <c r="R4001" t="s">
        <v>8317</v>
      </c>
      <c r="S4001" s="16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10">
        <v>8000</v>
      </c>
      <c r="E4002" s="6">
        <v>10</v>
      </c>
      <c r="F4002" t="s">
        <v>8220</v>
      </c>
      <c r="G4002" t="s">
        <v>8223</v>
      </c>
      <c r="H4002" t="s">
        <v>8245</v>
      </c>
      <c r="I4002" s="17">
        <v>1462631358</v>
      </c>
      <c r="J4002" s="17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8316</v>
      </c>
      <c r="R4002" t="s">
        <v>8317</v>
      </c>
      <c r="S4002" s="16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10">
        <v>1200</v>
      </c>
      <c r="E4003" s="6">
        <v>453</v>
      </c>
      <c r="F4003" t="s">
        <v>8220</v>
      </c>
      <c r="G4003" t="s">
        <v>8224</v>
      </c>
      <c r="H4003" t="s">
        <v>8246</v>
      </c>
      <c r="I4003" s="17">
        <v>1488394800</v>
      </c>
      <c r="J4003" s="17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8316</v>
      </c>
      <c r="R4003" t="s">
        <v>8317</v>
      </c>
      <c r="S4003" s="16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10">
        <v>1250</v>
      </c>
      <c r="E4004" s="6">
        <v>23</v>
      </c>
      <c r="F4004" t="s">
        <v>8220</v>
      </c>
      <c r="G4004" t="s">
        <v>8223</v>
      </c>
      <c r="H4004" t="s">
        <v>8245</v>
      </c>
      <c r="I4004" s="17">
        <v>1411779761</v>
      </c>
      <c r="J4004" s="17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8316</v>
      </c>
      <c r="R4004" t="s">
        <v>8317</v>
      </c>
      <c r="S4004" s="16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10">
        <v>2000</v>
      </c>
      <c r="E4005" s="6">
        <v>201</v>
      </c>
      <c r="F4005" t="s">
        <v>8220</v>
      </c>
      <c r="G4005" t="s">
        <v>8223</v>
      </c>
      <c r="H4005" t="s">
        <v>8245</v>
      </c>
      <c r="I4005" s="17">
        <v>1424009147</v>
      </c>
      <c r="J4005" s="17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8316</v>
      </c>
      <c r="R4005" t="s">
        <v>8317</v>
      </c>
      <c r="S4005" s="16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10">
        <v>500</v>
      </c>
      <c r="E4006" s="6">
        <v>1</v>
      </c>
      <c r="F4006" t="s">
        <v>8220</v>
      </c>
      <c r="G4006" t="s">
        <v>8223</v>
      </c>
      <c r="H4006" t="s">
        <v>8245</v>
      </c>
      <c r="I4006" s="17">
        <v>1412740457</v>
      </c>
      <c r="J4006" s="17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8316</v>
      </c>
      <c r="R4006" t="s">
        <v>8317</v>
      </c>
      <c r="S4006" s="16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10">
        <v>3000</v>
      </c>
      <c r="E4007" s="6">
        <v>40</v>
      </c>
      <c r="F4007" t="s">
        <v>8220</v>
      </c>
      <c r="G4007" t="s">
        <v>8223</v>
      </c>
      <c r="H4007" t="s">
        <v>8245</v>
      </c>
      <c r="I4007" s="17">
        <v>1413832985</v>
      </c>
      <c r="J4007" s="1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8316</v>
      </c>
      <c r="R4007" t="s">
        <v>8317</v>
      </c>
      <c r="S4007" s="16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10">
        <v>30000</v>
      </c>
      <c r="E4008" s="6">
        <v>2</v>
      </c>
      <c r="F4008" t="s">
        <v>8220</v>
      </c>
      <c r="G4008" t="s">
        <v>8223</v>
      </c>
      <c r="H4008" t="s">
        <v>8245</v>
      </c>
      <c r="I4008" s="17">
        <v>1455647587</v>
      </c>
      <c r="J4008" s="17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8316</v>
      </c>
      <c r="R4008" t="s">
        <v>8317</v>
      </c>
      <c r="S4008" s="16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10">
        <v>2000</v>
      </c>
      <c r="E4009" s="6">
        <v>5</v>
      </c>
      <c r="F4009" t="s">
        <v>8220</v>
      </c>
      <c r="G4009" t="s">
        <v>8223</v>
      </c>
      <c r="H4009" t="s">
        <v>8245</v>
      </c>
      <c r="I4009" s="17">
        <v>1409070480</v>
      </c>
      <c r="J4009" s="17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8316</v>
      </c>
      <c r="R4009" t="s">
        <v>8317</v>
      </c>
      <c r="S4009" s="16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10">
        <v>1000</v>
      </c>
      <c r="E4010" s="6">
        <v>60</v>
      </c>
      <c r="F4010" t="s">
        <v>8220</v>
      </c>
      <c r="G4010" t="s">
        <v>8224</v>
      </c>
      <c r="H4010" t="s">
        <v>8246</v>
      </c>
      <c r="I4010" s="17">
        <v>1437606507</v>
      </c>
      <c r="J4010" s="17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8316</v>
      </c>
      <c r="R4010" t="s">
        <v>8317</v>
      </c>
      <c r="S4010" s="16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10">
        <v>1930</v>
      </c>
      <c r="E4011" s="6">
        <v>75</v>
      </c>
      <c r="F4011" t="s">
        <v>8220</v>
      </c>
      <c r="G4011" t="s">
        <v>8224</v>
      </c>
      <c r="H4011" t="s">
        <v>8246</v>
      </c>
      <c r="I4011" s="17">
        <v>1410281360</v>
      </c>
      <c r="J4011" s="17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8316</v>
      </c>
      <c r="R4011" t="s">
        <v>8317</v>
      </c>
      <c r="S4011" s="16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10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 s="17">
        <v>1414348166</v>
      </c>
      <c r="J4012" s="17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8316</v>
      </c>
      <c r="R4012" t="s">
        <v>8317</v>
      </c>
      <c r="S4012" s="16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10">
        <v>250</v>
      </c>
      <c r="E4013" s="6">
        <v>19</v>
      </c>
      <c r="F4013" t="s">
        <v>8220</v>
      </c>
      <c r="G4013" t="s">
        <v>8224</v>
      </c>
      <c r="H4013" t="s">
        <v>8246</v>
      </c>
      <c r="I4013" s="17">
        <v>1422450278</v>
      </c>
      <c r="J4013" s="17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8316</v>
      </c>
      <c r="R4013" t="s">
        <v>8317</v>
      </c>
      <c r="S4013" s="16">
        <f t="shared" si="312"/>
        <v>42002.54488425926</v>
      </c>
      <c r="T4013" s="15">
        <f t="shared" si="313"/>
        <v>42032.54488425926</v>
      </c>
      <c r="U4013">
        <f t="shared" si="314"/>
        <v>2015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10">
        <v>575</v>
      </c>
      <c r="E4014" s="6">
        <v>0</v>
      </c>
      <c r="F4014" t="s">
        <v>8220</v>
      </c>
      <c r="G4014" t="s">
        <v>8224</v>
      </c>
      <c r="H4014" t="s">
        <v>8246</v>
      </c>
      <c r="I4014" s="17">
        <v>1430571849</v>
      </c>
      <c r="J4014" s="17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8316</v>
      </c>
      <c r="R4014" t="s">
        <v>8317</v>
      </c>
      <c r="S4014" s="16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10">
        <v>2000</v>
      </c>
      <c r="E4015" s="6">
        <v>26</v>
      </c>
      <c r="F4015" t="s">
        <v>8220</v>
      </c>
      <c r="G4015" t="s">
        <v>8223</v>
      </c>
      <c r="H4015" t="s">
        <v>8245</v>
      </c>
      <c r="I4015" s="17">
        <v>1424070823</v>
      </c>
      <c r="J4015" s="17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8316</v>
      </c>
      <c r="R4015" t="s">
        <v>8317</v>
      </c>
      <c r="S4015" s="16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10">
        <v>9000</v>
      </c>
      <c r="E4016" s="6">
        <v>0</v>
      </c>
      <c r="F4016" t="s">
        <v>8220</v>
      </c>
      <c r="G4016" t="s">
        <v>8223</v>
      </c>
      <c r="H4016" t="s">
        <v>8245</v>
      </c>
      <c r="I4016" s="17">
        <v>1457157269</v>
      </c>
      <c r="J4016" s="17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8316</v>
      </c>
      <c r="R4016" t="s">
        <v>8317</v>
      </c>
      <c r="S4016" s="16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10">
        <v>7000</v>
      </c>
      <c r="E4017" s="6">
        <v>1</v>
      </c>
      <c r="F4017" t="s">
        <v>8220</v>
      </c>
      <c r="G4017" t="s">
        <v>8223</v>
      </c>
      <c r="H4017" t="s">
        <v>8245</v>
      </c>
      <c r="I4017" s="17">
        <v>1437331463</v>
      </c>
      <c r="J4017" s="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8316</v>
      </c>
      <c r="R4017" t="s">
        <v>8317</v>
      </c>
      <c r="S4017" s="16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10">
        <v>500</v>
      </c>
      <c r="E4018" s="6">
        <v>70</v>
      </c>
      <c r="F4018" t="s">
        <v>8220</v>
      </c>
      <c r="G4018" t="s">
        <v>8224</v>
      </c>
      <c r="H4018" t="s">
        <v>8246</v>
      </c>
      <c r="I4018" s="17">
        <v>1410987400</v>
      </c>
      <c r="J4018" s="17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8316</v>
      </c>
      <c r="R4018" t="s">
        <v>8317</v>
      </c>
      <c r="S4018" s="16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10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 s="17">
        <v>1409846874</v>
      </c>
      <c r="J4019" s="17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8316</v>
      </c>
      <c r="R4019" t="s">
        <v>8317</v>
      </c>
      <c r="S4019" s="16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10">
        <v>1500</v>
      </c>
      <c r="E4020" s="6">
        <v>130</v>
      </c>
      <c r="F4020" t="s">
        <v>8220</v>
      </c>
      <c r="G4020" t="s">
        <v>8224</v>
      </c>
      <c r="H4020" t="s">
        <v>8246</v>
      </c>
      <c r="I4020" s="17">
        <v>1475877108</v>
      </c>
      <c r="J4020" s="17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8316</v>
      </c>
      <c r="R4020" t="s">
        <v>8317</v>
      </c>
      <c r="S4020" s="16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10">
        <v>3500</v>
      </c>
      <c r="E4021" s="6">
        <v>29</v>
      </c>
      <c r="F4021" t="s">
        <v>8220</v>
      </c>
      <c r="G4021" t="s">
        <v>8223</v>
      </c>
      <c r="H4021" t="s">
        <v>8245</v>
      </c>
      <c r="I4021" s="17">
        <v>1460737680</v>
      </c>
      <c r="J4021" s="17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8316</v>
      </c>
      <c r="R4021" t="s">
        <v>8317</v>
      </c>
      <c r="S4021" s="16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10">
        <v>600</v>
      </c>
      <c r="E4022" s="6">
        <v>100</v>
      </c>
      <c r="F4022" t="s">
        <v>8220</v>
      </c>
      <c r="G4022" t="s">
        <v>8223</v>
      </c>
      <c r="H4022" t="s">
        <v>8245</v>
      </c>
      <c r="I4022" s="17">
        <v>1427168099</v>
      </c>
      <c r="J4022" s="17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8316</v>
      </c>
      <c r="R4022" t="s">
        <v>8317</v>
      </c>
      <c r="S4022" s="16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10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 s="17">
        <v>1414360358</v>
      </c>
      <c r="J4023" s="17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8316</v>
      </c>
      <c r="R4023" t="s">
        <v>8317</v>
      </c>
      <c r="S4023" s="16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10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 s="17">
        <v>1422759240</v>
      </c>
      <c r="J4024" s="17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8316</v>
      </c>
      <c r="R4024" t="s">
        <v>8317</v>
      </c>
      <c r="S4024" s="16">
        <f t="shared" si="312"/>
        <v>41990.584108796291</v>
      </c>
      <c r="T4024" s="15">
        <f t="shared" si="313"/>
        <v>42036.120833333334</v>
      </c>
      <c r="U4024">
        <f t="shared" si="314"/>
        <v>2015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10">
        <v>7000</v>
      </c>
      <c r="E4025" s="6">
        <v>0</v>
      </c>
      <c r="F4025" t="s">
        <v>8220</v>
      </c>
      <c r="G4025" t="s">
        <v>8223</v>
      </c>
      <c r="H4025" t="s">
        <v>8245</v>
      </c>
      <c r="I4025" s="17">
        <v>1458860363</v>
      </c>
      <c r="J4025" s="17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8316</v>
      </c>
      <c r="R4025" t="s">
        <v>8317</v>
      </c>
      <c r="S4025" s="16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10">
        <v>800</v>
      </c>
      <c r="E4026" s="6">
        <v>10</v>
      </c>
      <c r="F4026" t="s">
        <v>8220</v>
      </c>
      <c r="G4026" t="s">
        <v>8223</v>
      </c>
      <c r="H4026" t="s">
        <v>8245</v>
      </c>
      <c r="I4026" s="17">
        <v>1441037097</v>
      </c>
      <c r="J4026" s="17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8316</v>
      </c>
      <c r="R4026" t="s">
        <v>8317</v>
      </c>
      <c r="S4026" s="16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10">
        <v>5000</v>
      </c>
      <c r="E4027" s="6">
        <v>250</v>
      </c>
      <c r="F4027" t="s">
        <v>8220</v>
      </c>
      <c r="G4027" t="s">
        <v>8229</v>
      </c>
      <c r="H4027" t="s">
        <v>8248</v>
      </c>
      <c r="I4027" s="17">
        <v>1437889336</v>
      </c>
      <c r="J4027" s="1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8316</v>
      </c>
      <c r="R4027" t="s">
        <v>8317</v>
      </c>
      <c r="S4027" s="16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10">
        <v>4000</v>
      </c>
      <c r="E4028" s="6">
        <v>0</v>
      </c>
      <c r="F4028" t="s">
        <v>8220</v>
      </c>
      <c r="G4028" t="s">
        <v>8223</v>
      </c>
      <c r="H4028" t="s">
        <v>8245</v>
      </c>
      <c r="I4028" s="17">
        <v>1449247439</v>
      </c>
      <c r="J4028" s="17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8316</v>
      </c>
      <c r="R4028" t="s">
        <v>8317</v>
      </c>
      <c r="S4028" s="16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10">
        <v>3000</v>
      </c>
      <c r="E4029" s="6">
        <v>215</v>
      </c>
      <c r="F4029" t="s">
        <v>8220</v>
      </c>
      <c r="G4029" t="s">
        <v>8223</v>
      </c>
      <c r="H4029" t="s">
        <v>8245</v>
      </c>
      <c r="I4029" s="17">
        <v>1487811600</v>
      </c>
      <c r="J4029" s="17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8316</v>
      </c>
      <c r="R4029" t="s">
        <v>8317</v>
      </c>
      <c r="S4029" s="16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10">
        <v>2000</v>
      </c>
      <c r="E4030" s="6">
        <v>561</v>
      </c>
      <c r="F4030" t="s">
        <v>8220</v>
      </c>
      <c r="G4030" t="s">
        <v>8223</v>
      </c>
      <c r="H4030" t="s">
        <v>8245</v>
      </c>
      <c r="I4030" s="17">
        <v>1402007500</v>
      </c>
      <c r="J4030" s="17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8316</v>
      </c>
      <c r="R4030" t="s">
        <v>8317</v>
      </c>
      <c r="S4030" s="16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10">
        <v>20000</v>
      </c>
      <c r="E4031" s="6">
        <v>0</v>
      </c>
      <c r="F4031" t="s">
        <v>8220</v>
      </c>
      <c r="G4031" t="s">
        <v>8223</v>
      </c>
      <c r="H4031" t="s">
        <v>8245</v>
      </c>
      <c r="I4031" s="17">
        <v>1450053370</v>
      </c>
      <c r="J4031" s="17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8316</v>
      </c>
      <c r="R4031" t="s">
        <v>8317</v>
      </c>
      <c r="S4031" s="16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10">
        <v>2500</v>
      </c>
      <c r="E4032" s="6">
        <v>400</v>
      </c>
      <c r="F4032" t="s">
        <v>8220</v>
      </c>
      <c r="G4032" t="s">
        <v>8223</v>
      </c>
      <c r="H4032" t="s">
        <v>8245</v>
      </c>
      <c r="I4032" s="17">
        <v>1454525340</v>
      </c>
      <c r="J4032" s="17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8316</v>
      </c>
      <c r="R4032" t="s">
        <v>8317</v>
      </c>
      <c r="S4032" s="16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10">
        <v>5000</v>
      </c>
      <c r="E4033" s="6">
        <v>0</v>
      </c>
      <c r="F4033" t="s">
        <v>8220</v>
      </c>
      <c r="G4033" t="s">
        <v>8223</v>
      </c>
      <c r="H4033" t="s">
        <v>8245</v>
      </c>
      <c r="I4033" s="17">
        <v>1418914964</v>
      </c>
      <c r="J4033" s="17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8316</v>
      </c>
      <c r="R4033" t="s">
        <v>8317</v>
      </c>
      <c r="S4033" s="16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10">
        <v>6048</v>
      </c>
      <c r="E4034" s="6">
        <v>413</v>
      </c>
      <c r="F4034" t="s">
        <v>8220</v>
      </c>
      <c r="G4034" t="s">
        <v>8223</v>
      </c>
      <c r="H4034" t="s">
        <v>8245</v>
      </c>
      <c r="I4034" s="17">
        <v>1450211116</v>
      </c>
      <c r="J4034" s="17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t="s">
        <v>8316</v>
      </c>
      <c r="R4034" t="s">
        <v>8317</v>
      </c>
      <c r="S4034" s="16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10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 s="17">
        <v>1475398800</v>
      </c>
      <c r="J4035" s="17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t="s">
        <v>8316</v>
      </c>
      <c r="R4035" t="s">
        <v>8317</v>
      </c>
      <c r="S4035" s="16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YEAR(T4035)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10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 s="17">
        <v>1428097450</v>
      </c>
      <c r="J4036" s="17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8316</v>
      </c>
      <c r="R4036" t="s">
        <v>8317</v>
      </c>
      <c r="S4036" s="16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10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 s="17">
        <v>1413925887</v>
      </c>
      <c r="J4037" s="1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8316</v>
      </c>
      <c r="R4037" t="s">
        <v>8317</v>
      </c>
      <c r="S4037" s="16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10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 s="17">
        <v>1404253800</v>
      </c>
      <c r="J4038" s="17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8316</v>
      </c>
      <c r="R4038" t="s">
        <v>8317</v>
      </c>
      <c r="S4038" s="16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10">
        <v>700</v>
      </c>
      <c r="E4039" s="6">
        <v>80</v>
      </c>
      <c r="F4039" t="s">
        <v>8220</v>
      </c>
      <c r="G4039" t="s">
        <v>8223</v>
      </c>
      <c r="H4039" t="s">
        <v>8245</v>
      </c>
      <c r="I4039" s="17">
        <v>1464099900</v>
      </c>
      <c r="J4039" s="17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8316</v>
      </c>
      <c r="R4039" t="s">
        <v>8317</v>
      </c>
      <c r="S4039" s="16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10">
        <v>2500</v>
      </c>
      <c r="E4040" s="6">
        <v>301</v>
      </c>
      <c r="F4040" t="s">
        <v>8220</v>
      </c>
      <c r="G4040" t="s">
        <v>8223</v>
      </c>
      <c r="H4040" t="s">
        <v>8245</v>
      </c>
      <c r="I4040" s="17">
        <v>1413573010</v>
      </c>
      <c r="J4040" s="17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8316</v>
      </c>
      <c r="R4040" t="s">
        <v>8317</v>
      </c>
      <c r="S4040" s="16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10">
        <v>500</v>
      </c>
      <c r="E4041" s="6">
        <v>300</v>
      </c>
      <c r="F4041" t="s">
        <v>8220</v>
      </c>
      <c r="G4041" t="s">
        <v>8223</v>
      </c>
      <c r="H4041" t="s">
        <v>8245</v>
      </c>
      <c r="I4041" s="17">
        <v>1448949540</v>
      </c>
      <c r="J4041" s="17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8316</v>
      </c>
      <c r="R4041" t="s">
        <v>8317</v>
      </c>
      <c r="S4041" s="16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10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 s="17">
        <v>1437188400</v>
      </c>
      <c r="J4042" s="17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8316</v>
      </c>
      <c r="R4042" t="s">
        <v>8317</v>
      </c>
      <c r="S4042" s="16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10">
        <v>5000</v>
      </c>
      <c r="E4043" s="6">
        <v>21</v>
      </c>
      <c r="F4043" t="s">
        <v>8220</v>
      </c>
      <c r="G4043" t="s">
        <v>8224</v>
      </c>
      <c r="H4043" t="s">
        <v>8246</v>
      </c>
      <c r="I4043" s="17">
        <v>1473160954</v>
      </c>
      <c r="J4043" s="17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8316</v>
      </c>
      <c r="R4043" t="s">
        <v>8317</v>
      </c>
      <c r="S4043" s="16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10">
        <v>10000</v>
      </c>
      <c r="E4044" s="6">
        <v>21</v>
      </c>
      <c r="F4044" t="s">
        <v>8220</v>
      </c>
      <c r="G4044" t="s">
        <v>8223</v>
      </c>
      <c r="H4044" t="s">
        <v>8245</v>
      </c>
      <c r="I4044" s="17">
        <v>1421781360</v>
      </c>
      <c r="J4044" s="17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8316</v>
      </c>
      <c r="R4044" t="s">
        <v>8317</v>
      </c>
      <c r="S4044" s="16">
        <f t="shared" si="317"/>
        <v>41995.084074074075</v>
      </c>
      <c r="T4044" s="15">
        <f t="shared" si="318"/>
        <v>42024.802777777775</v>
      </c>
      <c r="U4044">
        <f t="shared" si="319"/>
        <v>2015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10">
        <v>300</v>
      </c>
      <c r="E4045" s="6">
        <v>0</v>
      </c>
      <c r="F4045" t="s">
        <v>8220</v>
      </c>
      <c r="G4045" t="s">
        <v>8228</v>
      </c>
      <c r="H4045" t="s">
        <v>8250</v>
      </c>
      <c r="I4045" s="17">
        <v>1416524325</v>
      </c>
      <c r="J4045" s="17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8316</v>
      </c>
      <c r="R4045" t="s">
        <v>8317</v>
      </c>
      <c r="S4045" s="16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10">
        <v>600</v>
      </c>
      <c r="E4046" s="6">
        <v>225</v>
      </c>
      <c r="F4046" t="s">
        <v>8220</v>
      </c>
      <c r="G4046" t="s">
        <v>8223</v>
      </c>
      <c r="H4046" t="s">
        <v>8245</v>
      </c>
      <c r="I4046" s="17">
        <v>1428642000</v>
      </c>
      <c r="J4046" s="17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8316</v>
      </c>
      <c r="R4046" t="s">
        <v>8317</v>
      </c>
      <c r="S4046" s="16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10">
        <v>5000</v>
      </c>
      <c r="E4047" s="6">
        <v>1</v>
      </c>
      <c r="F4047" t="s">
        <v>8220</v>
      </c>
      <c r="G4047" t="s">
        <v>8225</v>
      </c>
      <c r="H4047" t="s">
        <v>8247</v>
      </c>
      <c r="I4047" s="17">
        <v>1408596589</v>
      </c>
      <c r="J4047" s="1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8316</v>
      </c>
      <c r="R4047" t="s">
        <v>8317</v>
      </c>
      <c r="S4047" s="16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10">
        <v>5600</v>
      </c>
      <c r="E4048" s="6">
        <v>460</v>
      </c>
      <c r="F4048" t="s">
        <v>8220</v>
      </c>
      <c r="G4048" t="s">
        <v>8223</v>
      </c>
      <c r="H4048" t="s">
        <v>8245</v>
      </c>
      <c r="I4048" s="17">
        <v>1413992210</v>
      </c>
      <c r="J4048" s="17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8316</v>
      </c>
      <c r="R4048" t="s">
        <v>8317</v>
      </c>
      <c r="S4048" s="16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10">
        <v>5000</v>
      </c>
      <c r="E4049" s="6">
        <v>110</v>
      </c>
      <c r="F4049" t="s">
        <v>8220</v>
      </c>
      <c r="G4049" t="s">
        <v>8223</v>
      </c>
      <c r="H4049" t="s">
        <v>8245</v>
      </c>
      <c r="I4049" s="17">
        <v>1420938000</v>
      </c>
      <c r="J4049" s="17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8316</v>
      </c>
      <c r="R4049" t="s">
        <v>8317</v>
      </c>
      <c r="S4049" s="16">
        <f t="shared" si="317"/>
        <v>41991.022488425922</v>
      </c>
      <c r="T4049" s="15">
        <f t="shared" si="318"/>
        <v>42015.041666666672</v>
      </c>
      <c r="U4049">
        <f t="shared" si="319"/>
        <v>2015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10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 s="17">
        <v>1460373187</v>
      </c>
      <c r="J4050" s="17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8316</v>
      </c>
      <c r="R4050" t="s">
        <v>8317</v>
      </c>
      <c r="S4050" s="16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10">
        <v>20000</v>
      </c>
      <c r="E4051" s="6">
        <v>16</v>
      </c>
      <c r="F4051" t="s">
        <v>8220</v>
      </c>
      <c r="G4051" t="s">
        <v>8223</v>
      </c>
      <c r="H4051" t="s">
        <v>8245</v>
      </c>
      <c r="I4051" s="17">
        <v>1436914815</v>
      </c>
      <c r="J4051" s="17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8316</v>
      </c>
      <c r="R4051" t="s">
        <v>8317</v>
      </c>
      <c r="S4051" s="16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10">
        <v>1500</v>
      </c>
      <c r="E4052" s="6">
        <v>1</v>
      </c>
      <c r="F4052" t="s">
        <v>8220</v>
      </c>
      <c r="G4052" t="s">
        <v>8223</v>
      </c>
      <c r="H4052" t="s">
        <v>8245</v>
      </c>
      <c r="I4052" s="17">
        <v>1414077391</v>
      </c>
      <c r="J4052" s="17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8316</v>
      </c>
      <c r="R4052" t="s">
        <v>8317</v>
      </c>
      <c r="S4052" s="16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10">
        <v>500</v>
      </c>
      <c r="E4053" s="6">
        <v>0</v>
      </c>
      <c r="F4053" t="s">
        <v>8220</v>
      </c>
      <c r="G4053" t="s">
        <v>8223</v>
      </c>
      <c r="H4053" t="s">
        <v>8245</v>
      </c>
      <c r="I4053" s="17">
        <v>1399618380</v>
      </c>
      <c r="J4053" s="17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8316</v>
      </c>
      <c r="R4053" t="s">
        <v>8317</v>
      </c>
      <c r="S4053" s="16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10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 s="17">
        <v>1413234316</v>
      </c>
      <c r="J4054" s="17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8316</v>
      </c>
      <c r="R4054" t="s">
        <v>8317</v>
      </c>
      <c r="S4054" s="16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10">
        <v>500</v>
      </c>
      <c r="E4055" s="6">
        <v>110</v>
      </c>
      <c r="F4055" t="s">
        <v>8220</v>
      </c>
      <c r="G4055" t="s">
        <v>8224</v>
      </c>
      <c r="H4055" t="s">
        <v>8246</v>
      </c>
      <c r="I4055" s="17">
        <v>1416081600</v>
      </c>
      <c r="J4055" s="17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8316</v>
      </c>
      <c r="R4055" t="s">
        <v>8317</v>
      </c>
      <c r="S4055" s="16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10">
        <v>8880</v>
      </c>
      <c r="E4056" s="6">
        <v>0</v>
      </c>
      <c r="F4056" t="s">
        <v>8220</v>
      </c>
      <c r="G4056" t="s">
        <v>8223</v>
      </c>
      <c r="H4056" t="s">
        <v>8245</v>
      </c>
      <c r="I4056" s="17">
        <v>1475294400</v>
      </c>
      <c r="J4056" s="17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8316</v>
      </c>
      <c r="R4056" t="s">
        <v>8317</v>
      </c>
      <c r="S4056" s="16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10">
        <v>5000</v>
      </c>
      <c r="E4057" s="6">
        <v>881</v>
      </c>
      <c r="F4057" t="s">
        <v>8220</v>
      </c>
      <c r="G4057" t="s">
        <v>8224</v>
      </c>
      <c r="H4057" t="s">
        <v>8246</v>
      </c>
      <c r="I4057" s="17">
        <v>1403192031</v>
      </c>
      <c r="J4057" s="1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8316</v>
      </c>
      <c r="R4057" t="s">
        <v>8317</v>
      </c>
      <c r="S4057" s="16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10">
        <v>1500</v>
      </c>
      <c r="E4058" s="6">
        <v>795</v>
      </c>
      <c r="F4058" t="s">
        <v>8220</v>
      </c>
      <c r="G4058" t="s">
        <v>8223</v>
      </c>
      <c r="H4058" t="s">
        <v>8245</v>
      </c>
      <c r="I4058" s="17">
        <v>1467575940</v>
      </c>
      <c r="J4058" s="17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8316</v>
      </c>
      <c r="R4058" t="s">
        <v>8317</v>
      </c>
      <c r="S4058" s="16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10">
        <v>3500</v>
      </c>
      <c r="E4059" s="6">
        <v>775</v>
      </c>
      <c r="F4059" t="s">
        <v>8220</v>
      </c>
      <c r="G4059" t="s">
        <v>8224</v>
      </c>
      <c r="H4059" t="s">
        <v>8246</v>
      </c>
      <c r="I4059" s="17">
        <v>1448492400</v>
      </c>
      <c r="J4059" s="17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8316</v>
      </c>
      <c r="R4059" t="s">
        <v>8317</v>
      </c>
      <c r="S4059" s="16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10">
        <v>3750</v>
      </c>
      <c r="E4060" s="6">
        <v>95</v>
      </c>
      <c r="F4060" t="s">
        <v>8220</v>
      </c>
      <c r="G4060" t="s">
        <v>8223</v>
      </c>
      <c r="H4060" t="s">
        <v>8245</v>
      </c>
      <c r="I4060" s="17">
        <v>1459483140</v>
      </c>
      <c r="J4060" s="17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8316</v>
      </c>
      <c r="R4060" t="s">
        <v>8317</v>
      </c>
      <c r="S4060" s="16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10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 s="17">
        <v>1410836400</v>
      </c>
      <c r="J4061" s="17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8316</v>
      </c>
      <c r="R4061" t="s">
        <v>8317</v>
      </c>
      <c r="S4061" s="16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10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 s="17">
        <v>1403539200</v>
      </c>
      <c r="J4062" s="17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8316</v>
      </c>
      <c r="R4062" t="s">
        <v>8317</v>
      </c>
      <c r="S4062" s="16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10">
        <v>525</v>
      </c>
      <c r="E4063" s="6">
        <v>0</v>
      </c>
      <c r="F4063" t="s">
        <v>8220</v>
      </c>
      <c r="G4063" t="s">
        <v>8223</v>
      </c>
      <c r="H4063" t="s">
        <v>8245</v>
      </c>
      <c r="I4063" s="17">
        <v>1461205423</v>
      </c>
      <c r="J4063" s="17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8316</v>
      </c>
      <c r="R4063" t="s">
        <v>8317</v>
      </c>
      <c r="S4063" s="16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10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 s="17">
        <v>1467481468</v>
      </c>
      <c r="J4064" s="17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8316</v>
      </c>
      <c r="R4064" t="s">
        <v>8317</v>
      </c>
      <c r="S4064" s="16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10">
        <v>9500</v>
      </c>
      <c r="E4065" s="6">
        <v>135</v>
      </c>
      <c r="F4065" t="s">
        <v>8220</v>
      </c>
      <c r="G4065" t="s">
        <v>8224</v>
      </c>
      <c r="H4065" t="s">
        <v>8246</v>
      </c>
      <c r="I4065" s="17">
        <v>1403886084</v>
      </c>
      <c r="J4065" s="17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8316</v>
      </c>
      <c r="R4065" t="s">
        <v>8317</v>
      </c>
      <c r="S4065" s="16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10">
        <v>2000</v>
      </c>
      <c r="E4066" s="6">
        <v>385</v>
      </c>
      <c r="F4066" t="s">
        <v>8220</v>
      </c>
      <c r="G4066" t="s">
        <v>8225</v>
      </c>
      <c r="H4066" t="s">
        <v>8247</v>
      </c>
      <c r="I4066" s="17">
        <v>1430316426</v>
      </c>
      <c r="J4066" s="17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8316</v>
      </c>
      <c r="R4066" t="s">
        <v>8317</v>
      </c>
      <c r="S4066" s="16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10">
        <v>4000</v>
      </c>
      <c r="E4067" s="6">
        <v>27</v>
      </c>
      <c r="F4067" t="s">
        <v>8220</v>
      </c>
      <c r="G4067" t="s">
        <v>8223</v>
      </c>
      <c r="H4067" t="s">
        <v>8245</v>
      </c>
      <c r="I4067" s="17">
        <v>1407883811</v>
      </c>
      <c r="J4067" s="1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8316</v>
      </c>
      <c r="R4067" t="s">
        <v>8317</v>
      </c>
      <c r="S4067" s="16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10">
        <v>15000</v>
      </c>
      <c r="E4068" s="6">
        <v>25</v>
      </c>
      <c r="F4068" t="s">
        <v>8220</v>
      </c>
      <c r="G4068" t="s">
        <v>8223</v>
      </c>
      <c r="H4068" t="s">
        <v>8245</v>
      </c>
      <c r="I4068" s="17">
        <v>1463619388</v>
      </c>
      <c r="J4068" s="17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8316</v>
      </c>
      <c r="R4068" t="s">
        <v>8317</v>
      </c>
      <c r="S4068" s="16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10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 s="17">
        <v>1443408550</v>
      </c>
      <c r="J4069" s="17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8316</v>
      </c>
      <c r="R4069" t="s">
        <v>8317</v>
      </c>
      <c r="S4069" s="16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10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 s="17">
        <v>1484348700</v>
      </c>
      <c r="J4070" s="17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8316</v>
      </c>
      <c r="R4070" t="s">
        <v>8317</v>
      </c>
      <c r="S4070" s="16">
        <f t="shared" si="317"/>
        <v>42718.963599537034</v>
      </c>
      <c r="T4070" s="15">
        <f t="shared" si="318"/>
        <v>42748.961805555555</v>
      </c>
      <c r="U4070">
        <f t="shared" si="319"/>
        <v>2017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10">
        <v>1250</v>
      </c>
      <c r="E4071" s="6">
        <v>430</v>
      </c>
      <c r="F4071" t="s">
        <v>8220</v>
      </c>
      <c r="G4071" t="s">
        <v>8224</v>
      </c>
      <c r="H4071" t="s">
        <v>8246</v>
      </c>
      <c r="I4071" s="17">
        <v>1425124800</v>
      </c>
      <c r="J4071" s="17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8316</v>
      </c>
      <c r="R4071" t="s">
        <v>8317</v>
      </c>
      <c r="S4071" s="16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10">
        <v>1000</v>
      </c>
      <c r="E4072" s="6">
        <v>165</v>
      </c>
      <c r="F4072" t="s">
        <v>8220</v>
      </c>
      <c r="G4072" t="s">
        <v>8223</v>
      </c>
      <c r="H4072" t="s">
        <v>8245</v>
      </c>
      <c r="I4072" s="17">
        <v>1425178800</v>
      </c>
      <c r="J4072" s="17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8316</v>
      </c>
      <c r="R4072" t="s">
        <v>8317</v>
      </c>
      <c r="S4072" s="16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10">
        <v>20000</v>
      </c>
      <c r="E4073" s="6">
        <v>0</v>
      </c>
      <c r="F4073" t="s">
        <v>8220</v>
      </c>
      <c r="G4073" t="s">
        <v>8237</v>
      </c>
      <c r="H4073" t="s">
        <v>8255</v>
      </c>
      <c r="I4073" s="17">
        <v>1482779931</v>
      </c>
      <c r="J4073" s="17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8316</v>
      </c>
      <c r="R4073" t="s">
        <v>8317</v>
      </c>
      <c r="S4073" s="16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10">
        <v>1000</v>
      </c>
      <c r="E4074" s="6">
        <v>4</v>
      </c>
      <c r="F4074" t="s">
        <v>8220</v>
      </c>
      <c r="G4074" t="s">
        <v>8224</v>
      </c>
      <c r="H4074" t="s">
        <v>8246</v>
      </c>
      <c r="I4074" s="17">
        <v>1408646111</v>
      </c>
      <c r="J4074" s="17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8316</v>
      </c>
      <c r="R4074" t="s">
        <v>8317</v>
      </c>
      <c r="S4074" s="16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10">
        <v>3500</v>
      </c>
      <c r="E4075" s="6">
        <v>37</v>
      </c>
      <c r="F4075" t="s">
        <v>8220</v>
      </c>
      <c r="G4075" t="s">
        <v>8223</v>
      </c>
      <c r="H4075" t="s">
        <v>8245</v>
      </c>
      <c r="I4075" s="17">
        <v>1431144000</v>
      </c>
      <c r="J4075" s="17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8316</v>
      </c>
      <c r="R4075" t="s">
        <v>8317</v>
      </c>
      <c r="S4075" s="16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10">
        <v>2750</v>
      </c>
      <c r="E4076" s="6">
        <v>735</v>
      </c>
      <c r="F4076" t="s">
        <v>8220</v>
      </c>
      <c r="G4076" t="s">
        <v>8224</v>
      </c>
      <c r="H4076" t="s">
        <v>8246</v>
      </c>
      <c r="I4076" s="17">
        <v>1446732975</v>
      </c>
      <c r="J4076" s="17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8316</v>
      </c>
      <c r="R4076" t="s">
        <v>8317</v>
      </c>
      <c r="S4076" s="16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10">
        <v>2000</v>
      </c>
      <c r="E4077" s="6">
        <v>576</v>
      </c>
      <c r="F4077" t="s">
        <v>8220</v>
      </c>
      <c r="G4077" t="s">
        <v>8224</v>
      </c>
      <c r="H4077" t="s">
        <v>8246</v>
      </c>
      <c r="I4077" s="17">
        <v>1404149280</v>
      </c>
      <c r="J4077" s="1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8316</v>
      </c>
      <c r="R4077" t="s">
        <v>8317</v>
      </c>
      <c r="S4077" s="16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10">
        <v>700</v>
      </c>
      <c r="E4078" s="6">
        <v>0</v>
      </c>
      <c r="F4078" t="s">
        <v>8220</v>
      </c>
      <c r="G4078" t="s">
        <v>8223</v>
      </c>
      <c r="H4078" t="s">
        <v>8245</v>
      </c>
      <c r="I4078" s="17">
        <v>1413921060</v>
      </c>
      <c r="J4078" s="17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8316</v>
      </c>
      <c r="R4078" t="s">
        <v>8317</v>
      </c>
      <c r="S4078" s="16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10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 s="17">
        <v>1482339794</v>
      </c>
      <c r="J4079" s="17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8316</v>
      </c>
      <c r="R4079" t="s">
        <v>8317</v>
      </c>
      <c r="S4079" s="16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10">
        <v>250</v>
      </c>
      <c r="E4080" s="6">
        <v>0</v>
      </c>
      <c r="F4080" t="s">
        <v>8220</v>
      </c>
      <c r="G4080" t="s">
        <v>8224</v>
      </c>
      <c r="H4080" t="s">
        <v>8246</v>
      </c>
      <c r="I4080" s="17">
        <v>1485543242</v>
      </c>
      <c r="J4080" s="17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8316</v>
      </c>
      <c r="R4080" t="s">
        <v>8317</v>
      </c>
      <c r="S4080" s="16">
        <f t="shared" si="317"/>
        <v>42732.787523148145</v>
      </c>
      <c r="T4080" s="15">
        <f t="shared" si="318"/>
        <v>42762.787523148145</v>
      </c>
      <c r="U4080">
        <f t="shared" si="319"/>
        <v>2017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10">
        <v>3000</v>
      </c>
      <c r="E4081" s="6">
        <v>5</v>
      </c>
      <c r="F4081" t="s">
        <v>8220</v>
      </c>
      <c r="G4081" t="s">
        <v>8223</v>
      </c>
      <c r="H4081" t="s">
        <v>8245</v>
      </c>
      <c r="I4081" s="17">
        <v>1466375521</v>
      </c>
      <c r="J4081" s="17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8316</v>
      </c>
      <c r="R4081" t="s">
        <v>8317</v>
      </c>
      <c r="S4081" s="16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10">
        <v>3000</v>
      </c>
      <c r="E4082" s="6">
        <v>0</v>
      </c>
      <c r="F4082" t="s">
        <v>8220</v>
      </c>
      <c r="G4082" t="s">
        <v>8223</v>
      </c>
      <c r="H4082" t="s">
        <v>8245</v>
      </c>
      <c r="I4082" s="17">
        <v>1465930440</v>
      </c>
      <c r="J4082" s="17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8316</v>
      </c>
      <c r="R4082" t="s">
        <v>8317</v>
      </c>
      <c r="S4082" s="16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10">
        <v>2224</v>
      </c>
      <c r="E4083" s="6">
        <v>350</v>
      </c>
      <c r="F4083" t="s">
        <v>8220</v>
      </c>
      <c r="G4083" t="s">
        <v>8223</v>
      </c>
      <c r="H4083" t="s">
        <v>8245</v>
      </c>
      <c r="I4083" s="17">
        <v>1425819425</v>
      </c>
      <c r="J4083" s="17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8316</v>
      </c>
      <c r="R4083" t="s">
        <v>8317</v>
      </c>
      <c r="S4083" s="16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10">
        <v>150</v>
      </c>
      <c r="E4084" s="6">
        <v>3</v>
      </c>
      <c r="F4084" t="s">
        <v>8220</v>
      </c>
      <c r="G4084" t="s">
        <v>8223</v>
      </c>
      <c r="H4084" t="s">
        <v>8245</v>
      </c>
      <c r="I4084" s="17">
        <v>1447542000</v>
      </c>
      <c r="J4084" s="17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8316</v>
      </c>
      <c r="R4084" t="s">
        <v>8317</v>
      </c>
      <c r="S4084" s="16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10">
        <v>3500</v>
      </c>
      <c r="E4085" s="6">
        <v>759</v>
      </c>
      <c r="F4085" t="s">
        <v>8220</v>
      </c>
      <c r="G4085" t="s">
        <v>8223</v>
      </c>
      <c r="H4085" t="s">
        <v>8245</v>
      </c>
      <c r="I4085" s="17">
        <v>1452795416</v>
      </c>
      <c r="J4085" s="17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8316</v>
      </c>
      <c r="R4085" t="s">
        <v>8317</v>
      </c>
      <c r="S4085" s="16">
        <f t="shared" si="317"/>
        <v>42353.761759259258</v>
      </c>
      <c r="T4085" s="15">
        <f t="shared" si="318"/>
        <v>42383.761759259258</v>
      </c>
      <c r="U4085">
        <f t="shared" si="319"/>
        <v>2016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10">
        <v>3000</v>
      </c>
      <c r="E4086" s="6">
        <v>10</v>
      </c>
      <c r="F4086" t="s">
        <v>8220</v>
      </c>
      <c r="G4086" t="s">
        <v>8236</v>
      </c>
      <c r="H4086" t="s">
        <v>8248</v>
      </c>
      <c r="I4086" s="17">
        <v>1476008906</v>
      </c>
      <c r="J4086" s="17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8316</v>
      </c>
      <c r="R4086" t="s">
        <v>8317</v>
      </c>
      <c r="S4086" s="16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10">
        <v>3500</v>
      </c>
      <c r="E4087" s="6">
        <v>10</v>
      </c>
      <c r="F4087" t="s">
        <v>8220</v>
      </c>
      <c r="G4087" t="s">
        <v>8223</v>
      </c>
      <c r="H4087" t="s">
        <v>8245</v>
      </c>
      <c r="I4087" s="17">
        <v>1427169540</v>
      </c>
      <c r="J4087" s="1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8316</v>
      </c>
      <c r="R4087" t="s">
        <v>8317</v>
      </c>
      <c r="S4087" s="16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10">
        <v>1000</v>
      </c>
      <c r="E4088" s="6">
        <v>47</v>
      </c>
      <c r="F4088" t="s">
        <v>8220</v>
      </c>
      <c r="G4088" t="s">
        <v>8223</v>
      </c>
      <c r="H4088" t="s">
        <v>8245</v>
      </c>
      <c r="I4088" s="17">
        <v>1448078400</v>
      </c>
      <c r="J4088" s="17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8316</v>
      </c>
      <c r="R4088" t="s">
        <v>8317</v>
      </c>
      <c r="S4088" s="16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10">
        <v>9600</v>
      </c>
      <c r="E4089" s="6">
        <v>0</v>
      </c>
      <c r="F4089" t="s">
        <v>8220</v>
      </c>
      <c r="G4089" t="s">
        <v>8223</v>
      </c>
      <c r="H4089" t="s">
        <v>8245</v>
      </c>
      <c r="I4089" s="17">
        <v>1468777786</v>
      </c>
      <c r="J4089" s="17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8316</v>
      </c>
      <c r="R4089" t="s">
        <v>8317</v>
      </c>
      <c r="S4089" s="16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10">
        <v>2000</v>
      </c>
      <c r="E4090" s="6">
        <v>216</v>
      </c>
      <c r="F4090" t="s">
        <v>8220</v>
      </c>
      <c r="G4090" t="s">
        <v>8224</v>
      </c>
      <c r="H4090" t="s">
        <v>8246</v>
      </c>
      <c r="I4090" s="17">
        <v>1421403960</v>
      </c>
      <c r="J4090" s="17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8316</v>
      </c>
      <c r="R4090" t="s">
        <v>8317</v>
      </c>
      <c r="S4090" s="16">
        <f t="shared" si="317"/>
        <v>41990.612546296295</v>
      </c>
      <c r="T4090" s="15">
        <f t="shared" si="318"/>
        <v>42020.434722222228</v>
      </c>
      <c r="U4090">
        <f t="shared" si="319"/>
        <v>2015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10">
        <v>5000</v>
      </c>
      <c r="E4091" s="6">
        <v>240</v>
      </c>
      <c r="F4091" t="s">
        <v>8220</v>
      </c>
      <c r="G4091" t="s">
        <v>8223</v>
      </c>
      <c r="H4091" t="s">
        <v>8245</v>
      </c>
      <c r="I4091" s="17">
        <v>1433093700</v>
      </c>
      <c r="J4091" s="17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8316</v>
      </c>
      <c r="R4091" t="s">
        <v>8317</v>
      </c>
      <c r="S4091" s="16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10">
        <v>1000</v>
      </c>
      <c r="E4092" s="6">
        <v>32</v>
      </c>
      <c r="F4092" t="s">
        <v>8220</v>
      </c>
      <c r="G4092" t="s">
        <v>8223</v>
      </c>
      <c r="H4092" t="s">
        <v>8245</v>
      </c>
      <c r="I4092" s="17">
        <v>1438959600</v>
      </c>
      <c r="J4092" s="17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8316</v>
      </c>
      <c r="R4092" t="s">
        <v>8317</v>
      </c>
      <c r="S4092" s="16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10">
        <v>1600</v>
      </c>
      <c r="E4093" s="6">
        <v>204</v>
      </c>
      <c r="F4093" t="s">
        <v>8220</v>
      </c>
      <c r="G4093" t="s">
        <v>8223</v>
      </c>
      <c r="H4093" t="s">
        <v>8245</v>
      </c>
      <c r="I4093" s="17">
        <v>1421410151</v>
      </c>
      <c r="J4093" s="17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8316</v>
      </c>
      <c r="R4093" t="s">
        <v>8317</v>
      </c>
      <c r="S4093" s="16">
        <f t="shared" si="317"/>
        <v>41990.506377314814</v>
      </c>
      <c r="T4093" s="15">
        <f t="shared" si="318"/>
        <v>42020.506377314814</v>
      </c>
      <c r="U4093">
        <f t="shared" si="319"/>
        <v>2015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10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 s="17">
        <v>1428205247</v>
      </c>
      <c r="J4094" s="17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8316</v>
      </c>
      <c r="R4094" t="s">
        <v>8317</v>
      </c>
      <c r="S4094" s="16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10">
        <v>2500</v>
      </c>
      <c r="E4095" s="6">
        <v>60</v>
      </c>
      <c r="F4095" t="s">
        <v>8220</v>
      </c>
      <c r="G4095" t="s">
        <v>8224</v>
      </c>
      <c r="H4095" t="s">
        <v>8246</v>
      </c>
      <c r="I4095" s="17">
        <v>1440272093</v>
      </c>
      <c r="J4095" s="17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8316</v>
      </c>
      <c r="R4095" t="s">
        <v>8317</v>
      </c>
      <c r="S4095" s="16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10">
        <v>2000</v>
      </c>
      <c r="E4096" s="6">
        <v>730</v>
      </c>
      <c r="F4096" t="s">
        <v>8220</v>
      </c>
      <c r="G4096" t="s">
        <v>8223</v>
      </c>
      <c r="H4096" t="s">
        <v>8245</v>
      </c>
      <c r="I4096" s="17">
        <v>1413953940</v>
      </c>
      <c r="J4096" s="17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8316</v>
      </c>
      <c r="R4096" t="s">
        <v>8317</v>
      </c>
      <c r="S4096" s="16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10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 s="17">
        <v>1482108350</v>
      </c>
      <c r="J4097" s="1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8316</v>
      </c>
      <c r="R4097" t="s">
        <v>8317</v>
      </c>
      <c r="S4097" s="16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10">
        <v>3500</v>
      </c>
      <c r="E4098" s="6">
        <v>400</v>
      </c>
      <c r="F4098" t="s">
        <v>8220</v>
      </c>
      <c r="G4098" t="s">
        <v>8224</v>
      </c>
      <c r="H4098" t="s">
        <v>8246</v>
      </c>
      <c r="I4098" s="17">
        <v>1488271860</v>
      </c>
      <c r="J4098" s="17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t="s">
        <v>8316</v>
      </c>
      <c r="R4098" t="s">
        <v>8317</v>
      </c>
      <c r="S4098" s="16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10">
        <v>10000</v>
      </c>
      <c r="E4099" s="6">
        <v>0</v>
      </c>
      <c r="F4099" t="s">
        <v>8220</v>
      </c>
      <c r="G4099" t="s">
        <v>8224</v>
      </c>
      <c r="H4099" t="s">
        <v>8246</v>
      </c>
      <c r="I4099" s="17">
        <v>1454284500</v>
      </c>
      <c r="J4099" s="17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t="s">
        <v>8316</v>
      </c>
      <c r="R4099" t="s">
        <v>8317</v>
      </c>
      <c r="S4099" s="16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YEAR(T4099)</f>
        <v>2016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10">
        <v>75000</v>
      </c>
      <c r="E4100" s="6">
        <v>0</v>
      </c>
      <c r="F4100" t="s">
        <v>8220</v>
      </c>
      <c r="G4100" t="s">
        <v>8223</v>
      </c>
      <c r="H4100" t="s">
        <v>8245</v>
      </c>
      <c r="I4100" s="17">
        <v>1465060797</v>
      </c>
      <c r="J4100" s="17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8316</v>
      </c>
      <c r="R4100" t="s">
        <v>8317</v>
      </c>
      <c r="S4100" s="16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10">
        <v>4500</v>
      </c>
      <c r="E4101" s="6">
        <v>50</v>
      </c>
      <c r="F4101" t="s">
        <v>8220</v>
      </c>
      <c r="G4101" t="s">
        <v>8223</v>
      </c>
      <c r="H4101" t="s">
        <v>8245</v>
      </c>
      <c r="I4101" s="17">
        <v>1472847873</v>
      </c>
      <c r="J4101" s="17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8316</v>
      </c>
      <c r="R4101" t="s">
        <v>8317</v>
      </c>
      <c r="S4101" s="16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10">
        <v>270</v>
      </c>
      <c r="E4102" s="6">
        <v>0</v>
      </c>
      <c r="F4102" t="s">
        <v>8220</v>
      </c>
      <c r="G4102" t="s">
        <v>8223</v>
      </c>
      <c r="H4102" t="s">
        <v>8245</v>
      </c>
      <c r="I4102" s="17">
        <v>1414205990</v>
      </c>
      <c r="J4102" s="17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8316</v>
      </c>
      <c r="R4102" t="s">
        <v>8317</v>
      </c>
      <c r="S4102" s="16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10">
        <v>600</v>
      </c>
      <c r="E4103" s="6">
        <v>0</v>
      </c>
      <c r="F4103" t="s">
        <v>8220</v>
      </c>
      <c r="G4103" t="s">
        <v>8223</v>
      </c>
      <c r="H4103" t="s">
        <v>8245</v>
      </c>
      <c r="I4103" s="17">
        <v>1485380482</v>
      </c>
      <c r="J4103" s="17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8316</v>
      </c>
      <c r="R4103" t="s">
        <v>8317</v>
      </c>
      <c r="S4103" s="16">
        <f t="shared" si="322"/>
        <v>42730.903726851851</v>
      </c>
      <c r="T4103" s="15">
        <f t="shared" si="323"/>
        <v>42760.903726851851</v>
      </c>
      <c r="U4103">
        <f t="shared" si="324"/>
        <v>2017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10">
        <v>500</v>
      </c>
      <c r="E4104" s="6">
        <v>137</v>
      </c>
      <c r="F4104" t="s">
        <v>8220</v>
      </c>
      <c r="G4104" t="s">
        <v>8223</v>
      </c>
      <c r="H4104" t="s">
        <v>8245</v>
      </c>
      <c r="I4104" s="17">
        <v>1463343673</v>
      </c>
      <c r="J4104" s="17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8316</v>
      </c>
      <c r="R4104" t="s">
        <v>8317</v>
      </c>
      <c r="S4104" s="16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10">
        <v>1000</v>
      </c>
      <c r="E4105" s="6">
        <v>100</v>
      </c>
      <c r="F4105" t="s">
        <v>8220</v>
      </c>
      <c r="G4105" t="s">
        <v>8223</v>
      </c>
      <c r="H4105" t="s">
        <v>8245</v>
      </c>
      <c r="I4105" s="17">
        <v>1440613920</v>
      </c>
      <c r="J4105" s="17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8316</v>
      </c>
      <c r="R4105" t="s">
        <v>8317</v>
      </c>
      <c r="S4105" s="16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10">
        <v>3000</v>
      </c>
      <c r="E4106" s="6">
        <v>641</v>
      </c>
      <c r="F4106" t="s">
        <v>8220</v>
      </c>
      <c r="G4106" t="s">
        <v>8225</v>
      </c>
      <c r="H4106" t="s">
        <v>8247</v>
      </c>
      <c r="I4106" s="17">
        <v>1477550434</v>
      </c>
      <c r="J4106" s="17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8316</v>
      </c>
      <c r="R4106" t="s">
        <v>8317</v>
      </c>
      <c r="S4106" s="16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10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 s="17">
        <v>1482711309</v>
      </c>
      <c r="J4107" s="1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8316</v>
      </c>
      <c r="R4107" t="s">
        <v>8317</v>
      </c>
      <c r="S4107" s="16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10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 s="17">
        <v>1427936400</v>
      </c>
      <c r="J4108" s="17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8316</v>
      </c>
      <c r="R4108" t="s">
        <v>8317</v>
      </c>
      <c r="S4108" s="16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10">
        <v>2000</v>
      </c>
      <c r="E4109" s="6">
        <v>41</v>
      </c>
      <c r="F4109" t="s">
        <v>8220</v>
      </c>
      <c r="G4109" t="s">
        <v>8223</v>
      </c>
      <c r="H4109" t="s">
        <v>8245</v>
      </c>
      <c r="I4109" s="17">
        <v>1411596001</v>
      </c>
      <c r="J4109" s="17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8316</v>
      </c>
      <c r="R4109" t="s">
        <v>8317</v>
      </c>
      <c r="S4109" s="16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10">
        <v>3000</v>
      </c>
      <c r="E4110" s="6">
        <v>59</v>
      </c>
      <c r="F4110" t="s">
        <v>8220</v>
      </c>
      <c r="G4110" t="s">
        <v>8223</v>
      </c>
      <c r="H4110" t="s">
        <v>8245</v>
      </c>
      <c r="I4110" s="17">
        <v>1488517200</v>
      </c>
      <c r="J4110" s="17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8316</v>
      </c>
      <c r="R4110" t="s">
        <v>8317</v>
      </c>
      <c r="S4110" s="16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10">
        <v>500</v>
      </c>
      <c r="E4111" s="6">
        <v>0</v>
      </c>
      <c r="F4111" t="s">
        <v>8220</v>
      </c>
      <c r="G4111" t="s">
        <v>8224</v>
      </c>
      <c r="H4111" t="s">
        <v>8246</v>
      </c>
      <c r="I4111" s="17">
        <v>1448805404</v>
      </c>
      <c r="J4111" s="17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8316</v>
      </c>
      <c r="R4111" t="s">
        <v>8317</v>
      </c>
      <c r="S4111" s="16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10">
        <v>300</v>
      </c>
      <c r="E4112" s="6">
        <v>86</v>
      </c>
      <c r="F4112" t="s">
        <v>8220</v>
      </c>
      <c r="G4112" t="s">
        <v>8224</v>
      </c>
      <c r="H4112" t="s">
        <v>8246</v>
      </c>
      <c r="I4112" s="17">
        <v>1469113351</v>
      </c>
      <c r="J4112" s="17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8316</v>
      </c>
      <c r="R4112" t="s">
        <v>8317</v>
      </c>
      <c r="S4112" s="16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10">
        <v>3000</v>
      </c>
      <c r="E4113" s="6">
        <v>94</v>
      </c>
      <c r="F4113" t="s">
        <v>8220</v>
      </c>
      <c r="G4113" t="s">
        <v>8223</v>
      </c>
      <c r="H4113" t="s">
        <v>8245</v>
      </c>
      <c r="I4113" s="17">
        <v>1424747740</v>
      </c>
      <c r="J4113" s="17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8316</v>
      </c>
      <c r="R4113" t="s">
        <v>8317</v>
      </c>
      <c r="S4113" s="16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10">
        <v>2500</v>
      </c>
      <c r="E4114" s="6">
        <v>1</v>
      </c>
      <c r="F4114" t="s">
        <v>8220</v>
      </c>
      <c r="G4114" t="s">
        <v>8240</v>
      </c>
      <c r="H4114" t="s">
        <v>8248</v>
      </c>
      <c r="I4114" s="17">
        <v>1456617600</v>
      </c>
      <c r="J4114" s="17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8316</v>
      </c>
      <c r="R4114" t="s">
        <v>8317</v>
      </c>
      <c r="S4114" s="16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10">
        <v>1500</v>
      </c>
      <c r="E4115" s="6">
        <v>3</v>
      </c>
      <c r="F4115" t="s">
        <v>8220</v>
      </c>
      <c r="G4115" t="s">
        <v>8223</v>
      </c>
      <c r="H4115" t="s">
        <v>8245</v>
      </c>
      <c r="I4115" s="17">
        <v>1452234840</v>
      </c>
      <c r="J4115" s="17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8316</v>
      </c>
      <c r="R4115" t="s">
        <v>8317</v>
      </c>
      <c r="S4115" s="16">
        <f t="shared" si="322"/>
        <v>42358.573182870372</v>
      </c>
      <c r="T4115" s="15">
        <f t="shared" si="323"/>
        <v>42377.273611111115</v>
      </c>
      <c r="U4115">
        <f t="shared" si="324"/>
        <v>2016</v>
      </c>
    </row>
  </sheetData>
  <autoFilter ref="A1:U4115" xr:uid="{00000000-0001-0000-0000-000000000000}">
    <filterColumn colId="17">
      <filters>
        <filter val="plays"/>
      </filters>
    </filterColumn>
  </autoFilter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"live"</formula>
    </cfRule>
    <cfRule type="cellIs" dxfId="0" priority="6" operator="equal">
      <formula>"successful"</formula>
    </cfRule>
  </conditionalFormatting>
  <conditionalFormatting sqref="O2:O4115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88671-406F-4001-8E03-E29ECB75BC06}">
  <dimension ref="A1:F6"/>
  <sheetViews>
    <sheetView tabSelected="1" workbookViewId="0">
      <selection activeCell="K13" sqref="K1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8361</v>
      </c>
      <c r="B3" s="12" t="s">
        <v>8359</v>
      </c>
    </row>
    <row r="4" spans="1:6" x14ac:dyDescent="0.3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4" t="s">
        <v>8316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4" t="s">
        <v>8360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324FE-3C25-4FEA-92F4-206E91FFF8C7}">
  <dimension ref="A1:E7"/>
  <sheetViews>
    <sheetView topLeftCell="A2" workbookViewId="0">
      <selection activeCell="B2" sqref="B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8364</v>
      </c>
      <c r="B2" t="s">
        <v>8362</v>
      </c>
    </row>
    <row r="4" spans="1:5" x14ac:dyDescent="0.3">
      <c r="A4" s="12" t="s">
        <v>8361</v>
      </c>
      <c r="B4" s="12" t="s">
        <v>8359</v>
      </c>
    </row>
    <row r="5" spans="1:5" x14ac:dyDescent="0.3">
      <c r="A5" s="12" t="s">
        <v>8363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">
      <c r="A6" s="14" t="s">
        <v>8317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4" t="s">
        <v>8360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E7C2E-71E0-4FAD-9B7D-2B302B972D8B}">
  <dimension ref="A1:F18"/>
  <sheetViews>
    <sheetView workbookViewId="0">
      <selection activeCell="B5" sqref="B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8364</v>
      </c>
      <c r="B1" t="s">
        <v>8316</v>
      </c>
    </row>
    <row r="2" spans="1:6" x14ac:dyDescent="0.3">
      <c r="A2" s="12" t="s">
        <v>8306</v>
      </c>
      <c r="B2" t="s">
        <v>8362</v>
      </c>
    </row>
    <row r="4" spans="1:6" x14ac:dyDescent="0.3">
      <c r="A4" s="12" t="s">
        <v>8361</v>
      </c>
      <c r="B4" s="12" t="s">
        <v>8359</v>
      </c>
    </row>
    <row r="5" spans="1:6" x14ac:dyDescent="0.3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18" t="s">
        <v>8374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8" t="s">
        <v>8375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8" t="s">
        <v>8376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8" t="s">
        <v>8377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8" t="s">
        <v>8368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8" t="s">
        <v>8378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8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8" t="s">
        <v>8370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8" t="s">
        <v>8371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8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8" t="s">
        <v>8373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8" t="s">
        <v>8379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8" t="s">
        <v>8360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84C5B-B730-4D59-A718-18F0B93A9243}">
  <dimension ref="A1:H13"/>
  <sheetViews>
    <sheetView zoomScale="80" zoomScaleNormal="80" workbookViewId="0">
      <selection activeCell="L12" sqref="L12"/>
    </sheetView>
  </sheetViews>
  <sheetFormatPr defaultRowHeight="14.4" x14ac:dyDescent="0.3"/>
  <cols>
    <col min="1" max="1" width="13.7773437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8" x14ac:dyDescent="0.3">
      <c r="A1" t="s">
        <v>8384</v>
      </c>
      <c r="B1" t="s">
        <v>8385</v>
      </c>
      <c r="C1" t="s">
        <v>8386</v>
      </c>
      <c r="D1" t="s">
        <v>8387</v>
      </c>
      <c r="E1" t="s">
        <v>8388</v>
      </c>
      <c r="F1" t="s">
        <v>8389</v>
      </c>
      <c r="G1" t="s">
        <v>8390</v>
      </c>
      <c r="H1" t="s">
        <v>8391</v>
      </c>
    </row>
    <row r="2" spans="1:8" x14ac:dyDescent="0.3">
      <c r="A2" t="s">
        <v>8392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3">
      <c r="A3" t="s">
        <v>8393</v>
      </c>
      <c r="B3">
        <f>COUNTIFS(Kickstarter!$D:$D,"&gt;=1000",Kickstarter!$F:$F,"successful",Kickstarter!$R:$R,"plays")-COUNTIFS(Kickstarter!$D:$D,"&gt;=5000",Kickstarter!$F:$F,"successful",Kickstarter!$R:$R,"plays")</f>
        <v>388</v>
      </c>
      <c r="C3">
        <f>COUNTIFS(Kickstarter!$D:$D,"&gt;=1000",Kickstarter!$F:$F,"FAILED",Kickstarter!$R:$R,"plays")-COUNTIFS(Kickstarter!$D:$D,"&gt;=5000",Kickstarter!$F:$F,"FAILED",Kickstarter!$R:$R,"plays")</f>
        <v>146</v>
      </c>
      <c r="D3">
        <f>COUNTIFS(Kickstarter!$D:$D,"&gt;=1000",Kickstarter!$F:$F,"CANCELED",Kickstarter!$R:$R,"plays")-COUNTIFS(Kickstarter!$D:$D,"&gt;=5000",Kickstarter!$F:$F,"CANCELED",Kickstarter!$R:$R,"plays")</f>
        <v>0</v>
      </c>
      <c r="E3">
        <f t="shared" ref="E3:E13" si="0">SUM(B3:D3)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 s="21">
        <f t="shared" ref="H3:H13" si="3">D3/E3</f>
        <v>0</v>
      </c>
    </row>
    <row r="4" spans="1:8" x14ac:dyDescent="0.3">
      <c r="A4" t="s">
        <v>8394</v>
      </c>
      <c r="B4">
        <f>COUNTIFS(Kickstarter!$D:$D,"&gt;=5000",Kickstarter!$F:$F,"successful",Kickstarter!$R:$R,"plays")-COUNTIFS(Kickstarter!$D:$D,"&gt;9999",Kickstarter!$F:$F,"successful",Kickstarter!$R:$R,"plays")</f>
        <v>93</v>
      </c>
      <c r="C4">
        <f>COUNTIFS(Kickstarter!$D:$D,"&gt;=5000",Kickstarter!$F:$F,"FAILED",Kickstarter!$R:$R,"plays")-COUNTIFS(Kickstarter!$D:$D,"&gt;9999",Kickstarter!$F:$F,"FAILED",Kickstarter!$R:$R,"plays")</f>
        <v>76</v>
      </c>
      <c r="D4">
        <f>COUNTIFS(Kickstarter!$D:$D,"&gt;=5000",Kickstarter!$F:$F,"CANCELED",Kickstarter!$R:$R,"plays")-COUNTIFS(Kickstarter!$D:$D,"&gt;9999",Kickstarter!$F:$F,"CANCELED",Kickstarter!$R:$R,"plays")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3">
      <c r="A5" t="s">
        <v>8395</v>
      </c>
      <c r="B5">
        <f>COUNTIFS(Kickstarter!$D:$D,"&gt;=10000",Kickstarter!$F:$F,"successful",Kickstarter!$R:$R,"plays")-COUNTIFS(Kickstarter!$D:$D,"&gt;14999",Kickstarter!$F:$F,"successful",Kickstarter!$R:$R,"plays")</f>
        <v>39</v>
      </c>
      <c r="C5">
        <f>COUNTIFS(Kickstarter!$D:$D,"&gt;=10000",Kickstarter!$F:$F,"FAILED",Kickstarter!$R:$R,"plays")-COUNTIFS(Kickstarter!$D:$D,"&gt;14999",Kickstarter!$F:$F,"FAILED",Kickstarter!$R:$R,"plays")</f>
        <v>33</v>
      </c>
      <c r="D5">
        <f>COUNTIFS(Kickstarter!$D:$D,"&gt;=10000",Kickstarter!$F:$F,"CANCELED",Kickstarter!$R:$R,"plays")-COUNTIFS(Kickstarter!$D:$D,"&gt;14999",Kickstarter!$F:$F,"CANCELED",Kickstarter!$R:$R,"plays")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3">
      <c r="A6" t="s">
        <v>8396</v>
      </c>
      <c r="B6">
        <f>COUNTIFS(Kickstarter!$D:$D,"&gt;=15000",Kickstarter!$F:$F,"successful",Kickstarter!$R:$R,"plays")-COUNTIFS(Kickstarter!$D:$D,"&gt;19999",Kickstarter!$F:$F,"successful",Kickstarter!$R:$R,"plays")</f>
        <v>12</v>
      </c>
      <c r="C6">
        <f>COUNTIFS(Kickstarter!$D:$D,"&gt;=15000",Kickstarter!$F:$F,"FAILED",Kickstarter!$R:$R,"plays")-COUNTIFS(Kickstarter!$D:$D,"&gt;19999",Kickstarter!$F:$F,"FAILED",Kickstarter!$R:$R,"plays")</f>
        <v>12</v>
      </c>
      <c r="D6">
        <f>COUNTIFS(Kickstarter!$D:$D,"&gt;=15000",Kickstarter!$F:$F,"CANCELED",Kickstarter!$R:$R,"plays")-COUNTIFS(Kickstarter!$D:$D,"&gt;19999",Kickstarter!$F:$F,"CANCELED",Kickstarter!$R:$R,"plays")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3">
      <c r="A7" t="s">
        <v>8397</v>
      </c>
      <c r="B7">
        <f>COUNTIFS(Kickstarter!$D:$D,"&gt;=20000",Kickstarter!$F:$F,"successful",Kickstarter!$R:$R,"plays")-COUNTIFS(Kickstarter!$D:$D,"&gt;24999",Kickstarter!$F:$F,"successful",Kickstarter!$R:$R,"plays")</f>
        <v>9</v>
      </c>
      <c r="C7">
        <f>COUNTIFS(Kickstarter!$D:$D,"&gt;=20000",Kickstarter!$F:$F,"FAILED",Kickstarter!$R:$R,"plays")-COUNTIFS(Kickstarter!$D:$D,"&gt;24999",Kickstarter!$F:$F,"FAILED",Kickstarter!$R:$R,"plays")</f>
        <v>11</v>
      </c>
      <c r="D7">
        <f>COUNTIFS(Kickstarter!$D:$D,"&gt;=20000",Kickstarter!$F:$F,"CANCELED",Kickstarter!$R:$R,"plays")-COUNTIFS(Kickstarter!$D:$D,"&gt;24999",Kickstarter!$F:$F,"CANCELED",Kickstarter!$R:$R,"plays")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3">
      <c r="A8" t="s">
        <v>8398</v>
      </c>
      <c r="B8">
        <f>COUNTIFS(Kickstarter!$D:$D,"&gt;=25000",Kickstarter!$F:$F,"successful",Kickstarter!$R:$R,"plays")-COUNTIFS(Kickstarter!$D:$D,"&gt;29999",Kickstarter!$F:$F,"successful",Kickstarter!$R:$R,"plays")</f>
        <v>1</v>
      </c>
      <c r="C8">
        <f>COUNTIFS(Kickstarter!$D:$D,"&gt;=25000",Kickstarter!$F:$F,"FAILED",Kickstarter!$R:$R,"plays")-COUNTIFS(Kickstarter!$D:$D,"&gt;29999",Kickstarter!$F:$F,"FAILED",Kickstarter!$R:$R,"plays")</f>
        <v>4</v>
      </c>
      <c r="D8">
        <f>COUNTIFS(Kickstarter!$D:$D,"&gt;=25000",Kickstarter!$F:$F,"CANCELED",Kickstarter!$R:$R,"plays")-COUNTIFS(Kickstarter!$D:$D,"&gt;29999",Kickstarter!$F:$F,"CANCELED",Kickstarter!$R:$R,"plays")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3">
      <c r="A9" t="s">
        <v>8399</v>
      </c>
      <c r="B9">
        <f>COUNTIFS(Kickstarter!$D:$D,"&gt;=30000",Kickstarter!$F:$F,"successful",Kickstarter!$R:$R,"plays")-COUNTIFS(Kickstarter!$D:$D,"&gt;34999",Kickstarter!$F:$F,"successful",Kickstarter!$R:$R,"plays")</f>
        <v>3</v>
      </c>
      <c r="C9">
        <f>COUNTIFS(Kickstarter!$D:$D,"&gt;=30000",Kickstarter!$F:$F,"FAILED",Kickstarter!$R:$R,"plays")-COUNTIFS(Kickstarter!$D:$D,"&gt;34999",Kickstarter!$F:$F,"FAILED",Kickstarter!$R:$R,"plays")</f>
        <v>8</v>
      </c>
      <c r="D9">
        <f>COUNTIFS(Kickstarter!$D:$D,"&gt;=30000",Kickstarter!$F:$F,"CANCELED",Kickstarter!$R:$R,"plays")-COUNTIFS(Kickstarter!$D:$D,"&gt;34999",Kickstarter!$F:$F,"CANCELED",Kickstarter!$R:$R,"plays")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3">
      <c r="A10" t="s">
        <v>8400</v>
      </c>
      <c r="B10">
        <f>COUNTIFS(Kickstarter!$D:$D,"&gt;=35000",Kickstarter!$F:$F,"successful",Kickstarter!$R:$R,"plays")-COUNTIFS(Kickstarter!$D:$D,"&gt;39999",Kickstarter!$F:$F,"successful",Kickstarter!$R:$R,"plays")</f>
        <v>4</v>
      </c>
      <c r="C10">
        <f>COUNTIFS(Kickstarter!$D:$D,"&gt;=35000",Kickstarter!$F:$F,"FAILED",Kickstarter!$R:$R,"plays")-COUNTIFS(Kickstarter!$D:$D,"&gt;39999",Kickstarter!$F:$F,"FAILED",Kickstarter!$R:$R,"plays")</f>
        <v>2</v>
      </c>
      <c r="D10">
        <f>COUNTIFS(Kickstarter!$D:$D,"&gt;=35000",Kickstarter!$F:$F,"CANCELED",Kickstarter!$R:$R,"plays")-COUNTIFS(Kickstarter!$D:$D,"&gt;39999",Kickstarter!$F:$F,"CANCELED",Kickstarter!$R:$R,"plays")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3">
      <c r="A11" t="s">
        <v>8401</v>
      </c>
      <c r="B11">
        <f>COUNTIFS(Kickstarter!$D:$D,"&gt;=40000",Kickstarter!$F:$F,"successful",Kickstarter!$R:$R,"plays")-COUNTIFS(Kickstarter!$D:$D,"&gt;49999",Kickstarter!$F:$F,"successful",Kickstarter!$R:$R,"plays")</f>
        <v>2</v>
      </c>
      <c r="C11">
        <f>COUNTIFS(Kickstarter!$D:$D,"&gt;=40000",Kickstarter!$F:$F,"FAILED",Kickstarter!$R:$R,"plays")-COUNTIFS(Kickstarter!$D:$D,"&gt;49999",Kickstarter!$F:$F,"FAILED",Kickstarter!$R:$R,"plays")</f>
        <v>2</v>
      </c>
      <c r="D11">
        <f>COUNTIFS(Kickstarter!$D:$D,"&gt;=40000",Kickstarter!$F:$F,"CANCELED",Kickstarter!$R:$R,"plays")-COUNTIFS(Kickstarter!$D:$D,"&gt;49999",Kickstarter!$F:$F,"CANCELED",Kickstarter!$R:$R,"plays")</f>
        <v>0</v>
      </c>
      <c r="E11">
        <f t="shared" si="0"/>
        <v>4</v>
      </c>
      <c r="F11" s="21">
        <f t="shared" si="1"/>
        <v>0.5</v>
      </c>
      <c r="G11" s="21">
        <f t="shared" si="2"/>
        <v>0.5</v>
      </c>
      <c r="H11" s="21">
        <f t="shared" si="3"/>
        <v>0</v>
      </c>
    </row>
    <row r="12" spans="1:8" x14ac:dyDescent="0.3">
      <c r="A12" t="s">
        <v>8402</v>
      </c>
      <c r="B12">
        <f>COUNTIFS(Kickstarter!$D:$D,"&gt;=50000",Kickstarter!$F:$F,"successful",Kickstarter!$R:$R,"plays")</f>
        <v>2</v>
      </c>
      <c r="C12">
        <f>COUNTIFS(Kickstarter!$D:$D,"&gt;=50000",Kickstarter!$F:$F,"FAILED",Kickstarter!$R:$R,"plays")</f>
        <v>14</v>
      </c>
      <c r="D12">
        <f>COUNTIFS(Kickstarter!$D:$D,"&gt;=50000",Kickstarter!$F:$F,"CANCELED",Kickstarter!$R:$R,"plays")</f>
        <v>0</v>
      </c>
      <c r="E12">
        <f t="shared" si="0"/>
        <v>16</v>
      </c>
      <c r="F12" s="21">
        <f t="shared" si="1"/>
        <v>0.125</v>
      </c>
      <c r="G12" s="21">
        <f t="shared" si="2"/>
        <v>0.875</v>
      </c>
      <c r="H12" s="21">
        <f t="shared" si="3"/>
        <v>0</v>
      </c>
    </row>
    <row r="13" spans="1:8" x14ac:dyDescent="0.3">
      <c r="F13" s="21"/>
      <c r="G13" s="21"/>
      <c r="H13" s="2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42C0B-1A63-4616-9E0A-8410E98C337E}">
  <dimension ref="A1:F7"/>
  <sheetViews>
    <sheetView zoomScale="115" zoomScaleNormal="115" workbookViewId="0">
      <selection activeCell="H8" sqref="H8"/>
    </sheetView>
  </sheetViews>
  <sheetFormatPr defaultRowHeight="14.4" x14ac:dyDescent="0.3"/>
  <cols>
    <col min="1" max="1" width="30.5546875" bestFit="1" customWidth="1"/>
    <col min="5" max="5" width="16.44140625" bestFit="1" customWidth="1"/>
  </cols>
  <sheetData>
    <row r="1" spans="1:6" x14ac:dyDescent="0.3">
      <c r="A1" t="s">
        <v>8380</v>
      </c>
      <c r="B1" t="str">
        <f>Kickstarter!C1</f>
        <v>blurb</v>
      </c>
      <c r="C1" t="str">
        <f>Kickstarter!D1</f>
        <v>goal</v>
      </c>
      <c r="D1" t="str">
        <f>Kickstarter!E1</f>
        <v>pledged</v>
      </c>
      <c r="E1" t="str">
        <f>Kickstarter!P1</f>
        <v>Average Donations</v>
      </c>
      <c r="F1" t="s">
        <v>8382</v>
      </c>
    </row>
    <row r="2" spans="1:6" x14ac:dyDescent="0.3">
      <c r="A2" t="s">
        <v>3473</v>
      </c>
      <c r="B2" t="str">
        <f>VLOOKUP($A2,Kickstarter!$B1:$Z4115,B$7,FALSE)</f>
        <v>Help us get actor-writer Ian Bonar's debut play - a hilarious, heartbreaking story of grief and loss - to the 2016 Edinburgh Fringe.</v>
      </c>
      <c r="C2">
        <f>VLOOKUP($A2,Kickstarter!$B1:$Z4115,C$7,FALSE)</f>
        <v>2000</v>
      </c>
      <c r="D2">
        <f>VLOOKUP($A2,Kickstarter!$B1:$Z4115,D$7,FALSE)</f>
        <v>2020</v>
      </c>
      <c r="E2">
        <f>VLOOKUP($A2,Kickstarter!$B1:$Z4115,E$7,FALSE)</f>
        <v>51.79</v>
      </c>
      <c r="F2">
        <f>VLOOKUP($A2,Kickstarter!$B1:$Z4115,F$7,FALSE)</f>
        <v>39</v>
      </c>
    </row>
    <row r="3" spans="1:6" x14ac:dyDescent="0.3">
      <c r="A3" t="s">
        <v>3616</v>
      </c>
      <c r="B3" t="str">
        <f>VLOOKUP($A3,Kickstarter!$B2:$Z4116,B$7,FALSE)</f>
        <v>The play yet to be described as "A surefire Edinburgh Fringe Festival Cult Hit". Coming to the Underbelly, Edinburgh, 5th-30th August.</v>
      </c>
      <c r="C3">
        <f>VLOOKUP($A3,Kickstarter!$B2:$Z4116,C$7,FALSE)</f>
        <v>2000</v>
      </c>
      <c r="D3">
        <f>VLOOKUP($A3,Kickstarter!$B2:$Z4116,D$7,FALSE)</f>
        <v>2020</v>
      </c>
      <c r="E3">
        <f>VLOOKUP($A3,Kickstarter!$B2:$Z4116,E$7,FALSE)</f>
        <v>36.07</v>
      </c>
      <c r="F3">
        <f>VLOOKUP($A3,Kickstarter!$B2:$Z4116,F$7,FALSE)</f>
        <v>56</v>
      </c>
    </row>
    <row r="4" spans="1:6" x14ac:dyDescent="0.3">
      <c r="A4" t="s">
        <v>8381</v>
      </c>
      <c r="B4" t="str">
        <f>VLOOKUP($A4,Kickstarter!$B3:$Z4117,B$7,FALSE)</f>
        <v>Cutting Off Kate Bush is a one-woman show written &amp; performed by Lucy Benson-Brown, premiering at the Edinburgh Fringe Festival 2014</v>
      </c>
      <c r="C4">
        <f>VLOOKUP($A4,Kickstarter!$B3:$Z4117,C$7,FALSE)</f>
        <v>1500</v>
      </c>
      <c r="D4">
        <f>VLOOKUP($A4,Kickstarter!$B3:$Z4117,D$7,FALSE)</f>
        <v>2576</v>
      </c>
      <c r="E4">
        <f>VLOOKUP($A4,Kickstarter!$B3:$Z4117,E$7,FALSE)</f>
        <v>33.03</v>
      </c>
      <c r="F4">
        <f>VLOOKUP($A4,Kickstarter!$B3:$Z4117,F$7,FALSE)</f>
        <v>78</v>
      </c>
    </row>
    <row r="5" spans="1:6" x14ac:dyDescent="0.3">
      <c r="A5" t="s">
        <v>3329</v>
      </c>
      <c r="B5" t="str">
        <f>VLOOKUP($A5,Kickstarter!$B4:$Z4118,B$7,FALSE)</f>
        <v>Jestia and Raedon is a brand new romantic comedy play going to the Edinburgh Fringe Festival this summer.</v>
      </c>
      <c r="C5">
        <f>VLOOKUP($A5,Kickstarter!$B4:$Z4118,C$7,FALSE)</f>
        <v>1000</v>
      </c>
      <c r="D5">
        <f>VLOOKUP($A5,Kickstarter!$B4:$Z4118,D$7,FALSE)</f>
        <v>1168</v>
      </c>
      <c r="E5">
        <f>VLOOKUP($A5,Kickstarter!$B4:$Z4118,E$7,FALSE)</f>
        <v>44.92</v>
      </c>
      <c r="F5">
        <f>VLOOKUP($A5,Kickstarter!$B4:$Z4118,F$7,FALSE)</f>
        <v>26</v>
      </c>
    </row>
    <row r="6" spans="1:6" x14ac:dyDescent="0.3">
      <c r="A6" t="s">
        <v>3221</v>
      </c>
      <c r="B6" t="str">
        <f>VLOOKUP($A6,Kickstarter!$B5:$Z4119,B$7,FALSE)</f>
        <v>A one-man show about love, loss, and motorways, written &amp; performed by Ben Norris. Help us get to the 2015 Edinburgh Fringe and beyond!</v>
      </c>
      <c r="C6">
        <f>VLOOKUP($A6,Kickstarter!$B5:$Z4119,C$7,FALSE)</f>
        <v>4000</v>
      </c>
      <c r="D6">
        <f>VLOOKUP($A6,Kickstarter!$B5:$Z4119,D$7,FALSE)</f>
        <v>4137</v>
      </c>
      <c r="E6">
        <f>VLOOKUP($A6,Kickstarter!$B5:$Z4119,E$7,FALSE)</f>
        <v>36.61</v>
      </c>
      <c r="F6">
        <f>VLOOKUP($A6,Kickstarter!$B5:$Z4119,F$7,FALSE)</f>
        <v>113</v>
      </c>
    </row>
    <row r="7" spans="1:6" x14ac:dyDescent="0.3">
      <c r="B7">
        <v>2</v>
      </c>
      <c r="C7">
        <v>3</v>
      </c>
      <c r="D7">
        <v>4</v>
      </c>
      <c r="E7">
        <v>15</v>
      </c>
      <c r="F7">
        <v>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F4E2E-A207-4493-ADD8-D6305C4002D5}">
  <dimension ref="A1:E18"/>
  <sheetViews>
    <sheetView workbookViewId="0">
      <selection activeCell="O22" sqref="O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9.5546875" customWidth="1"/>
    <col min="4" max="4" width="8.44140625" bestFit="1" customWidth="1"/>
    <col min="5" max="6" width="10.77734375" bestFit="1" customWidth="1"/>
  </cols>
  <sheetData>
    <row r="1" spans="1:5" x14ac:dyDescent="0.3">
      <c r="A1" s="12" t="s">
        <v>8364</v>
      </c>
      <c r="B1" t="s">
        <v>8316</v>
      </c>
    </row>
    <row r="2" spans="1:5" x14ac:dyDescent="0.3">
      <c r="A2" s="12" t="s">
        <v>8383</v>
      </c>
      <c r="B2" t="s">
        <v>8362</v>
      </c>
    </row>
    <row r="4" spans="1:5" x14ac:dyDescent="0.3">
      <c r="A4" s="12" t="s">
        <v>8361</v>
      </c>
      <c r="B4" s="12" t="s">
        <v>8359</v>
      </c>
    </row>
    <row r="5" spans="1:5" x14ac:dyDescent="0.3">
      <c r="A5" s="12" t="s">
        <v>8363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3">
      <c r="A6" s="20" t="s">
        <v>8374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20" t="s">
        <v>8375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20" t="s">
        <v>8376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20" t="s">
        <v>8377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20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20" t="s">
        <v>8378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20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20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20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20" t="s">
        <v>8372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20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20" t="s">
        <v>8379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20" t="s">
        <v>8360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Parent Categories Statistics</vt:lpstr>
      <vt:lpstr>Subcategories Statistics</vt:lpstr>
      <vt:lpstr>Outcomes based on launch date</vt:lpstr>
      <vt:lpstr>Outcomes Based on Goals</vt:lpstr>
      <vt:lpstr>Edinburg Research</vt:lpstr>
      <vt:lpstr>Theater Outcomes by Launchdate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Ylia Rosario</cp:lastModifiedBy>
  <dcterms:created xsi:type="dcterms:W3CDTF">2017-04-20T15:17:24Z</dcterms:created>
  <dcterms:modified xsi:type="dcterms:W3CDTF">2022-02-28T00:10:56Z</dcterms:modified>
</cp:coreProperties>
</file>