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2.2024\"/>
    </mc:Choice>
  </mc:AlternateContent>
  <xr:revisionPtr revIDLastSave="0" documentId="13_ncr:1_{D99E8ACF-5013-4961-A863-39ACEEFBD18E}" xr6:coauthVersionLast="43" xr6:coauthVersionMax="43" xr10:uidLastSave="{00000000-0000-0000-0000-000000000000}"/>
  <bookViews>
    <workbookView xWindow="-110" yWindow="-110" windowWidth="19420" windowHeight="10300" activeTab="1" xr2:uid="{00000000-000D-0000-FFFF-FFFF00000000}"/>
  </bookViews>
  <sheets>
    <sheet name="Recordings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R20" i="2" l="1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I3" i="2"/>
  <c r="BI2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F2" i="2"/>
  <c r="BC6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5" i="2"/>
  <c r="BC4" i="2"/>
  <c r="BC3" i="2"/>
  <c r="BC2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" i="2"/>
  <c r="Z3" i="2" l="1"/>
  <c r="AC3" i="2" s="1"/>
  <c r="Z4" i="2"/>
  <c r="AC4" i="2" s="1"/>
  <c r="Z5" i="2"/>
  <c r="AC5" i="2" s="1"/>
  <c r="Z6" i="2"/>
  <c r="AC6" i="2" s="1"/>
  <c r="Z7" i="2"/>
  <c r="AC7" i="2" s="1"/>
  <c r="Z8" i="2"/>
  <c r="AC8" i="2" s="1"/>
  <c r="Z9" i="2"/>
  <c r="AC9" i="2" s="1"/>
  <c r="Z10" i="2"/>
  <c r="AC10" i="2" s="1"/>
  <c r="Z11" i="2"/>
  <c r="AC11" i="2" s="1"/>
  <c r="Z12" i="2"/>
  <c r="AC12" i="2" s="1"/>
  <c r="Z13" i="2"/>
  <c r="AC13" i="2" s="1"/>
  <c r="Z14" i="2"/>
  <c r="AC14" i="2" s="1"/>
  <c r="Z15" i="2"/>
  <c r="AC15" i="2" s="1"/>
  <c r="Z16" i="2"/>
  <c r="AC16" i="2" s="1"/>
  <c r="Z17" i="2"/>
  <c r="AC17" i="2" s="1"/>
  <c r="Z18" i="2"/>
  <c r="AC18" i="2" s="1"/>
  <c r="Z19" i="2"/>
  <c r="AC19" i="2" s="1"/>
  <c r="Z20" i="2"/>
  <c r="AC20" i="2" s="1"/>
  <c r="Z2" i="2"/>
  <c r="AC2" i="2" s="1"/>
</calcChain>
</file>

<file path=xl/sharedStrings.xml><?xml version="1.0" encoding="utf-8"?>
<sst xmlns="http://schemas.openxmlformats.org/spreadsheetml/2006/main" count="624" uniqueCount="183">
  <si>
    <t>DATE</t>
  </si>
  <si>
    <t>DESA</t>
  </si>
  <si>
    <t>SITE</t>
  </si>
  <si>
    <t>DEPLOYMENT</t>
  </si>
  <si>
    <t>CAMERA</t>
  </si>
  <si>
    <t>TIME DROPPED</t>
  </si>
  <si>
    <t>TIME PICKED UP</t>
  </si>
  <si>
    <t>COORDINATES</t>
  </si>
  <si>
    <t>NUMBER OF FILES</t>
  </si>
  <si>
    <t>NOTES</t>
  </si>
  <si>
    <t>LANTAMPEO</t>
  </si>
  <si>
    <t>D4</t>
  </si>
  <si>
    <t>NA</t>
  </si>
  <si>
    <t>DEPTH BEFORE</t>
  </si>
  <si>
    <t>DEPTH AFTER</t>
  </si>
  <si>
    <t>-5.469427, 119.299718</t>
  </si>
  <si>
    <t>TOTAL FOOTAGE TIME</t>
  </si>
  <si>
    <t>VIDEO FILE NAME</t>
  </si>
  <si>
    <t>26_02_2024_1602_C14_D1_LTPD4</t>
  </si>
  <si>
    <t>WEATHER</t>
  </si>
  <si>
    <t>CLOUDY, JUST AFTER RAIN</t>
  </si>
  <si>
    <t>26/02/2024</t>
  </si>
  <si>
    <t>L6</t>
  </si>
  <si>
    <t>-5.468658, 119.300440</t>
  </si>
  <si>
    <t>26_02_2024_1624_C12_D2_LTPL6</t>
  </si>
  <si>
    <t>27/02/2024</t>
  </si>
  <si>
    <t>E5</t>
  </si>
  <si>
    <t>-5.462087, 119.286387</t>
  </si>
  <si>
    <t>27_02_2024_1515_C1_D1_LTME5</t>
  </si>
  <si>
    <t>SUNNY, NO RAIN, LIGHT CLOUDS</t>
  </si>
  <si>
    <t>E4</t>
  </si>
  <si>
    <t>-5.463977, 119.287265</t>
  </si>
  <si>
    <t>27_02_2024_1533_C5_D2_LTME4</t>
  </si>
  <si>
    <t>L5</t>
  </si>
  <si>
    <t>D5</t>
  </si>
  <si>
    <t>L4</t>
  </si>
  <si>
    <t>D6</t>
  </si>
  <si>
    <t>E6</t>
  </si>
  <si>
    <t>-5.468266, 119.301949</t>
  </si>
  <si>
    <t>-5.468756, 119.302103</t>
  </si>
  <si>
    <t>-5.466330, 119.302790</t>
  </si>
  <si>
    <t>-5.46712, 119.302792</t>
  </si>
  <si>
    <t>-5.463889, 119.288041</t>
  </si>
  <si>
    <t>27_02_2024_1600_C11_D3_LTML5</t>
  </si>
  <si>
    <t>27_02_2024_1608_C12_D4_LTMD5</t>
  </si>
  <si>
    <t>27_02_2024_1628_C14_D5_LTML4</t>
  </si>
  <si>
    <t>27_02_2024_1637_C15_D6_LTMD6</t>
  </si>
  <si>
    <t>27_02_2024_1734_C1_D7_LTME6</t>
  </si>
  <si>
    <t>HOBO #1</t>
  </si>
  <si>
    <t>HOBO #2</t>
  </si>
  <si>
    <t>HOBO #3, AIR MASUK</t>
  </si>
  <si>
    <t>28/02/2024</t>
  </si>
  <si>
    <t>TOMPOTANA</t>
  </si>
  <si>
    <t>E1</t>
  </si>
  <si>
    <t>E2</t>
  </si>
  <si>
    <t>E3</t>
  </si>
  <si>
    <t>D2</t>
  </si>
  <si>
    <t>D3</t>
  </si>
  <si>
    <t>D1</t>
  </si>
  <si>
    <t>-5.29412, 119.18712</t>
  </si>
  <si>
    <t>-5.29520, 119.18755</t>
  </si>
  <si>
    <t>-5.29570, 119.18718</t>
  </si>
  <si>
    <t>-5.29285, 119.18587</t>
  </si>
  <si>
    <t>-5.29357, 119.18587</t>
  </si>
  <si>
    <t>-5.29268, 119.19035</t>
  </si>
  <si>
    <t>28_02_2024_1500_C1_D1_TMPE1</t>
  </si>
  <si>
    <t>28_02_2024_1509_C5_D2_TMPE2</t>
  </si>
  <si>
    <t>28_02_2024_1516_C11_D3_TMPE3</t>
  </si>
  <si>
    <t>28_02_2024_1531_C12_D4_TMPD2</t>
  </si>
  <si>
    <t>28_02_2024_1545_C14_D5_TMPD3</t>
  </si>
  <si>
    <t>28_02_2024_1603_C15_D6_TMPD1</t>
  </si>
  <si>
    <t>MAJORITY OF 2ND FILE IS BAG LOL</t>
  </si>
  <si>
    <t>FILE JELEK. COBA KEMBALI HARI BESOK</t>
  </si>
  <si>
    <t>29/02/2024</t>
  </si>
  <si>
    <t>L3</t>
  </si>
  <si>
    <t>L2</t>
  </si>
  <si>
    <t>L1</t>
  </si>
  <si>
    <t>-5.479312, 119.311633</t>
  </si>
  <si>
    <t>-5.479395, 119.311952</t>
  </si>
  <si>
    <t>-5.481129, 119.312169</t>
  </si>
  <si>
    <t>-5.481019, 119.311773</t>
  </si>
  <si>
    <t>29_02_2024_1539_C12_D1_TMPD1</t>
  </si>
  <si>
    <t>29_02_2024_1549_C5_D2_TMPL3</t>
  </si>
  <si>
    <t>29_02_2024_1605_C14_D3_TMPL2</t>
  </si>
  <si>
    <t>29_02_2024_1618_C11_D4_TMPL1</t>
  </si>
  <si>
    <t>BATTERY NO</t>
  </si>
  <si>
    <t>B2</t>
  </si>
  <si>
    <t>B3</t>
  </si>
  <si>
    <t>B6</t>
  </si>
  <si>
    <t>B11</t>
  </si>
  <si>
    <t>B14</t>
  </si>
  <si>
    <t>B18</t>
  </si>
  <si>
    <t>B25</t>
  </si>
  <si>
    <t>B19</t>
  </si>
  <si>
    <t>B21</t>
  </si>
  <si>
    <t>UNNUMBERED</t>
  </si>
  <si>
    <t>B24</t>
  </si>
  <si>
    <t>TIDE INCREASE OR DECREASE</t>
  </si>
  <si>
    <t>TIDE NOTES (M)</t>
  </si>
  <si>
    <t>D</t>
  </si>
  <si>
    <t>I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</si>
  <si>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</si>
  <si>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</si>
  <si>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</si>
  <si>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</si>
  <si>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</si>
  <si>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</si>
  <si>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</si>
  <si>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</si>
  <si>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</si>
  <si>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</si>
  <si>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</si>
  <si>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</si>
  <si>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F3 UNUSED</t>
  </si>
  <si>
    <t>VISIBILITY TAKEN AS AVERAGE. TIME STOP DUE TO DARKNESS</t>
  </si>
  <si>
    <t>VISIBILTY TAKEN AS AVERAGE</t>
  </si>
  <si>
    <t>MEASUREMENT RETAKEN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</si>
  <si>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</si>
  <si>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</si>
  <si>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</si>
  <si>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</si>
  <si>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</si>
  <si>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</si>
  <si>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</si>
  <si>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</si>
  <si>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</si>
  <si>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</si>
  <si>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</si>
  <si>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</si>
  <si>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</si>
  <si>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</si>
  <si>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</si>
  <si>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</si>
  <si>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</si>
  <si>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</si>
  <si>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</si>
  <si>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</si>
  <si>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L</t>
  </si>
  <si>
    <t>E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</si>
  <si>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</si>
  <si>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</si>
  <si>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</si>
  <si>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</si>
  <si>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</si>
  <si>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</si>
  <si>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</si>
  <si>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</si>
  <si>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</si>
  <si>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</si>
  <si>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</si>
  <si>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</si>
  <si>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</si>
  <si>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</si>
  <si>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</si>
  <si>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</si>
  <si>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</si>
  <si>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</si>
  <si>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</si>
  <si>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</si>
  <si>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</si>
  <si>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</si>
  <si>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</si>
  <si>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</si>
  <si>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</si>
  <si>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</si>
  <si>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</si>
  <si>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</si>
  <si>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</si>
  <si>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</si>
  <si>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TIME_1STFISHJ</t>
  </si>
  <si>
    <t>T1_FISHJ</t>
  </si>
  <si>
    <t>T1_UNIDGUPPY</t>
  </si>
  <si>
    <t>LANTANGPEO</t>
  </si>
  <si>
    <t>27_02_2024_1515_C1_D1_LTPE5</t>
  </si>
  <si>
    <t>27_02_2024_1533_C5_D2_LTPE4</t>
  </si>
  <si>
    <t>27_02_2024_1600_C11_D3_LTPL5</t>
  </si>
  <si>
    <t>27_02_2024_1608_C12_D4_LTPD5</t>
  </si>
  <si>
    <t>27_02_2024_1628_C14_D5_LTPL4</t>
  </si>
  <si>
    <t>27_02_2024_1637_C15_D6_LTPD6</t>
  </si>
  <si>
    <t>27_02_2024_1734_C1_D7_LTPE6</t>
  </si>
  <si>
    <t>SITENAME_COMBINE</t>
  </si>
  <si>
    <t>MONTH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</si>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</sst>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2" borderId="5" xfId="0" applyNumberFormat="1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workbookViewId="0">
      <selection sqref="A1:R20"/>
    </sheetView>
  </sheetViews>
  <sheetFormatPr defaultRowHeight="14.5" x14ac:dyDescent="0.35"/>
  <cols>
    <col min="1" max="1" width="9.453125" bestFit="1" customWidth="1"/>
    <col min="4" max="4" width="12.26953125" bestFit="1" customWidth="1"/>
    <col min="6" max="6" width="13.6328125" customWidth="1"/>
    <col min="7" max="7" width="14.26953125" customWidth="1"/>
    <col min="8" max="10" width="13" customWidth="1"/>
    <col min="11" max="15" width="8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17</v>
      </c>
      <c r="L1" t="s">
        <v>8</v>
      </c>
      <c r="M1" t="s">
        <v>16</v>
      </c>
      <c r="N1" t="s">
        <v>85</v>
      </c>
      <c r="O1" t="s">
        <v>19</v>
      </c>
      <c r="P1" t="s">
        <v>9</v>
      </c>
      <c r="Q1" t="s">
        <v>98</v>
      </c>
      <c r="R1" t="s">
        <v>97</v>
      </c>
    </row>
    <row r="2" spans="1:18" x14ac:dyDescent="0.35">
      <c r="A2" s="1" t="s">
        <v>21</v>
      </c>
      <c r="B2" t="s">
        <v>10</v>
      </c>
      <c r="C2" t="s">
        <v>11</v>
      </c>
      <c r="D2">
        <v>1</v>
      </c>
      <c r="E2">
        <v>14</v>
      </c>
      <c r="F2" s="2">
        <v>0.67083333333333339</v>
      </c>
      <c r="G2" t="s">
        <v>12</v>
      </c>
      <c r="H2" s="3" t="s">
        <v>15</v>
      </c>
      <c r="I2">
        <v>30</v>
      </c>
      <c r="K2" t="s">
        <v>18</v>
      </c>
      <c r="L2">
        <v>2</v>
      </c>
      <c r="M2" s="2">
        <v>5.6250000000000001E-2</v>
      </c>
      <c r="N2" s="2" t="s">
        <v>90</v>
      </c>
      <c r="O2" t="s">
        <v>20</v>
      </c>
      <c r="Q2">
        <v>0.3</v>
      </c>
      <c r="R2" t="s">
        <v>99</v>
      </c>
    </row>
    <row r="3" spans="1:18" x14ac:dyDescent="0.35">
      <c r="A3" t="s">
        <v>21</v>
      </c>
      <c r="B3" t="s">
        <v>10</v>
      </c>
      <c r="C3" t="s">
        <v>22</v>
      </c>
      <c r="D3">
        <v>2</v>
      </c>
      <c r="E3">
        <v>12</v>
      </c>
      <c r="F3" s="2">
        <v>0.68333333333333324</v>
      </c>
      <c r="G3" t="s">
        <v>12</v>
      </c>
      <c r="H3" s="3" t="s">
        <v>23</v>
      </c>
      <c r="I3">
        <v>40</v>
      </c>
      <c r="K3" t="s">
        <v>24</v>
      </c>
      <c r="L3">
        <v>2</v>
      </c>
      <c r="M3" s="2">
        <v>4.8611111111111112E-2</v>
      </c>
      <c r="N3" s="2" t="s">
        <v>89</v>
      </c>
      <c r="O3" t="s">
        <v>20</v>
      </c>
      <c r="Q3">
        <v>0.28999999999999998</v>
      </c>
      <c r="R3" t="s">
        <v>99</v>
      </c>
    </row>
    <row r="4" spans="1:18" x14ac:dyDescent="0.35">
      <c r="A4" t="s">
        <v>25</v>
      </c>
      <c r="B4" t="s">
        <v>10</v>
      </c>
      <c r="C4" t="s">
        <v>26</v>
      </c>
      <c r="D4">
        <v>1</v>
      </c>
      <c r="E4">
        <v>1</v>
      </c>
      <c r="F4" s="2">
        <v>0.63541666666666663</v>
      </c>
      <c r="G4" s="2">
        <v>0.71180555555555547</v>
      </c>
      <c r="H4" s="3" t="s">
        <v>27</v>
      </c>
      <c r="I4">
        <v>55</v>
      </c>
      <c r="J4">
        <v>50</v>
      </c>
      <c r="K4" t="s">
        <v>28</v>
      </c>
      <c r="L4">
        <v>3</v>
      </c>
      <c r="M4" s="2">
        <v>7.7083333333333337E-2</v>
      </c>
      <c r="N4" s="2" t="s">
        <v>86</v>
      </c>
      <c r="O4" t="s">
        <v>29</v>
      </c>
      <c r="P4" t="s">
        <v>48</v>
      </c>
      <c r="Q4">
        <v>0.26</v>
      </c>
      <c r="R4" t="s">
        <v>100</v>
      </c>
    </row>
    <row r="5" spans="1:18" x14ac:dyDescent="0.35">
      <c r="A5" t="s">
        <v>25</v>
      </c>
      <c r="B5" t="s">
        <v>10</v>
      </c>
      <c r="C5" t="s">
        <v>30</v>
      </c>
      <c r="D5">
        <v>2</v>
      </c>
      <c r="E5">
        <v>5</v>
      </c>
      <c r="F5" s="2">
        <v>0.6479166666666667</v>
      </c>
      <c r="G5" s="2">
        <v>0.71944444444444444</v>
      </c>
      <c r="H5" s="3" t="s">
        <v>31</v>
      </c>
      <c r="I5">
        <v>52</v>
      </c>
      <c r="J5">
        <v>60</v>
      </c>
      <c r="K5" t="s">
        <v>32</v>
      </c>
      <c r="L5">
        <v>2</v>
      </c>
      <c r="M5" s="2">
        <v>4.3750000000000004E-2</v>
      </c>
      <c r="N5" s="2" t="s">
        <v>87</v>
      </c>
      <c r="O5" t="s">
        <v>29</v>
      </c>
      <c r="Q5">
        <v>0.28000000000000003</v>
      </c>
      <c r="R5" t="s">
        <v>100</v>
      </c>
    </row>
    <row r="6" spans="1:18" x14ac:dyDescent="0.35">
      <c r="A6" t="s">
        <v>25</v>
      </c>
      <c r="B6" t="s">
        <v>10</v>
      </c>
      <c r="C6" t="s">
        <v>33</v>
      </c>
      <c r="D6">
        <v>3</v>
      </c>
      <c r="E6">
        <v>11</v>
      </c>
      <c r="F6" s="2">
        <v>0.66666666666666663</v>
      </c>
      <c r="G6" s="2">
        <v>0.74583333333333324</v>
      </c>
      <c r="H6" s="3" t="s">
        <v>38</v>
      </c>
      <c r="I6">
        <v>18</v>
      </c>
      <c r="J6">
        <v>30</v>
      </c>
      <c r="K6" t="s">
        <v>43</v>
      </c>
      <c r="L6">
        <v>3</v>
      </c>
      <c r="M6" s="2">
        <v>3.9583333333333331E-2</v>
      </c>
      <c r="N6" s="2" t="s">
        <v>88</v>
      </c>
      <c r="O6" t="s">
        <v>29</v>
      </c>
      <c r="Q6">
        <v>0.3</v>
      </c>
      <c r="R6" t="s">
        <v>100</v>
      </c>
    </row>
    <row r="7" spans="1:18" x14ac:dyDescent="0.35">
      <c r="A7" t="s">
        <v>25</v>
      </c>
      <c r="B7" t="s">
        <v>10</v>
      </c>
      <c r="C7" t="s">
        <v>34</v>
      </c>
      <c r="D7">
        <v>4</v>
      </c>
      <c r="E7">
        <v>12</v>
      </c>
      <c r="F7" s="2">
        <v>0.67222222222222217</v>
      </c>
      <c r="G7" s="2">
        <v>0.74444444444444446</v>
      </c>
      <c r="H7" s="3" t="s">
        <v>39</v>
      </c>
      <c r="I7">
        <v>20</v>
      </c>
      <c r="J7">
        <v>30</v>
      </c>
      <c r="K7" t="s">
        <v>44</v>
      </c>
      <c r="L7">
        <v>3</v>
      </c>
      <c r="M7" s="2">
        <v>4.5833333333333337E-2</v>
      </c>
      <c r="N7" s="2" t="s">
        <v>89</v>
      </c>
      <c r="O7" t="s">
        <v>29</v>
      </c>
      <c r="Q7">
        <v>0.3</v>
      </c>
      <c r="R7" t="s">
        <v>100</v>
      </c>
    </row>
    <row r="8" spans="1:18" x14ac:dyDescent="0.35">
      <c r="A8" t="s">
        <v>25</v>
      </c>
      <c r="B8" t="s">
        <v>10</v>
      </c>
      <c r="C8" t="s">
        <v>35</v>
      </c>
      <c r="D8">
        <v>5</v>
      </c>
      <c r="E8">
        <v>14</v>
      </c>
      <c r="F8" s="2">
        <v>0.68611111111111101</v>
      </c>
      <c r="G8" s="2">
        <v>0.75486111111111109</v>
      </c>
      <c r="H8" s="3" t="s">
        <v>40</v>
      </c>
      <c r="I8">
        <v>30</v>
      </c>
      <c r="J8">
        <v>40</v>
      </c>
      <c r="K8" t="s">
        <v>45</v>
      </c>
      <c r="L8">
        <v>3</v>
      </c>
      <c r="M8" s="2">
        <v>4.3750000000000004E-2</v>
      </c>
      <c r="N8" s="2" t="s">
        <v>90</v>
      </c>
      <c r="O8" t="s">
        <v>29</v>
      </c>
      <c r="P8" t="s">
        <v>49</v>
      </c>
      <c r="Q8">
        <v>0.3</v>
      </c>
      <c r="R8" t="s">
        <v>99</v>
      </c>
    </row>
    <row r="9" spans="1:18" x14ac:dyDescent="0.35">
      <c r="A9" t="s">
        <v>25</v>
      </c>
      <c r="B9" t="s">
        <v>10</v>
      </c>
      <c r="C9" t="s">
        <v>36</v>
      </c>
      <c r="D9">
        <v>6</v>
      </c>
      <c r="E9">
        <v>15</v>
      </c>
      <c r="F9" s="2">
        <v>0.69236111111111109</v>
      </c>
      <c r="G9" s="2">
        <v>0.75069444444444444</v>
      </c>
      <c r="H9" s="3" t="s">
        <v>41</v>
      </c>
      <c r="I9">
        <v>25</v>
      </c>
      <c r="J9">
        <v>35</v>
      </c>
      <c r="K9" t="s">
        <v>46</v>
      </c>
      <c r="L9">
        <v>2</v>
      </c>
      <c r="M9" s="2">
        <v>5.2083333333333336E-2</v>
      </c>
      <c r="N9" s="2" t="s">
        <v>91</v>
      </c>
      <c r="O9" t="s">
        <v>29</v>
      </c>
      <c r="P9" t="s">
        <v>50</v>
      </c>
      <c r="Q9">
        <v>0.3</v>
      </c>
      <c r="R9" t="s">
        <v>99</v>
      </c>
    </row>
    <row r="10" spans="1:18" x14ac:dyDescent="0.35">
      <c r="A10" t="s">
        <v>25</v>
      </c>
      <c r="B10" t="s">
        <v>10</v>
      </c>
      <c r="C10" t="s">
        <v>37</v>
      </c>
      <c r="D10">
        <v>7</v>
      </c>
      <c r="E10">
        <v>1</v>
      </c>
      <c r="F10" s="2">
        <v>0.7319444444444444</v>
      </c>
      <c r="G10" s="2">
        <v>0.77847222222222223</v>
      </c>
      <c r="H10" s="3" t="s">
        <v>42</v>
      </c>
      <c r="I10">
        <v>15</v>
      </c>
      <c r="J10">
        <v>39</v>
      </c>
      <c r="K10" t="s">
        <v>47</v>
      </c>
      <c r="L10">
        <v>1</v>
      </c>
      <c r="M10" s="2">
        <v>4.7222222222222221E-2</v>
      </c>
      <c r="N10" s="2" t="s">
        <v>92</v>
      </c>
      <c r="O10" t="s">
        <v>29</v>
      </c>
      <c r="Q10">
        <v>0.26</v>
      </c>
      <c r="R10" t="s">
        <v>99</v>
      </c>
    </row>
    <row r="11" spans="1:18" x14ac:dyDescent="0.35">
      <c r="A11" t="s">
        <v>51</v>
      </c>
      <c r="B11" t="s">
        <v>52</v>
      </c>
      <c r="C11" t="s">
        <v>53</v>
      </c>
      <c r="D11">
        <v>1</v>
      </c>
      <c r="E11">
        <v>1</v>
      </c>
      <c r="F11" s="2">
        <v>0.625</v>
      </c>
      <c r="G11" s="2">
        <v>0.6777777777777777</v>
      </c>
      <c r="H11" s="3" t="s">
        <v>59</v>
      </c>
      <c r="I11">
        <v>100</v>
      </c>
      <c r="J11" t="s">
        <v>12</v>
      </c>
      <c r="K11" t="s">
        <v>65</v>
      </c>
      <c r="L11">
        <v>2</v>
      </c>
      <c r="M11" s="2">
        <v>7.7777777777777779E-2</v>
      </c>
      <c r="N11" s="2" t="s">
        <v>86</v>
      </c>
      <c r="O11" t="s">
        <v>29</v>
      </c>
      <c r="Q11">
        <v>0.25</v>
      </c>
      <c r="R11" t="s">
        <v>100</v>
      </c>
    </row>
    <row r="12" spans="1:18" x14ac:dyDescent="0.35">
      <c r="A12" t="s">
        <v>51</v>
      </c>
      <c r="B12" t="s">
        <v>52</v>
      </c>
      <c r="C12" t="s">
        <v>54</v>
      </c>
      <c r="D12">
        <v>2</v>
      </c>
      <c r="E12">
        <v>5</v>
      </c>
      <c r="F12" s="2">
        <v>0.63124999999999998</v>
      </c>
      <c r="G12" s="2">
        <v>0.68125000000000002</v>
      </c>
      <c r="H12" s="3" t="s">
        <v>60</v>
      </c>
      <c r="I12">
        <v>65</v>
      </c>
      <c r="J12" t="s">
        <v>12</v>
      </c>
      <c r="K12" t="s">
        <v>66</v>
      </c>
      <c r="L12">
        <v>2</v>
      </c>
      <c r="M12" s="2">
        <v>4.7916666666666663E-2</v>
      </c>
      <c r="N12" s="2" t="s">
        <v>87</v>
      </c>
      <c r="O12" t="s">
        <v>29</v>
      </c>
      <c r="P12" t="s">
        <v>71</v>
      </c>
      <c r="Q12">
        <v>0.25</v>
      </c>
      <c r="R12" t="s">
        <v>100</v>
      </c>
    </row>
    <row r="13" spans="1:18" x14ac:dyDescent="0.35">
      <c r="A13" t="s">
        <v>51</v>
      </c>
      <c r="B13" t="s">
        <v>52</v>
      </c>
      <c r="C13" t="s">
        <v>55</v>
      </c>
      <c r="D13">
        <v>3</v>
      </c>
      <c r="E13">
        <v>11</v>
      </c>
      <c r="F13" s="2">
        <v>0.63611111111111118</v>
      </c>
      <c r="G13" s="2">
        <v>0.68958333333333333</v>
      </c>
      <c r="H13" s="3" t="s">
        <v>61</v>
      </c>
      <c r="I13">
        <v>65</v>
      </c>
      <c r="J13" t="s">
        <v>12</v>
      </c>
      <c r="K13" t="s">
        <v>67</v>
      </c>
      <c r="L13">
        <v>3</v>
      </c>
      <c r="M13" s="2">
        <v>4.6527777777777779E-2</v>
      </c>
      <c r="N13" s="2" t="s">
        <v>88</v>
      </c>
      <c r="O13" t="s">
        <v>29</v>
      </c>
      <c r="Q13">
        <v>0.28000000000000003</v>
      </c>
      <c r="R13" t="s">
        <v>100</v>
      </c>
    </row>
    <row r="14" spans="1:18" x14ac:dyDescent="0.35">
      <c r="A14" t="s">
        <v>51</v>
      </c>
      <c r="B14" t="s">
        <v>52</v>
      </c>
      <c r="C14" t="s">
        <v>56</v>
      </c>
      <c r="D14">
        <v>4</v>
      </c>
      <c r="E14">
        <v>12</v>
      </c>
      <c r="F14" s="2">
        <v>0.64652777777777781</v>
      </c>
      <c r="G14" s="2">
        <v>0.69652777777777775</v>
      </c>
      <c r="H14" s="3" t="s">
        <v>62</v>
      </c>
      <c r="I14">
        <v>50</v>
      </c>
      <c r="J14" t="s">
        <v>12</v>
      </c>
      <c r="K14" t="s">
        <v>68</v>
      </c>
      <c r="L14">
        <v>3</v>
      </c>
      <c r="M14" s="2">
        <v>4.5833333333333337E-2</v>
      </c>
      <c r="N14" s="2" t="s">
        <v>89</v>
      </c>
      <c r="O14" t="s">
        <v>29</v>
      </c>
      <c r="Q14">
        <v>0.28000000000000003</v>
      </c>
      <c r="R14" t="s">
        <v>100</v>
      </c>
    </row>
    <row r="15" spans="1:18" x14ac:dyDescent="0.35">
      <c r="A15" t="s">
        <v>51</v>
      </c>
      <c r="B15" t="s">
        <v>52</v>
      </c>
      <c r="C15" t="s">
        <v>57</v>
      </c>
      <c r="D15">
        <v>5</v>
      </c>
      <c r="E15">
        <v>14</v>
      </c>
      <c r="F15" s="2">
        <v>0.65625</v>
      </c>
      <c r="G15" s="2">
        <v>0.7090277777777777</v>
      </c>
      <c r="H15" s="3" t="s">
        <v>63</v>
      </c>
      <c r="I15">
        <v>70</v>
      </c>
      <c r="J15" t="s">
        <v>12</v>
      </c>
      <c r="K15" t="s">
        <v>69</v>
      </c>
      <c r="L15">
        <v>3</v>
      </c>
      <c r="M15" s="2">
        <v>4.3750000000000004E-2</v>
      </c>
      <c r="N15" s="2" t="s">
        <v>93</v>
      </c>
      <c r="O15" t="s">
        <v>29</v>
      </c>
      <c r="Q15">
        <v>0.3</v>
      </c>
      <c r="R15" t="s">
        <v>100</v>
      </c>
    </row>
    <row r="16" spans="1:18" x14ac:dyDescent="0.35">
      <c r="A16" t="s">
        <v>51</v>
      </c>
      <c r="B16" t="s">
        <v>52</v>
      </c>
      <c r="C16" t="s">
        <v>58</v>
      </c>
      <c r="D16">
        <v>6</v>
      </c>
      <c r="E16">
        <v>15</v>
      </c>
      <c r="F16" s="2">
        <v>0.66875000000000007</v>
      </c>
      <c r="G16" s="2">
        <v>0.72152777777777777</v>
      </c>
      <c r="H16" s="3" t="s">
        <v>64</v>
      </c>
      <c r="I16">
        <v>40</v>
      </c>
      <c r="J16" t="s">
        <v>12</v>
      </c>
      <c r="K16" t="s">
        <v>70</v>
      </c>
      <c r="L16">
        <v>2</v>
      </c>
      <c r="M16" s="2">
        <v>4.8611111111111112E-2</v>
      </c>
      <c r="N16" s="2" t="s">
        <v>94</v>
      </c>
      <c r="O16" t="s">
        <v>29</v>
      </c>
      <c r="P16" t="s">
        <v>72</v>
      </c>
      <c r="Q16">
        <v>0.3</v>
      </c>
      <c r="R16" t="s">
        <v>100</v>
      </c>
    </row>
    <row r="17" spans="1:18" x14ac:dyDescent="0.35">
      <c r="A17" t="s">
        <v>73</v>
      </c>
      <c r="B17" t="s">
        <v>52</v>
      </c>
      <c r="C17" t="s">
        <v>58</v>
      </c>
      <c r="D17">
        <v>1</v>
      </c>
      <c r="E17">
        <v>12</v>
      </c>
      <c r="F17" s="2">
        <v>0.65208333333333335</v>
      </c>
      <c r="G17" t="s">
        <v>12</v>
      </c>
      <c r="H17" s="3" t="s">
        <v>77</v>
      </c>
      <c r="I17">
        <v>67</v>
      </c>
      <c r="J17">
        <v>65</v>
      </c>
      <c r="K17" t="s">
        <v>81</v>
      </c>
      <c r="L17">
        <v>3</v>
      </c>
      <c r="M17" s="2">
        <v>4.3750000000000004E-2</v>
      </c>
      <c r="N17" s="2" t="s">
        <v>95</v>
      </c>
      <c r="O17" t="s">
        <v>29</v>
      </c>
      <c r="Q17">
        <v>0.28999999999999998</v>
      </c>
      <c r="R17" t="s">
        <v>100</v>
      </c>
    </row>
    <row r="18" spans="1:18" x14ac:dyDescent="0.35">
      <c r="A18" t="s">
        <v>73</v>
      </c>
      <c r="B18" t="s">
        <v>52</v>
      </c>
      <c r="C18" t="s">
        <v>74</v>
      </c>
      <c r="D18">
        <v>2</v>
      </c>
      <c r="E18">
        <v>5</v>
      </c>
      <c r="F18" s="2">
        <v>0.65902777777777777</v>
      </c>
      <c r="G18" s="2">
        <v>0.70972222222222225</v>
      </c>
      <c r="H18" s="3" t="s">
        <v>78</v>
      </c>
      <c r="I18">
        <v>51</v>
      </c>
      <c r="J18">
        <v>50</v>
      </c>
      <c r="K18" t="s">
        <v>82</v>
      </c>
      <c r="L18">
        <v>2</v>
      </c>
      <c r="M18" s="2">
        <v>5.0694444444444452E-2</v>
      </c>
      <c r="N18" s="2" t="s">
        <v>96</v>
      </c>
      <c r="O18" t="s">
        <v>29</v>
      </c>
      <c r="Q18">
        <v>0.31</v>
      </c>
      <c r="R18" t="s">
        <v>100</v>
      </c>
    </row>
    <row r="19" spans="1:18" x14ac:dyDescent="0.35">
      <c r="A19" t="s">
        <v>73</v>
      </c>
      <c r="B19" t="s">
        <v>52</v>
      </c>
      <c r="C19" t="s">
        <v>75</v>
      </c>
      <c r="D19">
        <v>3</v>
      </c>
      <c r="E19">
        <v>14</v>
      </c>
      <c r="F19" s="2">
        <v>0.67013888888888884</v>
      </c>
      <c r="G19" s="2">
        <v>0.72291666666666676</v>
      </c>
      <c r="H19" s="3" t="s">
        <v>79</v>
      </c>
      <c r="I19">
        <v>65</v>
      </c>
      <c r="J19">
        <v>51</v>
      </c>
      <c r="K19" t="s">
        <v>83</v>
      </c>
      <c r="L19">
        <v>2</v>
      </c>
      <c r="M19" s="2">
        <v>5.0694444444444452E-2</v>
      </c>
      <c r="N19" s="2" t="s">
        <v>92</v>
      </c>
      <c r="O19" t="s">
        <v>29</v>
      </c>
      <c r="Q19">
        <v>0.31</v>
      </c>
      <c r="R19" t="s">
        <v>100</v>
      </c>
    </row>
    <row r="20" spans="1:18" x14ac:dyDescent="0.35">
      <c r="A20" t="s">
        <v>73</v>
      </c>
      <c r="B20" t="s">
        <v>52</v>
      </c>
      <c r="C20" t="s">
        <v>76</v>
      </c>
      <c r="D20">
        <v>4</v>
      </c>
      <c r="E20">
        <v>11</v>
      </c>
      <c r="F20" s="2">
        <v>0.6791666666666667</v>
      </c>
      <c r="G20" s="2">
        <v>0.72777777777777775</v>
      </c>
      <c r="H20" s="3" t="s">
        <v>80</v>
      </c>
      <c r="I20">
        <v>60</v>
      </c>
      <c r="J20">
        <v>65</v>
      </c>
      <c r="K20" t="s">
        <v>84</v>
      </c>
      <c r="L20">
        <v>2</v>
      </c>
      <c r="M20" s="2">
        <v>4.8611111111111112E-2</v>
      </c>
      <c r="N20" s="2" t="s">
        <v>90</v>
      </c>
      <c r="O20" t="s">
        <v>29</v>
      </c>
      <c r="Q20">
        <v>0.31</v>
      </c>
      <c r="R20" t="s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S21"/>
  <sheetViews>
    <sheetView tabSelected="1" workbookViewId="0">
      <pane xSplit="5" topLeftCell="F1" activePane="topRight" state="frozen"/>
      <selection activeCell="C1" sqref="C1"/>
      <selection pane="topRight" activeCell="D6" sqref="D6"/>
    </sheetView>
  </sheetViews>
  <sheetFormatPr defaultRowHeight="14.5" x14ac:dyDescent="0.35"/>
  <cols>
    <col min="1" max="22" width="8.7265625" customWidth="1"/>
    <col min="23" max="26" width="8.7265625" style="4" customWidth="1"/>
    <col min="27" max="34" width="8.7265625" customWidth="1"/>
    <col min="71" max="71" width="13.90625" bestFit="1" customWidth="1"/>
  </cols>
  <sheetData>
    <row r="1" spans="1:71" ht="15" thickBot="1" x14ac:dyDescent="0.4">
      <c r="A1" s="5" t="s">
        <v>181</v>
      </c>
      <c r="B1" s="5" t="s">
        <v>0</v>
      </c>
      <c r="C1" s="5" t="s">
        <v>1</v>
      </c>
      <c r="D1" s="6" t="s">
        <v>135</v>
      </c>
      <c r="E1" s="6" t="s">
        <v>136</v>
      </c>
      <c r="F1" s="15" t="s">
        <v>180</v>
      </c>
      <c r="G1" s="6" t="s">
        <v>3</v>
      </c>
      <c r="H1" s="6" t="s">
        <v>125</v>
      </c>
      <c r="I1" s="6" t="s">
        <v>117</v>
      </c>
      <c r="J1" s="6" t="s">
        <v>118</v>
      </c>
      <c r="K1" s="6" t="s">
        <v>130</v>
      </c>
      <c r="L1" s="6" t="s">
        <v>131</v>
      </c>
      <c r="M1" s="6" t="s">
        <v>119</v>
      </c>
      <c r="N1" s="6" t="s">
        <v>120</v>
      </c>
      <c r="O1" s="6" t="s">
        <v>121</v>
      </c>
      <c r="P1" s="6" t="s">
        <v>122</v>
      </c>
      <c r="Q1" s="6" t="s">
        <v>123</v>
      </c>
      <c r="R1" s="6" t="s">
        <v>124</v>
      </c>
      <c r="S1" s="6" t="s">
        <v>19</v>
      </c>
      <c r="T1" s="6" t="s">
        <v>128</v>
      </c>
      <c r="U1" s="6" t="s">
        <v>129</v>
      </c>
      <c r="V1" s="7" t="s">
        <v>126</v>
      </c>
      <c r="W1" s="19" t="s">
        <v>110</v>
      </c>
      <c r="X1" s="20" t="s">
        <v>111</v>
      </c>
      <c r="Y1" s="20" t="s">
        <v>112</v>
      </c>
      <c r="Z1" s="20" t="s">
        <v>101</v>
      </c>
      <c r="AA1" s="21" t="s">
        <v>102</v>
      </c>
      <c r="AB1" s="21" t="s">
        <v>103</v>
      </c>
      <c r="AC1" s="21" t="s">
        <v>106</v>
      </c>
      <c r="AD1" s="21" t="s">
        <v>104</v>
      </c>
      <c r="AE1" s="21" t="s">
        <v>105</v>
      </c>
      <c r="AF1" s="22" t="s">
        <v>127</v>
      </c>
      <c r="AG1" s="31" t="s">
        <v>107</v>
      </c>
      <c r="AH1" s="33" t="s">
        <v>108</v>
      </c>
      <c r="AI1" s="31" t="s">
        <v>151</v>
      </c>
      <c r="AJ1" s="32" t="s">
        <v>152</v>
      </c>
      <c r="AK1" s="33" t="s">
        <v>171</v>
      </c>
      <c r="AL1" s="31" t="s">
        <v>158</v>
      </c>
      <c r="AM1" s="32" t="s">
        <v>159</v>
      </c>
      <c r="AN1" s="33" t="s">
        <v>160</v>
      </c>
      <c r="AO1" s="31" t="s">
        <v>142</v>
      </c>
      <c r="AP1" s="32" t="s">
        <v>143</v>
      </c>
      <c r="AQ1" s="33" t="s">
        <v>144</v>
      </c>
      <c r="AR1" s="31" t="s">
        <v>155</v>
      </c>
      <c r="AS1" s="32" t="s">
        <v>156</v>
      </c>
      <c r="AT1" s="33" t="s">
        <v>157</v>
      </c>
      <c r="AU1" s="31" t="s">
        <v>139</v>
      </c>
      <c r="AV1" s="32" t="s">
        <v>140</v>
      </c>
      <c r="AW1" s="33" t="s">
        <v>141</v>
      </c>
      <c r="AX1" s="31" t="s">
        <v>148</v>
      </c>
      <c r="AY1" s="32" t="s">
        <v>149</v>
      </c>
      <c r="AZ1" s="33" t="s">
        <v>150</v>
      </c>
      <c r="BA1" s="31" t="s">
        <v>145</v>
      </c>
      <c r="BB1" s="32" t="s">
        <v>146</v>
      </c>
      <c r="BC1" s="33" t="s">
        <v>147</v>
      </c>
      <c r="BD1" s="31" t="s">
        <v>153</v>
      </c>
      <c r="BE1" s="32" t="s">
        <v>154</v>
      </c>
      <c r="BF1" s="33" t="s">
        <v>161</v>
      </c>
      <c r="BG1" s="31" t="s">
        <v>162</v>
      </c>
      <c r="BH1" s="32" t="s">
        <v>163</v>
      </c>
      <c r="BI1" s="33" t="s">
        <v>164</v>
      </c>
      <c r="BJ1" s="31" t="s">
        <v>165</v>
      </c>
      <c r="BK1" s="32" t="s">
        <v>166</v>
      </c>
      <c r="BL1" s="33" t="s">
        <v>167</v>
      </c>
      <c r="BM1" s="31" t="s">
        <v>168</v>
      </c>
      <c r="BN1" s="32" t="s">
        <v>169</v>
      </c>
      <c r="BO1" s="33" t="s">
        <v>170</v>
      </c>
      <c r="BP1" s="31" t="s">
        <v>109</v>
      </c>
      <c r="BQ1" s="32" t="s">
        <v>133</v>
      </c>
      <c r="BR1" s="33" t="s">
        <v>134</v>
      </c>
      <c r="BS1" s="40" t="s">
        <v>132</v>
      </c>
    </row>
    <row r="2" spans="1:71" x14ac:dyDescent="0.35">
      <c r="A2" s="8" t="s">
        <v>182</v>
      </c>
      <c r="B2" s="8" t="s">
        <v>21</v>
      </c>
      <c r="C2" s="13" t="s">
        <v>172</v>
      </c>
      <c r="D2" s="9" t="s">
        <v>99</v>
      </c>
      <c r="E2" s="9">
        <v>4</v>
      </c>
      <c r="F2" s="49" t="str">
        <f t="shared" ref="F2:F21" si="0">D2&amp;""&amp;E2</f>
        <v>D4</v>
      </c>
      <c r="G2" s="9">
        <v>1</v>
      </c>
      <c r="H2" s="9">
        <v>14</v>
      </c>
      <c r="I2" s="10">
        <v>0.67083333333333339</v>
      </c>
      <c r="J2" s="9" t="s">
        <v>12</v>
      </c>
      <c r="K2" s="11">
        <v>-5.4694269999999996</v>
      </c>
      <c r="L2" s="11">
        <v>119.299718</v>
      </c>
      <c r="M2" s="9">
        <v>30</v>
      </c>
      <c r="N2" s="9"/>
      <c r="O2" s="9" t="s">
        <v>18</v>
      </c>
      <c r="P2" s="9">
        <v>2</v>
      </c>
      <c r="Q2" s="10">
        <v>5.6250000000000001E-2</v>
      </c>
      <c r="R2" s="10" t="s">
        <v>90</v>
      </c>
      <c r="S2" s="9" t="s">
        <v>20</v>
      </c>
      <c r="T2" s="9">
        <v>0.3</v>
      </c>
      <c r="U2" s="9" t="s">
        <v>99</v>
      </c>
      <c r="V2" s="12"/>
      <c r="W2" s="23">
        <v>2.6446759259259264E-2</v>
      </c>
      <c r="X2" s="24">
        <v>3.0162037037037032E-2</v>
      </c>
      <c r="Y2" s="24"/>
      <c r="Z2" s="24">
        <f>SUM(W2:Y2)</f>
        <v>5.6608796296296296E-2</v>
      </c>
      <c r="AA2" s="24">
        <v>2.1886574074074072E-2</v>
      </c>
      <c r="AB2" s="24"/>
      <c r="AC2" s="24">
        <f>Z2-AA2-AB2</f>
        <v>3.4722222222222224E-2</v>
      </c>
      <c r="AD2" s="25">
        <v>80</v>
      </c>
      <c r="AE2" s="25">
        <v>0</v>
      </c>
      <c r="AF2" s="26"/>
      <c r="AG2" s="34">
        <v>0</v>
      </c>
      <c r="AH2" s="35">
        <v>0</v>
      </c>
      <c r="AI2" s="36">
        <v>0</v>
      </c>
      <c r="AJ2" s="37" t="s">
        <v>12</v>
      </c>
      <c r="AK2" s="38" t="str">
        <f>IF(AI2=0,"NA",AJ2-$AA2)</f>
        <v>NA</v>
      </c>
      <c r="AL2" s="36">
        <v>0</v>
      </c>
      <c r="AM2" s="37" t="s">
        <v>12</v>
      </c>
      <c r="AN2" s="38" t="str">
        <f>IF(AL2=0,"NA",AM2-$AA2)</f>
        <v>NA</v>
      </c>
      <c r="AO2" s="36">
        <v>0</v>
      </c>
      <c r="AP2" s="37" t="s">
        <v>12</v>
      </c>
      <c r="AQ2" s="38" t="str">
        <f>IF(AO2=0,"NA",AP2-$AA2)</f>
        <v>NA</v>
      </c>
      <c r="AR2" s="36">
        <v>0</v>
      </c>
      <c r="AS2" s="37" t="s">
        <v>12</v>
      </c>
      <c r="AT2" s="38" t="str">
        <f>IF(AR2=0,"NA",AS2-$AA2)</f>
        <v>NA</v>
      </c>
      <c r="AU2" s="36">
        <v>0</v>
      </c>
      <c r="AV2" s="37" t="s">
        <v>12</v>
      </c>
      <c r="AW2" s="38" t="str">
        <f>IF(AU2=0,"NA",AV2-$AA2)</f>
        <v>NA</v>
      </c>
      <c r="AX2" s="36">
        <v>0</v>
      </c>
      <c r="AY2" s="37" t="s">
        <v>12</v>
      </c>
      <c r="AZ2" s="38" t="str">
        <f>IF(AX2=0,"NA",AY2-$AA2)</f>
        <v>NA</v>
      </c>
      <c r="BA2" s="36">
        <v>0</v>
      </c>
      <c r="BB2" s="37" t="s">
        <v>12</v>
      </c>
      <c r="BC2" s="38" t="str">
        <f>IF(BA2=0,"NA",BB2-$AA2)</f>
        <v>NA</v>
      </c>
      <c r="BD2" s="36">
        <v>0</v>
      </c>
      <c r="BE2" s="37" t="s">
        <v>12</v>
      </c>
      <c r="BF2" s="38" t="str">
        <f>IF(BD2=0,"NA",BE2-$AA2)</f>
        <v>NA</v>
      </c>
      <c r="BG2" s="36">
        <v>0</v>
      </c>
      <c r="BH2" s="37" t="s">
        <v>12</v>
      </c>
      <c r="BI2" s="38" t="str">
        <f>IF(BG2=0,"NA",BH2-$AA2)</f>
        <v>NA</v>
      </c>
      <c r="BJ2" s="36">
        <v>0</v>
      </c>
      <c r="BK2" s="37" t="s">
        <v>12</v>
      </c>
      <c r="BL2" s="38" t="str">
        <f>IF(BJ2=0,"NA",BK2-$AA2)</f>
        <v>NA</v>
      </c>
      <c r="BM2" s="36">
        <v>0</v>
      </c>
      <c r="BN2" s="37" t="s">
        <v>12</v>
      </c>
      <c r="BO2" s="38" t="str">
        <f>IF(BM2=0,"NA",BN2-$AA2)</f>
        <v>NA</v>
      </c>
      <c r="BP2" s="36">
        <v>0</v>
      </c>
      <c r="BQ2" s="37" t="s">
        <v>12</v>
      </c>
      <c r="BR2" s="38" t="str">
        <f>IF(BP2=0,"NA",BQ2-$AA2)</f>
        <v>NA</v>
      </c>
      <c r="BS2" s="41"/>
    </row>
    <row r="3" spans="1:71" x14ac:dyDescent="0.35">
      <c r="A3" s="8" t="s">
        <v>182</v>
      </c>
      <c r="B3" s="13" t="s">
        <v>21</v>
      </c>
      <c r="C3" s="13" t="s">
        <v>172</v>
      </c>
      <c r="D3" s="9" t="s">
        <v>137</v>
      </c>
      <c r="E3" s="9">
        <v>6</v>
      </c>
      <c r="F3" s="49" t="str">
        <f t="shared" si="0"/>
        <v>L6</v>
      </c>
      <c r="G3" s="9">
        <v>2</v>
      </c>
      <c r="H3" s="9">
        <v>12</v>
      </c>
      <c r="I3" s="10">
        <v>0.68333333333333324</v>
      </c>
      <c r="J3" s="9" t="s">
        <v>12</v>
      </c>
      <c r="K3" s="11">
        <v>-5.4686579999999996</v>
      </c>
      <c r="L3" s="11">
        <v>119.30043999999999</v>
      </c>
      <c r="M3" s="9">
        <v>40</v>
      </c>
      <c r="N3" s="9"/>
      <c r="O3" s="9" t="s">
        <v>24</v>
      </c>
      <c r="P3" s="9">
        <v>2</v>
      </c>
      <c r="Q3" s="10">
        <v>4.8611111111111112E-2</v>
      </c>
      <c r="R3" s="10" t="s">
        <v>89</v>
      </c>
      <c r="S3" s="9" t="s">
        <v>20</v>
      </c>
      <c r="T3" s="9">
        <v>0.28999999999999998</v>
      </c>
      <c r="U3" s="9" t="s">
        <v>99</v>
      </c>
      <c r="V3" s="12"/>
      <c r="W3" s="23">
        <v>3.5266203703703702E-2</v>
      </c>
      <c r="X3" s="24">
        <v>1.4398148148148148E-2</v>
      </c>
      <c r="Y3" s="24"/>
      <c r="Z3" s="24">
        <f t="shared" ref="Z3:Z20" si="1">SUM(W3:Y3)</f>
        <v>4.9664351851851848E-2</v>
      </c>
      <c r="AA3" s="24">
        <v>7.4305555555555548E-3</v>
      </c>
      <c r="AB3" s="24">
        <v>2.3148148148148146E-4</v>
      </c>
      <c r="AC3" s="24">
        <f t="shared" ref="AC3:AC20" si="2">Z3-AA3-AB3</f>
        <v>4.2002314814814819E-2</v>
      </c>
      <c r="AD3" s="25">
        <v>40</v>
      </c>
      <c r="AE3" s="25">
        <v>60</v>
      </c>
      <c r="AF3" s="26"/>
      <c r="AG3" s="34">
        <v>3</v>
      </c>
      <c r="AH3" s="35">
        <v>2</v>
      </c>
      <c r="AI3" s="36">
        <v>0</v>
      </c>
      <c r="AJ3" s="39" t="s">
        <v>12</v>
      </c>
      <c r="AK3" s="38" t="str">
        <f t="shared" ref="AK3:AK20" si="3">IF(AI3=0,"NA",AJ3-$AA3)</f>
        <v>NA</v>
      </c>
      <c r="AL3" s="36">
        <v>0</v>
      </c>
      <c r="AM3" s="39" t="s">
        <v>12</v>
      </c>
      <c r="AN3" s="38" t="str">
        <f t="shared" ref="AN3:AN20" si="4">IF(AL3=0,"NA",AM3-$AA3)</f>
        <v>NA</v>
      </c>
      <c r="AO3" s="36">
        <v>0</v>
      </c>
      <c r="AP3" s="39" t="s">
        <v>12</v>
      </c>
      <c r="AQ3" s="38" t="str">
        <f t="shared" ref="AQ3:AQ20" si="5">IF(AO3=0,"NA",AP3-$AA3)</f>
        <v>NA</v>
      </c>
      <c r="AR3" s="36">
        <v>0</v>
      </c>
      <c r="AS3" s="39" t="s">
        <v>12</v>
      </c>
      <c r="AT3" s="38" t="str">
        <f t="shared" ref="AT3:AT20" si="6">IF(AR3=0,"NA",AS3-$AA3)</f>
        <v>NA</v>
      </c>
      <c r="AU3" s="36">
        <v>1</v>
      </c>
      <c r="AV3" s="39">
        <v>3.5787037037037034E-2</v>
      </c>
      <c r="AW3" s="38">
        <f t="shared" ref="AW3:AW20" si="7">IF(AU3=0,"NA",AV3-$AA3)</f>
        <v>2.8356481481481479E-2</v>
      </c>
      <c r="AX3" s="36">
        <v>0</v>
      </c>
      <c r="AY3" s="39" t="s">
        <v>12</v>
      </c>
      <c r="AZ3" s="38" t="str">
        <f t="shared" ref="AZ3:AZ20" si="8">IF(AX3=0,"NA",AY3-$AA3)</f>
        <v>NA</v>
      </c>
      <c r="BA3" s="36">
        <v>0</v>
      </c>
      <c r="BB3" s="39" t="s">
        <v>12</v>
      </c>
      <c r="BC3" s="38" t="str">
        <f t="shared" ref="BC3:BC20" si="9">IF(BA3=0,"NA",BB3-$AA3)</f>
        <v>NA</v>
      </c>
      <c r="BD3" s="36">
        <v>0</v>
      </c>
      <c r="BE3" s="37" t="s">
        <v>12</v>
      </c>
      <c r="BF3" s="38" t="str">
        <f t="shared" ref="BF3:BF20" si="10">IF(BD3=0,"NA",BE3-$AA3)</f>
        <v>NA</v>
      </c>
      <c r="BG3" s="36">
        <v>0</v>
      </c>
      <c r="BH3" s="37" t="s">
        <v>12</v>
      </c>
      <c r="BI3" s="38" t="str">
        <f t="shared" ref="BI3:BI20" si="11">IF(BG3=0,"NA",BH3-$AA3)</f>
        <v>NA</v>
      </c>
      <c r="BJ3" s="36">
        <v>0</v>
      </c>
      <c r="BK3" s="37" t="s">
        <v>12</v>
      </c>
      <c r="BL3" s="38" t="str">
        <f t="shared" ref="BL3:BL20" si="12">IF(BJ3=0,"NA",BK3-$AA3)</f>
        <v>NA</v>
      </c>
      <c r="BM3" s="36">
        <v>0</v>
      </c>
      <c r="BN3" s="37" t="s">
        <v>12</v>
      </c>
      <c r="BO3" s="38" t="str">
        <f t="shared" ref="BO3:BO20" si="13">IF(BM3=0,"NA",BN3-$AA3)</f>
        <v>NA</v>
      </c>
      <c r="BP3" s="36">
        <v>3</v>
      </c>
      <c r="BQ3" s="39">
        <v>1.2581018518518519E-2</v>
      </c>
      <c r="BR3" s="38">
        <f t="shared" ref="BR3:BR20" si="14">IF(BP3=0,"NA",BQ3-$AA3)</f>
        <v>5.1504629629629643E-3</v>
      </c>
      <c r="BS3" s="41"/>
    </row>
    <row r="4" spans="1:71" x14ac:dyDescent="0.35">
      <c r="A4" s="8" t="s">
        <v>182</v>
      </c>
      <c r="B4" s="13" t="s">
        <v>25</v>
      </c>
      <c r="C4" s="13" t="s">
        <v>172</v>
      </c>
      <c r="D4" s="9" t="s">
        <v>138</v>
      </c>
      <c r="E4" s="9">
        <v>5</v>
      </c>
      <c r="F4" s="49" t="str">
        <f t="shared" si="0"/>
        <v>E5</v>
      </c>
      <c r="G4" s="9">
        <v>1</v>
      </c>
      <c r="H4" s="9">
        <v>1</v>
      </c>
      <c r="I4" s="10">
        <v>0.63541666666666663</v>
      </c>
      <c r="J4" s="10">
        <v>0.71180555555555547</v>
      </c>
      <c r="K4" s="11">
        <v>-5.4620870000000004</v>
      </c>
      <c r="L4" s="11">
        <v>119.286387</v>
      </c>
      <c r="M4" s="9">
        <v>55</v>
      </c>
      <c r="N4" s="9">
        <v>50</v>
      </c>
      <c r="O4" s="9" t="s">
        <v>173</v>
      </c>
      <c r="P4" s="9">
        <v>3</v>
      </c>
      <c r="Q4" s="10">
        <v>7.7083333333333337E-2</v>
      </c>
      <c r="R4" s="10" t="s">
        <v>86</v>
      </c>
      <c r="S4" s="9" t="s">
        <v>29</v>
      </c>
      <c r="T4" s="9">
        <v>0.26</v>
      </c>
      <c r="U4" s="9" t="s">
        <v>100</v>
      </c>
      <c r="V4" s="12" t="s">
        <v>48</v>
      </c>
      <c r="W4" s="23">
        <v>2.6365740740740742E-2</v>
      </c>
      <c r="X4" s="24">
        <v>2.9398148148148149E-2</v>
      </c>
      <c r="Y4" s="24">
        <v>2.0104166666666666E-2</v>
      </c>
      <c r="Z4" s="24">
        <f t="shared" si="1"/>
        <v>7.5868055555555564E-2</v>
      </c>
      <c r="AA4" s="24">
        <v>7.1759259259259259E-3</v>
      </c>
      <c r="AB4" s="24">
        <v>2.2418981481481481E-2</v>
      </c>
      <c r="AC4" s="24">
        <f t="shared" si="2"/>
        <v>4.627314814814816E-2</v>
      </c>
      <c r="AD4" s="25">
        <v>80</v>
      </c>
      <c r="AE4" s="25">
        <v>0</v>
      </c>
      <c r="AF4" s="26" t="s">
        <v>113</v>
      </c>
      <c r="AG4" s="34">
        <v>1</v>
      </c>
      <c r="AH4" s="35">
        <v>1</v>
      </c>
      <c r="AI4" s="36">
        <v>0</v>
      </c>
      <c r="AJ4" s="39" t="s">
        <v>12</v>
      </c>
      <c r="AK4" s="38" t="str">
        <f t="shared" si="3"/>
        <v>NA</v>
      </c>
      <c r="AL4" s="36">
        <v>0</v>
      </c>
      <c r="AM4" s="39" t="s">
        <v>12</v>
      </c>
      <c r="AN4" s="38" t="str">
        <f t="shared" si="4"/>
        <v>NA</v>
      </c>
      <c r="AO4" s="36">
        <v>7</v>
      </c>
      <c r="AP4" s="39">
        <v>8.1249999999999985E-3</v>
      </c>
      <c r="AQ4" s="38">
        <f t="shared" si="5"/>
        <v>9.4907407407407267E-4</v>
      </c>
      <c r="AR4" s="36">
        <v>0</v>
      </c>
      <c r="AS4" s="39" t="s">
        <v>12</v>
      </c>
      <c r="AT4" s="38" t="str">
        <f t="shared" si="6"/>
        <v>NA</v>
      </c>
      <c r="AU4" s="36">
        <v>0</v>
      </c>
      <c r="AV4" s="37" t="s">
        <v>12</v>
      </c>
      <c r="AW4" s="38" t="str">
        <f t="shared" si="7"/>
        <v>NA</v>
      </c>
      <c r="AX4" s="36">
        <v>0</v>
      </c>
      <c r="AY4" s="37" t="s">
        <v>12</v>
      </c>
      <c r="AZ4" s="38" t="str">
        <f t="shared" si="8"/>
        <v>NA</v>
      </c>
      <c r="BA4" s="36">
        <v>0</v>
      </c>
      <c r="BB4" s="37" t="s">
        <v>12</v>
      </c>
      <c r="BC4" s="38" t="str">
        <f t="shared" si="9"/>
        <v>NA</v>
      </c>
      <c r="BD4" s="36">
        <v>0</v>
      </c>
      <c r="BE4" s="37" t="s">
        <v>12</v>
      </c>
      <c r="BF4" s="38" t="str">
        <f t="shared" si="10"/>
        <v>NA</v>
      </c>
      <c r="BG4" s="36">
        <v>0</v>
      </c>
      <c r="BH4" s="37" t="s">
        <v>12</v>
      </c>
      <c r="BI4" s="38" t="str">
        <f t="shared" si="11"/>
        <v>NA</v>
      </c>
      <c r="BJ4" s="36">
        <v>0</v>
      </c>
      <c r="BK4" s="37" t="s">
        <v>12</v>
      </c>
      <c r="BL4" s="38" t="str">
        <f t="shared" si="12"/>
        <v>NA</v>
      </c>
      <c r="BM4" s="36">
        <v>0</v>
      </c>
      <c r="BN4" s="37" t="s">
        <v>12</v>
      </c>
      <c r="BO4" s="38" t="str">
        <f t="shared" si="13"/>
        <v>NA</v>
      </c>
      <c r="BP4" s="36">
        <v>0</v>
      </c>
      <c r="BQ4" s="37" t="s">
        <v>12</v>
      </c>
      <c r="BR4" s="38" t="str">
        <f t="shared" si="14"/>
        <v>NA</v>
      </c>
      <c r="BS4" s="41"/>
    </row>
    <row r="5" spans="1:71" x14ac:dyDescent="0.35">
      <c r="A5" s="8" t="s">
        <v>182</v>
      </c>
      <c r="B5" s="13" t="s">
        <v>25</v>
      </c>
      <c r="C5" s="13" t="s">
        <v>172</v>
      </c>
      <c r="D5" s="9" t="s">
        <v>138</v>
      </c>
      <c r="E5" s="9">
        <v>4</v>
      </c>
      <c r="F5" s="49" t="str">
        <f t="shared" si="0"/>
        <v>E4</v>
      </c>
      <c r="G5" s="9">
        <v>2</v>
      </c>
      <c r="H5" s="9">
        <v>5</v>
      </c>
      <c r="I5" s="10">
        <v>0.6479166666666667</v>
      </c>
      <c r="J5" s="10">
        <v>0.71944444444444444</v>
      </c>
      <c r="K5" s="11">
        <v>-5.4639769999999999</v>
      </c>
      <c r="L5" s="11">
        <v>119.287265</v>
      </c>
      <c r="M5" s="9">
        <v>52</v>
      </c>
      <c r="N5" s="9">
        <v>60</v>
      </c>
      <c r="O5" s="9" t="s">
        <v>174</v>
      </c>
      <c r="P5" s="9">
        <v>2</v>
      </c>
      <c r="Q5" s="10">
        <v>4.3750000000000004E-2</v>
      </c>
      <c r="R5" s="10" t="s">
        <v>87</v>
      </c>
      <c r="S5" s="9" t="s">
        <v>29</v>
      </c>
      <c r="T5" s="9">
        <v>0.28000000000000003</v>
      </c>
      <c r="U5" s="9" t="s">
        <v>100</v>
      </c>
      <c r="V5" s="12"/>
      <c r="W5" s="23">
        <v>2.3807870370370368E-2</v>
      </c>
      <c r="X5" s="24">
        <v>2.0729166666666667E-2</v>
      </c>
      <c r="Y5" s="24"/>
      <c r="Z5" s="24">
        <f t="shared" si="1"/>
        <v>4.4537037037037035E-2</v>
      </c>
      <c r="AA5" s="24">
        <v>4.1666666666666666E-3</v>
      </c>
      <c r="AB5" s="24"/>
      <c r="AC5" s="24">
        <f t="shared" si="2"/>
        <v>4.0370370370370369E-2</v>
      </c>
      <c r="AD5" s="25">
        <v>80</v>
      </c>
      <c r="AE5" s="25">
        <v>25</v>
      </c>
      <c r="AF5" s="26"/>
      <c r="AG5" s="34">
        <v>2</v>
      </c>
      <c r="AH5" s="35">
        <v>1</v>
      </c>
      <c r="AI5" s="36">
        <v>0</v>
      </c>
      <c r="AJ5" s="39" t="s">
        <v>12</v>
      </c>
      <c r="AK5" s="38" t="str">
        <f t="shared" si="3"/>
        <v>NA</v>
      </c>
      <c r="AL5" s="36">
        <v>0</v>
      </c>
      <c r="AM5" s="39" t="s">
        <v>12</v>
      </c>
      <c r="AN5" s="38" t="str">
        <f t="shared" si="4"/>
        <v>NA</v>
      </c>
      <c r="AO5" s="36">
        <v>0</v>
      </c>
      <c r="AP5" s="39" t="s">
        <v>12</v>
      </c>
      <c r="AQ5" s="38" t="str">
        <f t="shared" si="5"/>
        <v>NA</v>
      </c>
      <c r="AR5" s="36">
        <v>0</v>
      </c>
      <c r="AS5" s="39" t="s">
        <v>12</v>
      </c>
      <c r="AT5" s="38" t="str">
        <f t="shared" si="6"/>
        <v>NA</v>
      </c>
      <c r="AU5" s="36">
        <v>0</v>
      </c>
      <c r="AV5" s="39" t="s">
        <v>12</v>
      </c>
      <c r="AW5" s="38" t="str">
        <f t="shared" si="7"/>
        <v>NA</v>
      </c>
      <c r="AX5" s="36">
        <v>0</v>
      </c>
      <c r="AY5" s="39" t="s">
        <v>12</v>
      </c>
      <c r="AZ5" s="38" t="str">
        <f t="shared" si="8"/>
        <v>NA</v>
      </c>
      <c r="BA5" s="36">
        <v>0</v>
      </c>
      <c r="BB5" s="39" t="s">
        <v>12</v>
      </c>
      <c r="BC5" s="38" t="str">
        <f t="shared" si="9"/>
        <v>NA</v>
      </c>
      <c r="BD5" s="36">
        <v>0</v>
      </c>
      <c r="BE5" s="37" t="s">
        <v>12</v>
      </c>
      <c r="BF5" s="38" t="str">
        <f t="shared" si="10"/>
        <v>NA</v>
      </c>
      <c r="BG5" s="36">
        <v>0</v>
      </c>
      <c r="BH5" s="37" t="s">
        <v>12</v>
      </c>
      <c r="BI5" s="38" t="str">
        <f t="shared" si="11"/>
        <v>NA</v>
      </c>
      <c r="BJ5" s="36">
        <v>0</v>
      </c>
      <c r="BK5" s="37" t="s">
        <v>12</v>
      </c>
      <c r="BL5" s="38" t="str">
        <f t="shared" si="12"/>
        <v>NA</v>
      </c>
      <c r="BM5" s="36">
        <v>0</v>
      </c>
      <c r="BN5" s="37" t="s">
        <v>12</v>
      </c>
      <c r="BO5" s="38" t="str">
        <f t="shared" si="13"/>
        <v>NA</v>
      </c>
      <c r="BP5" s="36">
        <v>1</v>
      </c>
      <c r="BQ5" s="39">
        <v>6.5277777777777782E-3</v>
      </c>
      <c r="BR5" s="38">
        <f t="shared" si="14"/>
        <v>2.3611111111111116E-3</v>
      </c>
      <c r="BS5" s="41"/>
    </row>
    <row r="6" spans="1:71" x14ac:dyDescent="0.35">
      <c r="A6" s="8" t="s">
        <v>182</v>
      </c>
      <c r="B6" s="13" t="s">
        <v>25</v>
      </c>
      <c r="C6" s="13" t="s">
        <v>172</v>
      </c>
      <c r="D6" s="9" t="s">
        <v>137</v>
      </c>
      <c r="E6" s="9">
        <v>5</v>
      </c>
      <c r="F6" s="49" t="str">
        <f t="shared" si="0"/>
        <v>L5</v>
      </c>
      <c r="G6" s="9">
        <v>3</v>
      </c>
      <c r="H6" s="9">
        <v>11</v>
      </c>
      <c r="I6" s="10">
        <v>0.66666666666666663</v>
      </c>
      <c r="J6" s="10">
        <v>0.74583333333333324</v>
      </c>
      <c r="K6" s="11">
        <v>-5.4682659999999998</v>
      </c>
      <c r="L6" s="11">
        <v>119.30194899999999</v>
      </c>
      <c r="M6" s="9">
        <v>18</v>
      </c>
      <c r="N6" s="9">
        <v>30</v>
      </c>
      <c r="O6" s="9" t="s">
        <v>175</v>
      </c>
      <c r="P6" s="9">
        <v>3</v>
      </c>
      <c r="Q6" s="10">
        <v>3.9583333333333331E-2</v>
      </c>
      <c r="R6" s="10" t="s">
        <v>88</v>
      </c>
      <c r="S6" s="9" t="s">
        <v>29</v>
      </c>
      <c r="T6" s="9">
        <v>0.3</v>
      </c>
      <c r="U6" s="9" t="s">
        <v>100</v>
      </c>
      <c r="V6" s="12"/>
      <c r="W6" s="23">
        <v>1.8622685185185183E-2</v>
      </c>
      <c r="X6" s="24">
        <v>2.5011574074074075E-2</v>
      </c>
      <c r="Y6" s="24">
        <v>4.0972222222222226E-3</v>
      </c>
      <c r="Z6" s="24">
        <f t="shared" si="1"/>
        <v>4.7731481481481486E-2</v>
      </c>
      <c r="AA6" s="24">
        <v>8.3333333333333332E-3</v>
      </c>
      <c r="AB6" s="24"/>
      <c r="AC6" s="24">
        <f t="shared" si="2"/>
        <v>3.9398148148148154E-2</v>
      </c>
      <c r="AD6" s="25">
        <v>60</v>
      </c>
      <c r="AE6" s="25">
        <v>60</v>
      </c>
      <c r="AF6" s="26"/>
      <c r="AG6" s="34">
        <v>5</v>
      </c>
      <c r="AH6" s="35">
        <v>4</v>
      </c>
      <c r="AI6" s="36">
        <v>1</v>
      </c>
      <c r="AJ6" s="39">
        <v>4.9837962962962966E-2</v>
      </c>
      <c r="AK6" s="38">
        <f t="shared" si="3"/>
        <v>4.1504629629629634E-2</v>
      </c>
      <c r="AL6" s="36">
        <v>0</v>
      </c>
      <c r="AM6" s="39" t="s">
        <v>12</v>
      </c>
      <c r="AN6" s="38" t="str">
        <f t="shared" si="4"/>
        <v>NA</v>
      </c>
      <c r="AO6" s="36">
        <v>0</v>
      </c>
      <c r="AP6" s="39" t="s">
        <v>12</v>
      </c>
      <c r="AQ6" s="38" t="str">
        <f t="shared" si="5"/>
        <v>NA</v>
      </c>
      <c r="AR6" s="36">
        <v>0</v>
      </c>
      <c r="AS6" s="39" t="s">
        <v>12</v>
      </c>
      <c r="AT6" s="38" t="str">
        <f t="shared" si="6"/>
        <v>NA</v>
      </c>
      <c r="AU6" s="36">
        <v>1</v>
      </c>
      <c r="AV6" s="39">
        <v>3.0891203703703702E-2</v>
      </c>
      <c r="AW6" s="38">
        <f t="shared" si="7"/>
        <v>2.2557870370370367E-2</v>
      </c>
      <c r="AX6" s="36">
        <v>1</v>
      </c>
      <c r="AY6" s="39">
        <v>3.4918981481481481E-2</v>
      </c>
      <c r="AZ6" s="38">
        <f t="shared" si="8"/>
        <v>2.658564814814815E-2</v>
      </c>
      <c r="BA6" s="36">
        <v>0</v>
      </c>
      <c r="BB6" s="39" t="s">
        <v>12</v>
      </c>
      <c r="BC6" s="38" t="str">
        <f>IF(BA6=0,"NA",BB6-$AA6)</f>
        <v>NA</v>
      </c>
      <c r="BD6" s="36">
        <v>0</v>
      </c>
      <c r="BE6" s="37" t="s">
        <v>12</v>
      </c>
      <c r="BF6" s="38" t="str">
        <f>IF(BD6=0,"NA",BE6-$AA6)</f>
        <v>NA</v>
      </c>
      <c r="BG6" s="36">
        <v>0</v>
      </c>
      <c r="BH6" s="37" t="s">
        <v>12</v>
      </c>
      <c r="BI6" s="38" t="str">
        <f>IF(BG6=0,"NA",BH6-$AA6)</f>
        <v>NA</v>
      </c>
      <c r="BJ6" s="36">
        <v>0</v>
      </c>
      <c r="BK6" s="37" t="s">
        <v>12</v>
      </c>
      <c r="BL6" s="38" t="str">
        <f>IF(BJ6=0,"NA",BK6-$AA6)</f>
        <v>NA</v>
      </c>
      <c r="BM6" s="36">
        <v>0</v>
      </c>
      <c r="BN6" s="37" t="s">
        <v>12</v>
      </c>
      <c r="BO6" s="38" t="str">
        <f>IF(BM6=0,"NA",BN6-$AA6)</f>
        <v>NA</v>
      </c>
      <c r="BP6" s="36">
        <v>2</v>
      </c>
      <c r="BQ6" s="39">
        <v>2.0891203703703703E-2</v>
      </c>
      <c r="BR6" s="38">
        <f>IF(BP6=0,"NA",BQ6-$AA6)</f>
        <v>1.255787037037037E-2</v>
      </c>
      <c r="BS6" s="41"/>
    </row>
    <row r="7" spans="1:71" x14ac:dyDescent="0.35">
      <c r="A7" s="8" t="s">
        <v>182</v>
      </c>
      <c r="B7" s="13" t="s">
        <v>25</v>
      </c>
      <c r="C7" s="13" t="s">
        <v>172</v>
      </c>
      <c r="D7" s="9" t="s">
        <v>99</v>
      </c>
      <c r="E7" s="9">
        <v>5</v>
      </c>
      <c r="F7" s="49" t="str">
        <f t="shared" si="0"/>
        <v>D5</v>
      </c>
      <c r="G7" s="9">
        <v>4</v>
      </c>
      <c r="H7" s="9">
        <v>12</v>
      </c>
      <c r="I7" s="10">
        <v>0.67222222222222217</v>
      </c>
      <c r="J7" s="10">
        <v>0.74444444444444446</v>
      </c>
      <c r="K7" s="11">
        <v>-5.468756</v>
      </c>
      <c r="L7" s="11">
        <v>119.302103</v>
      </c>
      <c r="M7" s="9">
        <v>20</v>
      </c>
      <c r="N7" s="9">
        <v>30</v>
      </c>
      <c r="O7" s="9" t="s">
        <v>176</v>
      </c>
      <c r="P7" s="9">
        <v>3</v>
      </c>
      <c r="Q7" s="10">
        <v>4.5833333333333337E-2</v>
      </c>
      <c r="R7" s="10" t="s">
        <v>89</v>
      </c>
      <c r="S7" s="9" t="s">
        <v>29</v>
      </c>
      <c r="T7" s="9">
        <v>0.3</v>
      </c>
      <c r="U7" s="9" t="s">
        <v>100</v>
      </c>
      <c r="V7" s="12"/>
      <c r="W7" s="23">
        <v>2.3252314814814812E-2</v>
      </c>
      <c r="X7" s="24">
        <v>2.1296296296296299E-2</v>
      </c>
      <c r="Y7" s="24">
        <v>2.2800925925925927E-3</v>
      </c>
      <c r="Z7" s="24">
        <f t="shared" si="1"/>
        <v>4.6828703703703699E-2</v>
      </c>
      <c r="AA7" s="24">
        <v>6.9444444444444441E-3</v>
      </c>
      <c r="AB7" s="24"/>
      <c r="AC7" s="24">
        <f t="shared" si="2"/>
        <v>3.9884259259259258E-2</v>
      </c>
      <c r="AD7" s="25">
        <v>60</v>
      </c>
      <c r="AE7" s="25">
        <v>5</v>
      </c>
      <c r="AF7" s="26"/>
      <c r="AG7" s="34">
        <v>2</v>
      </c>
      <c r="AH7" s="35">
        <v>1</v>
      </c>
      <c r="AI7" s="36">
        <v>0</v>
      </c>
      <c r="AJ7" s="39" t="s">
        <v>12</v>
      </c>
      <c r="AK7" s="38" t="str">
        <f t="shared" si="3"/>
        <v>NA</v>
      </c>
      <c r="AL7" s="36">
        <v>0</v>
      </c>
      <c r="AM7" s="39" t="s">
        <v>12</v>
      </c>
      <c r="AN7" s="38" t="str">
        <f t="shared" si="4"/>
        <v>NA</v>
      </c>
      <c r="AO7" s="36">
        <v>0</v>
      </c>
      <c r="AP7" s="39" t="s">
        <v>12</v>
      </c>
      <c r="AQ7" s="38" t="str">
        <f t="shared" si="5"/>
        <v>NA</v>
      </c>
      <c r="AR7" s="36">
        <v>0</v>
      </c>
      <c r="AS7" s="39" t="s">
        <v>12</v>
      </c>
      <c r="AT7" s="38" t="str">
        <f t="shared" si="6"/>
        <v>NA</v>
      </c>
      <c r="AU7" s="36">
        <v>0</v>
      </c>
      <c r="AV7" s="39" t="s">
        <v>12</v>
      </c>
      <c r="AW7" s="38" t="str">
        <f t="shared" si="7"/>
        <v>NA</v>
      </c>
      <c r="AX7" s="36">
        <v>0</v>
      </c>
      <c r="AY7" s="39" t="s">
        <v>12</v>
      </c>
      <c r="AZ7" s="38" t="str">
        <f t="shared" si="8"/>
        <v>NA</v>
      </c>
      <c r="BA7" s="36">
        <v>0</v>
      </c>
      <c r="BB7" s="39" t="s">
        <v>12</v>
      </c>
      <c r="BC7" s="38" t="str">
        <f t="shared" si="9"/>
        <v>NA</v>
      </c>
      <c r="BD7" s="36">
        <v>0</v>
      </c>
      <c r="BE7" s="37" t="s">
        <v>12</v>
      </c>
      <c r="BF7" s="38" t="str">
        <f t="shared" si="10"/>
        <v>NA</v>
      </c>
      <c r="BG7" s="36">
        <v>0</v>
      </c>
      <c r="BH7" s="37" t="s">
        <v>12</v>
      </c>
      <c r="BI7" s="38" t="str">
        <f t="shared" si="11"/>
        <v>NA</v>
      </c>
      <c r="BJ7" s="36">
        <v>0</v>
      </c>
      <c r="BK7" s="37" t="s">
        <v>12</v>
      </c>
      <c r="BL7" s="38" t="str">
        <f t="shared" si="12"/>
        <v>NA</v>
      </c>
      <c r="BM7" s="36">
        <v>0</v>
      </c>
      <c r="BN7" s="37" t="s">
        <v>12</v>
      </c>
      <c r="BO7" s="38" t="str">
        <f t="shared" si="13"/>
        <v>NA</v>
      </c>
      <c r="BP7" s="36">
        <v>1</v>
      </c>
      <c r="BQ7" s="39">
        <v>1.1666666666666667E-2</v>
      </c>
      <c r="BR7" s="38">
        <f t="shared" si="14"/>
        <v>4.7222222222222231E-3</v>
      </c>
      <c r="BS7" s="41"/>
    </row>
    <row r="8" spans="1:71" x14ac:dyDescent="0.35">
      <c r="A8" s="8" t="s">
        <v>182</v>
      </c>
      <c r="B8" s="13" t="s">
        <v>25</v>
      </c>
      <c r="C8" s="13" t="s">
        <v>172</v>
      </c>
      <c r="D8" s="9" t="s">
        <v>137</v>
      </c>
      <c r="E8" s="9">
        <v>4</v>
      </c>
      <c r="F8" s="49" t="str">
        <f t="shared" si="0"/>
        <v>L4</v>
      </c>
      <c r="G8" s="9">
        <v>5</v>
      </c>
      <c r="H8" s="9">
        <v>14</v>
      </c>
      <c r="I8" s="10">
        <v>0.68611111111111101</v>
      </c>
      <c r="J8" s="10">
        <v>0.75486111111111109</v>
      </c>
      <c r="K8" s="11">
        <v>-5.4663300000000001</v>
      </c>
      <c r="L8" s="11">
        <v>119.30279</v>
      </c>
      <c r="M8" s="9">
        <v>30</v>
      </c>
      <c r="N8" s="9">
        <v>40</v>
      </c>
      <c r="O8" s="9" t="s">
        <v>177</v>
      </c>
      <c r="P8" s="9">
        <v>3</v>
      </c>
      <c r="Q8" s="10">
        <v>4.3750000000000004E-2</v>
      </c>
      <c r="R8" s="10" t="s">
        <v>90</v>
      </c>
      <c r="S8" s="9" t="s">
        <v>29</v>
      </c>
      <c r="T8" s="9">
        <v>0.3</v>
      </c>
      <c r="U8" s="9" t="s">
        <v>99</v>
      </c>
      <c r="V8" s="12" t="s">
        <v>49</v>
      </c>
      <c r="W8" s="23">
        <v>2.1458333333333333E-2</v>
      </c>
      <c r="X8" s="24">
        <v>2.2083333333333333E-2</v>
      </c>
      <c r="Y8" s="24">
        <v>1.736111111111111E-3</v>
      </c>
      <c r="Z8" s="24">
        <f t="shared" si="1"/>
        <v>4.5277777777777778E-2</v>
      </c>
      <c r="AA8" s="24">
        <v>3.472222222222222E-3</v>
      </c>
      <c r="AB8" s="24"/>
      <c r="AC8" s="24">
        <f t="shared" si="2"/>
        <v>4.1805555555555554E-2</v>
      </c>
      <c r="AD8" s="25">
        <v>100</v>
      </c>
      <c r="AE8" s="25">
        <v>50</v>
      </c>
      <c r="AF8" s="26"/>
      <c r="AG8" s="34">
        <v>3</v>
      </c>
      <c r="AH8" s="35">
        <v>2</v>
      </c>
      <c r="AI8" s="36">
        <v>0</v>
      </c>
      <c r="AJ8" s="39" t="s">
        <v>12</v>
      </c>
      <c r="AK8" s="38" t="str">
        <f t="shared" si="3"/>
        <v>NA</v>
      </c>
      <c r="AL8" s="36">
        <v>0</v>
      </c>
      <c r="AM8" s="39" t="s">
        <v>12</v>
      </c>
      <c r="AN8" s="38" t="str">
        <f t="shared" si="4"/>
        <v>NA</v>
      </c>
      <c r="AO8" s="36">
        <v>0</v>
      </c>
      <c r="AP8" s="39" t="s">
        <v>12</v>
      </c>
      <c r="AQ8" s="38" t="str">
        <f t="shared" si="5"/>
        <v>NA</v>
      </c>
      <c r="AR8" s="36">
        <v>0</v>
      </c>
      <c r="AS8" s="39" t="s">
        <v>12</v>
      </c>
      <c r="AT8" s="38" t="str">
        <f t="shared" si="6"/>
        <v>NA</v>
      </c>
      <c r="AU8" s="36">
        <v>1</v>
      </c>
      <c r="AV8" s="39">
        <v>2.9988425925925922E-2</v>
      </c>
      <c r="AW8" s="38">
        <f t="shared" si="7"/>
        <v>2.6516203703703702E-2</v>
      </c>
      <c r="AX8" s="36">
        <v>0</v>
      </c>
      <c r="AY8" s="39" t="s">
        <v>12</v>
      </c>
      <c r="AZ8" s="38" t="str">
        <f t="shared" si="8"/>
        <v>NA</v>
      </c>
      <c r="BA8" s="36">
        <v>0</v>
      </c>
      <c r="BB8" s="39" t="s">
        <v>12</v>
      </c>
      <c r="BC8" s="38" t="str">
        <f t="shared" si="9"/>
        <v>NA</v>
      </c>
      <c r="BD8" s="36">
        <v>0</v>
      </c>
      <c r="BE8" s="37" t="s">
        <v>12</v>
      </c>
      <c r="BF8" s="38" t="str">
        <f t="shared" si="10"/>
        <v>NA</v>
      </c>
      <c r="BG8" s="36">
        <v>0</v>
      </c>
      <c r="BH8" s="37" t="s">
        <v>12</v>
      </c>
      <c r="BI8" s="38" t="str">
        <f t="shared" si="11"/>
        <v>NA</v>
      </c>
      <c r="BJ8" s="36">
        <v>0</v>
      </c>
      <c r="BK8" s="37" t="s">
        <v>12</v>
      </c>
      <c r="BL8" s="38" t="str">
        <f t="shared" si="12"/>
        <v>NA</v>
      </c>
      <c r="BM8" s="36">
        <v>0</v>
      </c>
      <c r="BN8" s="37" t="s">
        <v>12</v>
      </c>
      <c r="BO8" s="38" t="str">
        <f t="shared" si="13"/>
        <v>NA</v>
      </c>
      <c r="BP8" s="36">
        <v>1</v>
      </c>
      <c r="BQ8" s="39">
        <v>7.0486111111111105E-3</v>
      </c>
      <c r="BR8" s="38">
        <f t="shared" si="14"/>
        <v>3.5763888888888885E-3</v>
      </c>
      <c r="BS8" s="41"/>
    </row>
    <row r="9" spans="1:71" x14ac:dyDescent="0.35">
      <c r="A9" s="8" t="s">
        <v>182</v>
      </c>
      <c r="B9" s="13" t="s">
        <v>25</v>
      </c>
      <c r="C9" s="13" t="s">
        <v>172</v>
      </c>
      <c r="D9" s="9" t="s">
        <v>99</v>
      </c>
      <c r="E9" s="9">
        <v>6</v>
      </c>
      <c r="F9" s="49" t="str">
        <f t="shared" si="0"/>
        <v>D6</v>
      </c>
      <c r="G9" s="9">
        <v>6</v>
      </c>
      <c r="H9" s="9">
        <v>15</v>
      </c>
      <c r="I9" s="10">
        <v>0.69236111111111109</v>
      </c>
      <c r="J9" s="10">
        <v>0.75069444444444444</v>
      </c>
      <c r="K9" s="11">
        <v>-5.4671200000000004</v>
      </c>
      <c r="L9" s="11">
        <v>119.302792</v>
      </c>
      <c r="M9" s="9">
        <v>25</v>
      </c>
      <c r="N9" s="9">
        <v>35</v>
      </c>
      <c r="O9" s="9" t="s">
        <v>178</v>
      </c>
      <c r="P9" s="9">
        <v>2</v>
      </c>
      <c r="Q9" s="10">
        <v>5.2083333333333336E-2</v>
      </c>
      <c r="R9" s="10" t="s">
        <v>91</v>
      </c>
      <c r="S9" s="9" t="s">
        <v>29</v>
      </c>
      <c r="T9" s="9">
        <v>0.3</v>
      </c>
      <c r="U9" s="9" t="s">
        <v>99</v>
      </c>
      <c r="V9" s="12" t="s">
        <v>50</v>
      </c>
      <c r="W9" s="23">
        <v>3.1192129629629629E-2</v>
      </c>
      <c r="X9" s="24">
        <v>2.0428240740740743E-2</v>
      </c>
      <c r="Y9" s="24"/>
      <c r="Z9" s="24">
        <f t="shared" si="1"/>
        <v>5.1620370370370372E-2</v>
      </c>
      <c r="AA9" s="24">
        <v>3.472222222222222E-3</v>
      </c>
      <c r="AB9" s="24">
        <v>4.8263888888888887E-3</v>
      </c>
      <c r="AC9" s="24">
        <f t="shared" si="2"/>
        <v>4.3321759259259261E-2</v>
      </c>
      <c r="AD9" s="25">
        <v>40</v>
      </c>
      <c r="AE9" s="25">
        <v>0</v>
      </c>
      <c r="AF9" s="26"/>
      <c r="AG9" s="34">
        <v>1</v>
      </c>
      <c r="AH9" s="35">
        <v>1</v>
      </c>
      <c r="AI9" s="36">
        <v>0</v>
      </c>
      <c r="AJ9" s="39" t="s">
        <v>12</v>
      </c>
      <c r="AK9" s="38" t="str">
        <f t="shared" si="3"/>
        <v>NA</v>
      </c>
      <c r="AL9" s="36">
        <v>1</v>
      </c>
      <c r="AM9" s="39">
        <v>4.2465277777777775E-2</v>
      </c>
      <c r="AN9" s="38">
        <f t="shared" si="4"/>
        <v>3.8993055555555552E-2</v>
      </c>
      <c r="AO9" s="36">
        <v>0</v>
      </c>
      <c r="AP9" s="37" t="s">
        <v>12</v>
      </c>
      <c r="AQ9" s="38" t="str">
        <f t="shared" si="5"/>
        <v>NA</v>
      </c>
      <c r="AR9" s="36">
        <v>0</v>
      </c>
      <c r="AS9" s="37" t="s">
        <v>12</v>
      </c>
      <c r="AT9" s="38" t="str">
        <f t="shared" si="6"/>
        <v>NA</v>
      </c>
      <c r="AU9" s="36">
        <v>0</v>
      </c>
      <c r="AV9" s="37" t="s">
        <v>12</v>
      </c>
      <c r="AW9" s="38" t="str">
        <f t="shared" si="7"/>
        <v>NA</v>
      </c>
      <c r="AX9" s="36">
        <v>0</v>
      </c>
      <c r="AY9" s="37" t="s">
        <v>12</v>
      </c>
      <c r="AZ9" s="38" t="str">
        <f t="shared" si="8"/>
        <v>NA</v>
      </c>
      <c r="BA9" s="36">
        <v>0</v>
      </c>
      <c r="BB9" s="39" t="s">
        <v>12</v>
      </c>
      <c r="BC9" s="38" t="str">
        <f t="shared" si="9"/>
        <v>NA</v>
      </c>
      <c r="BD9" s="36">
        <v>0</v>
      </c>
      <c r="BE9" s="37" t="s">
        <v>12</v>
      </c>
      <c r="BF9" s="38" t="str">
        <f t="shared" si="10"/>
        <v>NA</v>
      </c>
      <c r="BG9" s="36">
        <v>0</v>
      </c>
      <c r="BH9" s="37" t="s">
        <v>12</v>
      </c>
      <c r="BI9" s="38" t="str">
        <f t="shared" si="11"/>
        <v>NA</v>
      </c>
      <c r="BJ9" s="36">
        <v>0</v>
      </c>
      <c r="BK9" s="37" t="s">
        <v>12</v>
      </c>
      <c r="BL9" s="38" t="str">
        <f t="shared" si="12"/>
        <v>NA</v>
      </c>
      <c r="BM9" s="36">
        <v>0</v>
      </c>
      <c r="BN9" s="37" t="s">
        <v>12</v>
      </c>
      <c r="BO9" s="38" t="str">
        <f t="shared" si="13"/>
        <v>NA</v>
      </c>
      <c r="BP9" s="36">
        <v>0</v>
      </c>
      <c r="BQ9" s="37" t="s">
        <v>12</v>
      </c>
      <c r="BR9" s="38" t="str">
        <f t="shared" si="14"/>
        <v>NA</v>
      </c>
      <c r="BS9" s="41"/>
    </row>
    <row r="10" spans="1:71" x14ac:dyDescent="0.35">
      <c r="A10" s="8" t="s">
        <v>182</v>
      </c>
      <c r="B10" s="13" t="s">
        <v>25</v>
      </c>
      <c r="C10" s="13" t="s">
        <v>172</v>
      </c>
      <c r="D10" s="9" t="s">
        <v>138</v>
      </c>
      <c r="E10" s="9">
        <v>6</v>
      </c>
      <c r="F10" s="49" t="str">
        <f t="shared" si="0"/>
        <v>E6</v>
      </c>
      <c r="G10" s="9">
        <v>7</v>
      </c>
      <c r="H10" s="9">
        <v>1</v>
      </c>
      <c r="I10" s="10">
        <v>0.7319444444444444</v>
      </c>
      <c r="J10" s="10">
        <v>0.77847222222222223</v>
      </c>
      <c r="K10" s="11">
        <v>-5.463889</v>
      </c>
      <c r="L10" s="11">
        <v>119.28804100000001</v>
      </c>
      <c r="M10" s="9">
        <v>15</v>
      </c>
      <c r="N10" s="9">
        <v>39</v>
      </c>
      <c r="O10" s="9" t="s">
        <v>179</v>
      </c>
      <c r="P10" s="9">
        <v>1</v>
      </c>
      <c r="Q10" s="10">
        <v>4.7222222222222221E-2</v>
      </c>
      <c r="R10" s="10" t="s">
        <v>92</v>
      </c>
      <c r="S10" s="9" t="s">
        <v>29</v>
      </c>
      <c r="T10" s="9">
        <v>0.26</v>
      </c>
      <c r="U10" s="9" t="s">
        <v>99</v>
      </c>
      <c r="V10" s="12"/>
      <c r="W10" s="23">
        <v>4.7523148148148148E-2</v>
      </c>
      <c r="X10" s="24"/>
      <c r="Y10" s="24"/>
      <c r="Z10" s="24">
        <f t="shared" si="1"/>
        <v>4.7523148148148148E-2</v>
      </c>
      <c r="AA10" s="24">
        <v>6.9444444444444441E-3</v>
      </c>
      <c r="AB10" s="24">
        <v>9.618055555555555E-3</v>
      </c>
      <c r="AC10" s="24">
        <f t="shared" si="2"/>
        <v>3.0960648148148147E-2</v>
      </c>
      <c r="AD10" s="25">
        <v>60</v>
      </c>
      <c r="AE10" s="25">
        <v>0</v>
      </c>
      <c r="AF10" s="26" t="s">
        <v>114</v>
      </c>
      <c r="AG10" s="34">
        <v>2</v>
      </c>
      <c r="AH10" s="35">
        <v>2</v>
      </c>
      <c r="AI10" s="36">
        <v>1</v>
      </c>
      <c r="AJ10" s="39">
        <v>2.4918981481481483E-2</v>
      </c>
      <c r="AK10" s="38">
        <f t="shared" si="3"/>
        <v>1.7974537037037039E-2</v>
      </c>
      <c r="AL10" s="36">
        <v>0</v>
      </c>
      <c r="AM10" s="39" t="s">
        <v>12</v>
      </c>
      <c r="AN10" s="38" t="str">
        <f t="shared" si="4"/>
        <v>NA</v>
      </c>
      <c r="AO10" s="36">
        <v>0</v>
      </c>
      <c r="AP10" s="39" t="s">
        <v>12</v>
      </c>
      <c r="AQ10" s="38" t="str">
        <f t="shared" si="5"/>
        <v>NA</v>
      </c>
      <c r="AR10" s="36">
        <v>0</v>
      </c>
      <c r="AS10" s="39" t="s">
        <v>12</v>
      </c>
      <c r="AT10" s="38" t="str">
        <f t="shared" si="6"/>
        <v>NA</v>
      </c>
      <c r="AU10" s="36">
        <v>0</v>
      </c>
      <c r="AV10" s="39" t="s">
        <v>12</v>
      </c>
      <c r="AW10" s="38" t="str">
        <f t="shared" si="7"/>
        <v>NA</v>
      </c>
      <c r="AX10" s="36">
        <v>0</v>
      </c>
      <c r="AY10" s="39" t="s">
        <v>12</v>
      </c>
      <c r="AZ10" s="38" t="str">
        <f t="shared" si="8"/>
        <v>NA</v>
      </c>
      <c r="BA10" s="36">
        <v>0</v>
      </c>
      <c r="BB10" s="39" t="s">
        <v>12</v>
      </c>
      <c r="BC10" s="38" t="str">
        <f t="shared" si="9"/>
        <v>NA</v>
      </c>
      <c r="BD10" s="36">
        <v>0</v>
      </c>
      <c r="BE10" s="37" t="s">
        <v>12</v>
      </c>
      <c r="BF10" s="38" t="str">
        <f t="shared" si="10"/>
        <v>NA</v>
      </c>
      <c r="BG10" s="36">
        <v>0</v>
      </c>
      <c r="BH10" s="37" t="s">
        <v>12</v>
      </c>
      <c r="BI10" s="38" t="str">
        <f t="shared" si="11"/>
        <v>NA</v>
      </c>
      <c r="BJ10" s="36">
        <v>0</v>
      </c>
      <c r="BK10" s="37" t="s">
        <v>12</v>
      </c>
      <c r="BL10" s="38" t="str">
        <f t="shared" si="12"/>
        <v>NA</v>
      </c>
      <c r="BM10" s="36">
        <v>0</v>
      </c>
      <c r="BN10" s="37" t="s">
        <v>12</v>
      </c>
      <c r="BO10" s="38" t="str">
        <f t="shared" si="13"/>
        <v>NA</v>
      </c>
      <c r="BP10" s="36">
        <v>1</v>
      </c>
      <c r="BQ10" s="39">
        <v>2.8194444444444442E-2</v>
      </c>
      <c r="BR10" s="38">
        <f t="shared" si="14"/>
        <v>2.1249999999999998E-2</v>
      </c>
      <c r="BS10" s="41"/>
    </row>
    <row r="11" spans="1:71" x14ac:dyDescent="0.35">
      <c r="A11" s="8" t="s">
        <v>182</v>
      </c>
      <c r="B11" s="13" t="s">
        <v>51</v>
      </c>
      <c r="C11" s="13" t="s">
        <v>52</v>
      </c>
      <c r="D11" s="9" t="s">
        <v>138</v>
      </c>
      <c r="E11" s="9">
        <v>1</v>
      </c>
      <c r="F11" s="49" t="str">
        <f t="shared" si="0"/>
        <v>E1</v>
      </c>
      <c r="G11" s="9">
        <v>1</v>
      </c>
      <c r="H11" s="9">
        <v>1</v>
      </c>
      <c r="I11" s="10">
        <v>0.625</v>
      </c>
      <c r="J11" s="10">
        <v>0.6777777777777777</v>
      </c>
      <c r="K11" s="11">
        <v>-5.2941200000000004</v>
      </c>
      <c r="L11" s="11">
        <v>119.18711999999999</v>
      </c>
      <c r="M11" s="9">
        <v>100</v>
      </c>
      <c r="N11" s="9" t="s">
        <v>12</v>
      </c>
      <c r="O11" s="9" t="s">
        <v>65</v>
      </c>
      <c r="P11" s="9">
        <v>2</v>
      </c>
      <c r="Q11" s="10">
        <v>7.7777777777777779E-2</v>
      </c>
      <c r="R11" s="10" t="s">
        <v>86</v>
      </c>
      <c r="S11" s="9" t="s">
        <v>29</v>
      </c>
      <c r="T11" s="9">
        <v>0.25</v>
      </c>
      <c r="U11" s="9" t="s">
        <v>100</v>
      </c>
      <c r="V11" s="12"/>
      <c r="W11" s="23">
        <v>3.3391203703703708E-2</v>
      </c>
      <c r="X11" s="24">
        <v>4.4733796296296292E-2</v>
      </c>
      <c r="Y11" s="24"/>
      <c r="Z11" s="24">
        <f t="shared" si="1"/>
        <v>7.8125E-2</v>
      </c>
      <c r="AA11" s="24">
        <v>3.9699074074074072E-3</v>
      </c>
      <c r="AB11" s="24">
        <v>3.0115740740740738E-2</v>
      </c>
      <c r="AC11" s="24">
        <f t="shared" si="2"/>
        <v>4.4039351851851857E-2</v>
      </c>
      <c r="AD11" s="25">
        <v>100</v>
      </c>
      <c r="AE11" s="25">
        <v>0</v>
      </c>
      <c r="AF11" s="26"/>
      <c r="AG11" s="34">
        <v>4</v>
      </c>
      <c r="AH11" s="35">
        <v>3</v>
      </c>
      <c r="AI11" s="36">
        <v>1</v>
      </c>
      <c r="AJ11" s="39">
        <v>8.9583333333333338E-3</v>
      </c>
      <c r="AK11" s="38">
        <f t="shared" si="3"/>
        <v>4.9884259259259265E-3</v>
      </c>
      <c r="AL11" s="36">
        <v>0</v>
      </c>
      <c r="AM11" s="39" t="s">
        <v>12</v>
      </c>
      <c r="AN11" s="38" t="str">
        <f t="shared" si="4"/>
        <v>NA</v>
      </c>
      <c r="AO11" s="36">
        <v>0</v>
      </c>
      <c r="AP11" s="39" t="s">
        <v>12</v>
      </c>
      <c r="AQ11" s="38" t="str">
        <f t="shared" si="5"/>
        <v>NA</v>
      </c>
      <c r="AR11" s="36">
        <v>0</v>
      </c>
      <c r="AS11" s="39" t="s">
        <v>12</v>
      </c>
      <c r="AT11" s="38" t="str">
        <f t="shared" si="6"/>
        <v>NA</v>
      </c>
      <c r="AU11" s="36">
        <v>0</v>
      </c>
      <c r="AV11" s="39" t="s">
        <v>12</v>
      </c>
      <c r="AW11" s="38" t="str">
        <f t="shared" si="7"/>
        <v>NA</v>
      </c>
      <c r="AX11" s="36">
        <v>0</v>
      </c>
      <c r="AY11" s="39" t="s">
        <v>12</v>
      </c>
      <c r="AZ11" s="38" t="str">
        <f t="shared" si="8"/>
        <v>NA</v>
      </c>
      <c r="BA11" s="36">
        <v>0</v>
      </c>
      <c r="BB11" s="39" t="s">
        <v>12</v>
      </c>
      <c r="BC11" s="38" t="str">
        <f t="shared" si="9"/>
        <v>NA</v>
      </c>
      <c r="BD11" s="36">
        <v>1</v>
      </c>
      <c r="BE11" s="39">
        <v>2.6111111111111113E-2</v>
      </c>
      <c r="BF11" s="38">
        <f t="shared" si="10"/>
        <v>2.2141203703703705E-2</v>
      </c>
      <c r="BG11" s="36">
        <v>0</v>
      </c>
      <c r="BH11" s="37" t="s">
        <v>12</v>
      </c>
      <c r="BI11" s="38" t="str">
        <f t="shared" si="11"/>
        <v>NA</v>
      </c>
      <c r="BJ11" s="36">
        <v>0</v>
      </c>
      <c r="BK11" s="37" t="s">
        <v>12</v>
      </c>
      <c r="BL11" s="38" t="str">
        <f t="shared" si="12"/>
        <v>NA</v>
      </c>
      <c r="BM11" s="36">
        <v>0</v>
      </c>
      <c r="BN11" s="37" t="s">
        <v>12</v>
      </c>
      <c r="BO11" s="38" t="str">
        <f t="shared" si="13"/>
        <v>NA</v>
      </c>
      <c r="BP11" s="36">
        <v>1</v>
      </c>
      <c r="BQ11" s="39">
        <v>2.6111111111111113E-2</v>
      </c>
      <c r="BR11" s="38">
        <f t="shared" si="14"/>
        <v>2.2141203703703705E-2</v>
      </c>
      <c r="BS11" s="41"/>
    </row>
    <row r="12" spans="1:71" x14ac:dyDescent="0.35">
      <c r="A12" s="8" t="s">
        <v>182</v>
      </c>
      <c r="B12" s="13" t="s">
        <v>51</v>
      </c>
      <c r="C12" s="13" t="s">
        <v>52</v>
      </c>
      <c r="D12" s="9" t="s">
        <v>138</v>
      </c>
      <c r="E12" s="9">
        <v>2</v>
      </c>
      <c r="F12" s="49" t="str">
        <f t="shared" si="0"/>
        <v>E2</v>
      </c>
      <c r="G12" s="9">
        <v>2</v>
      </c>
      <c r="H12" s="9">
        <v>5</v>
      </c>
      <c r="I12" s="10">
        <v>0.63124999999999998</v>
      </c>
      <c r="J12" s="10">
        <v>0.68125000000000002</v>
      </c>
      <c r="K12" s="11">
        <v>-5.2952000000000004</v>
      </c>
      <c r="L12" s="11">
        <v>119.18755</v>
      </c>
      <c r="M12" s="9">
        <v>65</v>
      </c>
      <c r="N12" s="9" t="s">
        <v>12</v>
      </c>
      <c r="O12" s="9" t="s">
        <v>66</v>
      </c>
      <c r="P12" s="9">
        <v>2</v>
      </c>
      <c r="Q12" s="10">
        <v>4.7916666666666663E-2</v>
      </c>
      <c r="R12" s="10" t="s">
        <v>87</v>
      </c>
      <c r="S12" s="9" t="s">
        <v>29</v>
      </c>
      <c r="T12" s="9">
        <v>0.25</v>
      </c>
      <c r="U12" s="9" t="s">
        <v>100</v>
      </c>
      <c r="V12" s="12" t="s">
        <v>71</v>
      </c>
      <c r="W12" s="23">
        <v>2.763888888888889E-2</v>
      </c>
      <c r="X12" s="24">
        <v>2.1458333333333333E-2</v>
      </c>
      <c r="Y12" s="24"/>
      <c r="Z12" s="24">
        <f t="shared" si="1"/>
        <v>4.9097222222222223E-2</v>
      </c>
      <c r="AA12" s="24">
        <v>6.9444444444444441E-3</v>
      </c>
      <c r="AB12" s="24"/>
      <c r="AC12" s="24">
        <f t="shared" si="2"/>
        <v>4.2152777777777775E-2</v>
      </c>
      <c r="AD12" s="25">
        <v>100</v>
      </c>
      <c r="AE12" s="25">
        <v>25</v>
      </c>
      <c r="AF12" s="26"/>
      <c r="AG12" s="34">
        <v>4</v>
      </c>
      <c r="AH12" s="35">
        <v>4</v>
      </c>
      <c r="AI12" s="36">
        <v>1</v>
      </c>
      <c r="AJ12" s="39">
        <v>8.9814814814814809E-3</v>
      </c>
      <c r="AK12" s="38">
        <f t="shared" si="3"/>
        <v>2.0370370370370369E-3</v>
      </c>
      <c r="AL12" s="36">
        <v>1</v>
      </c>
      <c r="AM12" s="39">
        <v>3.412037037037037E-2</v>
      </c>
      <c r="AN12" s="38">
        <f t="shared" si="4"/>
        <v>2.7175925925925926E-2</v>
      </c>
      <c r="AO12" s="36">
        <v>0</v>
      </c>
      <c r="AP12" s="39" t="s">
        <v>12</v>
      </c>
      <c r="AQ12" s="38" t="str">
        <f t="shared" si="5"/>
        <v>NA</v>
      </c>
      <c r="AR12" s="36">
        <v>1</v>
      </c>
      <c r="AS12" s="39">
        <v>1.6099537037037037E-2</v>
      </c>
      <c r="AT12" s="38">
        <f t="shared" si="6"/>
        <v>9.1550925925925931E-3</v>
      </c>
      <c r="AU12" s="36">
        <v>0</v>
      </c>
      <c r="AV12" s="39" t="s">
        <v>12</v>
      </c>
      <c r="AW12" s="38" t="str">
        <f t="shared" si="7"/>
        <v>NA</v>
      </c>
      <c r="AX12" s="36">
        <v>0</v>
      </c>
      <c r="AY12" s="39" t="s">
        <v>12</v>
      </c>
      <c r="AZ12" s="38" t="str">
        <f t="shared" si="8"/>
        <v>NA</v>
      </c>
      <c r="BA12" s="36">
        <v>0</v>
      </c>
      <c r="BB12" s="39" t="s">
        <v>12</v>
      </c>
      <c r="BC12" s="38" t="str">
        <f t="shared" si="9"/>
        <v>NA</v>
      </c>
      <c r="BD12" s="36">
        <v>1</v>
      </c>
      <c r="BE12" s="39">
        <v>1.4016203703703704E-2</v>
      </c>
      <c r="BF12" s="38">
        <f t="shared" si="10"/>
        <v>7.0717592592592603E-3</v>
      </c>
      <c r="BG12" s="36">
        <v>0</v>
      </c>
      <c r="BH12" s="37" t="s">
        <v>12</v>
      </c>
      <c r="BI12" s="38" t="str">
        <f t="shared" si="11"/>
        <v>NA</v>
      </c>
      <c r="BJ12" s="36">
        <v>0</v>
      </c>
      <c r="BK12" s="37" t="s">
        <v>12</v>
      </c>
      <c r="BL12" s="38" t="str">
        <f t="shared" si="12"/>
        <v>NA</v>
      </c>
      <c r="BM12" s="36">
        <v>0</v>
      </c>
      <c r="BN12" s="37" t="s">
        <v>12</v>
      </c>
      <c r="BO12" s="38" t="str">
        <f t="shared" si="13"/>
        <v>NA</v>
      </c>
      <c r="BP12" s="36">
        <v>3</v>
      </c>
      <c r="BQ12" s="39">
        <v>1.3923611111111111E-2</v>
      </c>
      <c r="BR12" s="38">
        <f t="shared" si="14"/>
        <v>6.9791666666666665E-3</v>
      </c>
      <c r="BS12" s="41"/>
    </row>
    <row r="13" spans="1:71" x14ac:dyDescent="0.35">
      <c r="A13" s="8" t="s">
        <v>182</v>
      </c>
      <c r="B13" s="13" t="s">
        <v>51</v>
      </c>
      <c r="C13" s="13" t="s">
        <v>52</v>
      </c>
      <c r="D13" s="9" t="s">
        <v>138</v>
      </c>
      <c r="E13" s="9">
        <v>3</v>
      </c>
      <c r="F13" s="49" t="str">
        <f t="shared" si="0"/>
        <v>E3</v>
      </c>
      <c r="G13" s="9">
        <v>3</v>
      </c>
      <c r="H13" s="9">
        <v>11</v>
      </c>
      <c r="I13" s="10">
        <v>0.63611111111111118</v>
      </c>
      <c r="J13" s="10">
        <v>0.68958333333333333</v>
      </c>
      <c r="K13" s="11">
        <v>-5.2957000000000001</v>
      </c>
      <c r="L13" s="11">
        <v>119.18718</v>
      </c>
      <c r="M13" s="9">
        <v>65</v>
      </c>
      <c r="N13" s="9" t="s">
        <v>12</v>
      </c>
      <c r="O13" s="9" t="s">
        <v>67</v>
      </c>
      <c r="P13" s="9">
        <v>3</v>
      </c>
      <c r="Q13" s="10">
        <v>4.6527777777777779E-2</v>
      </c>
      <c r="R13" s="10" t="s">
        <v>88</v>
      </c>
      <c r="S13" s="9" t="s">
        <v>29</v>
      </c>
      <c r="T13" s="9">
        <v>0.28000000000000003</v>
      </c>
      <c r="U13" s="9" t="s">
        <v>100</v>
      </c>
      <c r="V13" s="12"/>
      <c r="W13" s="23">
        <v>2.2777777777777775E-2</v>
      </c>
      <c r="X13" s="24">
        <v>2.2719907407407411E-2</v>
      </c>
      <c r="Y13" s="24">
        <v>2.7430555555555559E-3</v>
      </c>
      <c r="Z13" s="24">
        <f t="shared" si="1"/>
        <v>4.8240740740740737E-2</v>
      </c>
      <c r="AA13" s="24">
        <v>4.1666666666666666E-3</v>
      </c>
      <c r="AB13" s="24"/>
      <c r="AC13" s="24">
        <f t="shared" si="2"/>
        <v>4.4074074074074071E-2</v>
      </c>
      <c r="AD13" s="25">
        <v>20</v>
      </c>
      <c r="AE13" s="25">
        <v>20</v>
      </c>
      <c r="AF13" s="26" t="s">
        <v>115</v>
      </c>
      <c r="AG13" s="34">
        <v>3</v>
      </c>
      <c r="AH13" s="35">
        <v>3</v>
      </c>
      <c r="AI13" s="36">
        <v>2</v>
      </c>
      <c r="AJ13" s="39">
        <v>2.8472222222222222E-2</v>
      </c>
      <c r="AK13" s="38">
        <f t="shared" si="3"/>
        <v>2.4305555555555556E-2</v>
      </c>
      <c r="AL13" s="36">
        <v>0</v>
      </c>
      <c r="AM13" s="39" t="s">
        <v>12</v>
      </c>
      <c r="AN13" s="38" t="str">
        <f t="shared" si="4"/>
        <v>NA</v>
      </c>
      <c r="AO13" s="36">
        <v>1</v>
      </c>
      <c r="AP13" s="39">
        <v>3.3368055555555554E-2</v>
      </c>
      <c r="AQ13" s="38">
        <f t="shared" si="5"/>
        <v>2.9201388888888888E-2</v>
      </c>
      <c r="AR13" s="36">
        <v>0</v>
      </c>
      <c r="AS13" s="39" t="s">
        <v>12</v>
      </c>
      <c r="AT13" s="38" t="str">
        <f t="shared" si="6"/>
        <v>NA</v>
      </c>
      <c r="AU13" s="36">
        <v>1</v>
      </c>
      <c r="AV13" s="39">
        <v>3.1481481481481485E-2</v>
      </c>
      <c r="AW13" s="38">
        <f t="shared" si="7"/>
        <v>2.731481481481482E-2</v>
      </c>
      <c r="AX13" s="36">
        <v>0</v>
      </c>
      <c r="AY13" s="39" t="s">
        <v>12</v>
      </c>
      <c r="AZ13" s="38" t="str">
        <f t="shared" si="8"/>
        <v>NA</v>
      </c>
      <c r="BA13" s="36">
        <v>0</v>
      </c>
      <c r="BB13" s="39" t="s">
        <v>12</v>
      </c>
      <c r="BC13" s="38" t="str">
        <f t="shared" si="9"/>
        <v>NA</v>
      </c>
      <c r="BD13" s="36">
        <v>0</v>
      </c>
      <c r="BE13" s="39" t="s">
        <v>12</v>
      </c>
      <c r="BF13" s="38" t="str">
        <f t="shared" si="10"/>
        <v>NA</v>
      </c>
      <c r="BG13" s="36">
        <v>0</v>
      </c>
      <c r="BH13" s="37" t="s">
        <v>12</v>
      </c>
      <c r="BI13" s="38" t="str">
        <f t="shared" si="11"/>
        <v>NA</v>
      </c>
      <c r="BJ13" s="36">
        <v>0</v>
      </c>
      <c r="BK13" s="37" t="s">
        <v>12</v>
      </c>
      <c r="BL13" s="38" t="str">
        <f t="shared" si="12"/>
        <v>NA</v>
      </c>
      <c r="BM13" s="36">
        <v>0</v>
      </c>
      <c r="BN13" s="37" t="s">
        <v>12</v>
      </c>
      <c r="BO13" s="38" t="str">
        <f t="shared" si="13"/>
        <v>NA</v>
      </c>
      <c r="BP13" s="36">
        <v>3</v>
      </c>
      <c r="BQ13" s="39">
        <v>4.5601851851851853E-3</v>
      </c>
      <c r="BR13" s="38">
        <f t="shared" si="14"/>
        <v>3.9351851851851874E-4</v>
      </c>
      <c r="BS13" s="41"/>
    </row>
    <row r="14" spans="1:71" x14ac:dyDescent="0.35">
      <c r="A14" s="8" t="s">
        <v>182</v>
      </c>
      <c r="B14" s="13" t="s">
        <v>51</v>
      </c>
      <c r="C14" s="13" t="s">
        <v>52</v>
      </c>
      <c r="D14" s="9" t="s">
        <v>99</v>
      </c>
      <c r="E14" s="9">
        <v>2</v>
      </c>
      <c r="F14" s="49" t="str">
        <f t="shared" si="0"/>
        <v>D2</v>
      </c>
      <c r="G14" s="9">
        <v>4</v>
      </c>
      <c r="H14" s="9">
        <v>12</v>
      </c>
      <c r="I14" s="10">
        <v>0.64652777777777781</v>
      </c>
      <c r="J14" s="10">
        <v>0.69652777777777775</v>
      </c>
      <c r="K14" s="11">
        <v>-5.2928499999999996</v>
      </c>
      <c r="L14" s="11">
        <v>119.18586999999999</v>
      </c>
      <c r="M14" s="9">
        <v>50</v>
      </c>
      <c r="N14" s="9" t="s">
        <v>12</v>
      </c>
      <c r="O14" s="9" t="s">
        <v>68</v>
      </c>
      <c r="P14" s="9">
        <v>3</v>
      </c>
      <c r="Q14" s="10">
        <v>4.5833333333333337E-2</v>
      </c>
      <c r="R14" s="10" t="s">
        <v>89</v>
      </c>
      <c r="S14" s="9" t="s">
        <v>29</v>
      </c>
      <c r="T14" s="9">
        <v>0.28000000000000003</v>
      </c>
      <c r="U14" s="9" t="s">
        <v>100</v>
      </c>
      <c r="V14" s="12"/>
      <c r="W14" s="23">
        <v>1.7858796296296296E-2</v>
      </c>
      <c r="X14" s="24">
        <v>1.7858796296296296E-2</v>
      </c>
      <c r="Y14" s="24">
        <v>1.1689814814814814E-2</v>
      </c>
      <c r="Z14" s="24">
        <f t="shared" si="1"/>
        <v>4.7407407407407405E-2</v>
      </c>
      <c r="AA14" s="24">
        <v>6.9444444444444441E-3</v>
      </c>
      <c r="AB14" s="24"/>
      <c r="AC14" s="24">
        <f t="shared" si="2"/>
        <v>4.0462962962962964E-2</v>
      </c>
      <c r="AD14" s="25">
        <v>70</v>
      </c>
      <c r="AE14" s="25">
        <v>25</v>
      </c>
      <c r="AF14" s="26"/>
      <c r="AG14" s="34">
        <v>2</v>
      </c>
      <c r="AH14" s="35">
        <v>1</v>
      </c>
      <c r="AI14" s="36">
        <v>0</v>
      </c>
      <c r="AJ14" s="37" t="s">
        <v>12</v>
      </c>
      <c r="AK14" s="38" t="str">
        <f t="shared" si="3"/>
        <v>NA</v>
      </c>
      <c r="AL14" s="36">
        <v>0</v>
      </c>
      <c r="AM14" s="37" t="s">
        <v>12</v>
      </c>
      <c r="AN14" s="38" t="str">
        <f t="shared" si="4"/>
        <v>NA</v>
      </c>
      <c r="AO14" s="36">
        <v>0</v>
      </c>
      <c r="AP14" s="37" t="s">
        <v>12</v>
      </c>
      <c r="AQ14" s="38" t="str">
        <f t="shared" si="5"/>
        <v>NA</v>
      </c>
      <c r="AR14" s="36">
        <v>0</v>
      </c>
      <c r="AS14" s="37" t="s">
        <v>12</v>
      </c>
      <c r="AT14" s="38" t="str">
        <f t="shared" si="6"/>
        <v>NA</v>
      </c>
      <c r="AU14" s="36">
        <v>1</v>
      </c>
      <c r="AV14" s="39">
        <v>1.2615740740740742E-2</v>
      </c>
      <c r="AW14" s="38">
        <f t="shared" si="7"/>
        <v>5.6712962962962975E-3</v>
      </c>
      <c r="AX14" s="36">
        <v>0</v>
      </c>
      <c r="AY14" s="37" t="s">
        <v>12</v>
      </c>
      <c r="AZ14" s="38" t="str">
        <f t="shared" si="8"/>
        <v>NA</v>
      </c>
      <c r="BA14" s="36">
        <v>0</v>
      </c>
      <c r="BB14" s="39" t="s">
        <v>12</v>
      </c>
      <c r="BC14" s="38" t="str">
        <f t="shared" si="9"/>
        <v>NA</v>
      </c>
      <c r="BD14" s="36">
        <v>0</v>
      </c>
      <c r="BE14" s="37" t="s">
        <v>12</v>
      </c>
      <c r="BF14" s="38" t="str">
        <f t="shared" si="10"/>
        <v>NA</v>
      </c>
      <c r="BG14" s="36">
        <v>0</v>
      </c>
      <c r="BH14" s="37" t="s">
        <v>12</v>
      </c>
      <c r="BI14" s="38" t="str">
        <f t="shared" si="11"/>
        <v>NA</v>
      </c>
      <c r="BJ14" s="36">
        <v>0</v>
      </c>
      <c r="BK14" s="37" t="s">
        <v>12</v>
      </c>
      <c r="BL14" s="38" t="str">
        <f t="shared" si="12"/>
        <v>NA</v>
      </c>
      <c r="BM14" s="36">
        <v>0</v>
      </c>
      <c r="BN14" s="37" t="s">
        <v>12</v>
      </c>
      <c r="BO14" s="38" t="str">
        <f t="shared" si="13"/>
        <v>NA</v>
      </c>
      <c r="BP14" s="36">
        <v>0</v>
      </c>
      <c r="BQ14" s="37" t="s">
        <v>12</v>
      </c>
      <c r="BR14" s="38" t="str">
        <f t="shared" si="14"/>
        <v>NA</v>
      </c>
      <c r="BS14" s="41"/>
    </row>
    <row r="15" spans="1:71" x14ac:dyDescent="0.35">
      <c r="A15" s="8" t="s">
        <v>182</v>
      </c>
      <c r="B15" s="13" t="s">
        <v>51</v>
      </c>
      <c r="C15" s="13" t="s">
        <v>52</v>
      </c>
      <c r="D15" s="9" t="s">
        <v>99</v>
      </c>
      <c r="E15" s="9">
        <v>3</v>
      </c>
      <c r="F15" s="49" t="str">
        <f t="shared" si="0"/>
        <v>D3</v>
      </c>
      <c r="G15" s="9">
        <v>5</v>
      </c>
      <c r="H15" s="9">
        <v>14</v>
      </c>
      <c r="I15" s="10">
        <v>0.65625</v>
      </c>
      <c r="J15" s="10">
        <v>0.7090277777777777</v>
      </c>
      <c r="K15" s="11">
        <v>-5.2935699999999999</v>
      </c>
      <c r="L15" s="11">
        <v>119.18586999999999</v>
      </c>
      <c r="M15" s="9">
        <v>70</v>
      </c>
      <c r="N15" s="9" t="s">
        <v>12</v>
      </c>
      <c r="O15" s="9" t="s">
        <v>69</v>
      </c>
      <c r="P15" s="9">
        <v>3</v>
      </c>
      <c r="Q15" s="10">
        <v>4.3750000000000004E-2</v>
      </c>
      <c r="R15" s="10" t="s">
        <v>93</v>
      </c>
      <c r="S15" s="9" t="s">
        <v>29</v>
      </c>
      <c r="T15" s="9">
        <v>0.3</v>
      </c>
      <c r="U15" s="9" t="s">
        <v>100</v>
      </c>
      <c r="V15" s="12"/>
      <c r="W15" s="23">
        <v>2.0601851851851854E-2</v>
      </c>
      <c r="X15" s="24">
        <v>1.861111111111111E-2</v>
      </c>
      <c r="Y15" s="24">
        <v>5.9375000000000009E-3</v>
      </c>
      <c r="Z15" s="24">
        <f t="shared" si="1"/>
        <v>4.5150462962962962E-2</v>
      </c>
      <c r="AA15" s="24">
        <v>1.0416666666666666E-2</v>
      </c>
      <c r="AB15" s="24"/>
      <c r="AC15" s="24">
        <f t="shared" si="2"/>
        <v>3.4733796296296297E-2</v>
      </c>
      <c r="AD15" s="25">
        <v>100</v>
      </c>
      <c r="AE15" s="25">
        <v>0</v>
      </c>
      <c r="AF15" s="26"/>
      <c r="AG15" s="34">
        <v>0</v>
      </c>
      <c r="AH15" s="35">
        <v>0</v>
      </c>
      <c r="AI15" s="36">
        <v>0</v>
      </c>
      <c r="AJ15" s="37" t="s">
        <v>12</v>
      </c>
      <c r="AK15" s="38" t="str">
        <f t="shared" si="3"/>
        <v>NA</v>
      </c>
      <c r="AL15" s="36">
        <v>0</v>
      </c>
      <c r="AM15" s="37" t="s">
        <v>12</v>
      </c>
      <c r="AN15" s="38" t="str">
        <f t="shared" si="4"/>
        <v>NA</v>
      </c>
      <c r="AO15" s="36">
        <v>0</v>
      </c>
      <c r="AP15" s="37" t="s">
        <v>12</v>
      </c>
      <c r="AQ15" s="38" t="str">
        <f t="shared" si="5"/>
        <v>NA</v>
      </c>
      <c r="AR15" s="36">
        <v>0</v>
      </c>
      <c r="AS15" s="37" t="s">
        <v>12</v>
      </c>
      <c r="AT15" s="38" t="str">
        <f t="shared" si="6"/>
        <v>NA</v>
      </c>
      <c r="AU15" s="36">
        <v>0</v>
      </c>
      <c r="AV15" s="37" t="s">
        <v>12</v>
      </c>
      <c r="AW15" s="38" t="str">
        <f t="shared" si="7"/>
        <v>NA</v>
      </c>
      <c r="AX15" s="36">
        <v>0</v>
      </c>
      <c r="AY15" s="37" t="s">
        <v>12</v>
      </c>
      <c r="AZ15" s="38" t="str">
        <f t="shared" si="8"/>
        <v>NA</v>
      </c>
      <c r="BA15" s="36">
        <v>0</v>
      </c>
      <c r="BB15" s="39" t="s">
        <v>12</v>
      </c>
      <c r="BC15" s="38" t="str">
        <f t="shared" si="9"/>
        <v>NA</v>
      </c>
      <c r="BD15" s="36">
        <v>0</v>
      </c>
      <c r="BE15" s="37" t="s">
        <v>12</v>
      </c>
      <c r="BF15" s="38" t="str">
        <f t="shared" si="10"/>
        <v>NA</v>
      </c>
      <c r="BG15" s="36">
        <v>0</v>
      </c>
      <c r="BH15" s="37" t="s">
        <v>12</v>
      </c>
      <c r="BI15" s="38" t="str">
        <f t="shared" si="11"/>
        <v>NA</v>
      </c>
      <c r="BJ15" s="36">
        <v>0</v>
      </c>
      <c r="BK15" s="37" t="s">
        <v>12</v>
      </c>
      <c r="BL15" s="38" t="str">
        <f t="shared" si="12"/>
        <v>NA</v>
      </c>
      <c r="BM15" s="36">
        <v>0</v>
      </c>
      <c r="BN15" s="37" t="s">
        <v>12</v>
      </c>
      <c r="BO15" s="38" t="str">
        <f t="shared" si="13"/>
        <v>NA</v>
      </c>
      <c r="BP15" s="36">
        <v>0</v>
      </c>
      <c r="BQ15" s="37" t="s">
        <v>12</v>
      </c>
      <c r="BR15" s="38" t="str">
        <f t="shared" si="14"/>
        <v>NA</v>
      </c>
      <c r="BS15" s="41"/>
    </row>
    <row r="16" spans="1:71" x14ac:dyDescent="0.35">
      <c r="A16" s="8" t="s">
        <v>182</v>
      </c>
      <c r="B16" s="13" t="s">
        <v>51</v>
      </c>
      <c r="C16" s="13" t="s">
        <v>52</v>
      </c>
      <c r="D16" s="9" t="s">
        <v>99</v>
      </c>
      <c r="E16" s="9">
        <v>1</v>
      </c>
      <c r="F16" s="49" t="str">
        <f t="shared" si="0"/>
        <v>D1</v>
      </c>
      <c r="G16" s="9">
        <v>6</v>
      </c>
      <c r="H16" s="9">
        <v>15</v>
      </c>
      <c r="I16" s="10">
        <v>0.66875000000000007</v>
      </c>
      <c r="J16" s="10">
        <v>0.72152777777777777</v>
      </c>
      <c r="K16" s="11">
        <v>-5.2926799999999998</v>
      </c>
      <c r="L16" s="11">
        <v>119.19035</v>
      </c>
      <c r="M16" s="9">
        <v>40</v>
      </c>
      <c r="N16" s="9" t="s">
        <v>12</v>
      </c>
      <c r="O16" s="9" t="s">
        <v>70</v>
      </c>
      <c r="P16" s="9">
        <v>2</v>
      </c>
      <c r="Q16" s="10">
        <v>4.8611111111111112E-2</v>
      </c>
      <c r="R16" s="10" t="s">
        <v>94</v>
      </c>
      <c r="S16" s="9" t="s">
        <v>29</v>
      </c>
      <c r="T16" s="9">
        <v>0.3</v>
      </c>
      <c r="U16" s="9" t="s">
        <v>100</v>
      </c>
      <c r="V16" s="12" t="s">
        <v>72</v>
      </c>
      <c r="W16" s="23" t="s">
        <v>12</v>
      </c>
      <c r="X16" s="24" t="s">
        <v>12</v>
      </c>
      <c r="Y16" s="24" t="s">
        <v>12</v>
      </c>
      <c r="Z16" s="24">
        <f t="shared" si="1"/>
        <v>0</v>
      </c>
      <c r="AA16" s="24" t="s">
        <v>12</v>
      </c>
      <c r="AB16" s="24" t="s">
        <v>12</v>
      </c>
      <c r="AC16" s="24" t="e">
        <f t="shared" si="2"/>
        <v>#VALUE!</v>
      </c>
      <c r="AD16" s="25" t="s">
        <v>12</v>
      </c>
      <c r="AE16" s="25" t="s">
        <v>12</v>
      </c>
      <c r="AF16" s="26" t="s">
        <v>116</v>
      </c>
      <c r="AG16" s="34" t="s">
        <v>12</v>
      </c>
      <c r="AH16" s="35" t="s">
        <v>12</v>
      </c>
      <c r="AI16" s="36">
        <v>0</v>
      </c>
      <c r="AJ16" s="39" t="s">
        <v>12</v>
      </c>
      <c r="AK16" s="38" t="str">
        <f t="shared" si="3"/>
        <v>NA</v>
      </c>
      <c r="AL16" s="36">
        <v>0</v>
      </c>
      <c r="AM16" s="39" t="s">
        <v>12</v>
      </c>
      <c r="AN16" s="38" t="str">
        <f t="shared" si="4"/>
        <v>NA</v>
      </c>
      <c r="AO16" s="36">
        <v>0</v>
      </c>
      <c r="AP16" s="39" t="s">
        <v>12</v>
      </c>
      <c r="AQ16" s="38" t="str">
        <f t="shared" si="5"/>
        <v>NA</v>
      </c>
      <c r="AR16" s="36">
        <v>0</v>
      </c>
      <c r="AS16" s="39" t="s">
        <v>12</v>
      </c>
      <c r="AT16" s="38" t="str">
        <f t="shared" si="6"/>
        <v>NA</v>
      </c>
      <c r="AU16" s="36">
        <v>0</v>
      </c>
      <c r="AV16" s="39" t="s">
        <v>12</v>
      </c>
      <c r="AW16" s="38" t="str">
        <f t="shared" si="7"/>
        <v>NA</v>
      </c>
      <c r="AX16" s="36">
        <v>0</v>
      </c>
      <c r="AY16" s="39" t="s">
        <v>12</v>
      </c>
      <c r="AZ16" s="38" t="str">
        <f t="shared" si="8"/>
        <v>NA</v>
      </c>
      <c r="BA16" s="36">
        <v>0</v>
      </c>
      <c r="BB16" s="39" t="s">
        <v>12</v>
      </c>
      <c r="BC16" s="38" t="str">
        <f t="shared" si="9"/>
        <v>NA</v>
      </c>
      <c r="BD16" s="36">
        <v>0</v>
      </c>
      <c r="BE16" s="39" t="s">
        <v>12</v>
      </c>
      <c r="BF16" s="38" t="str">
        <f t="shared" si="10"/>
        <v>NA</v>
      </c>
      <c r="BG16" s="36">
        <v>0</v>
      </c>
      <c r="BH16" s="37" t="s">
        <v>12</v>
      </c>
      <c r="BI16" s="38" t="str">
        <f t="shared" si="11"/>
        <v>NA</v>
      </c>
      <c r="BJ16" s="36">
        <v>0</v>
      </c>
      <c r="BK16" s="37" t="s">
        <v>12</v>
      </c>
      <c r="BL16" s="38" t="str">
        <f t="shared" si="12"/>
        <v>NA</v>
      </c>
      <c r="BM16" s="36">
        <v>0</v>
      </c>
      <c r="BN16" s="37" t="s">
        <v>12</v>
      </c>
      <c r="BO16" s="38" t="str">
        <f t="shared" si="13"/>
        <v>NA</v>
      </c>
      <c r="BP16" s="36" t="s">
        <v>12</v>
      </c>
      <c r="BQ16" s="39" t="s">
        <v>12</v>
      </c>
      <c r="BR16" s="38" t="e">
        <f t="shared" si="14"/>
        <v>#VALUE!</v>
      </c>
      <c r="BS16" s="41"/>
    </row>
    <row r="17" spans="1:71" x14ac:dyDescent="0.35">
      <c r="A17" s="8" t="s">
        <v>182</v>
      </c>
      <c r="B17" s="13" t="s">
        <v>73</v>
      </c>
      <c r="C17" s="13" t="s">
        <v>52</v>
      </c>
      <c r="D17" s="9" t="s">
        <v>99</v>
      </c>
      <c r="E17" s="9">
        <v>1</v>
      </c>
      <c r="F17" s="49" t="str">
        <f t="shared" si="0"/>
        <v>D1</v>
      </c>
      <c r="G17" s="9">
        <v>1</v>
      </c>
      <c r="H17" s="9">
        <v>12</v>
      </c>
      <c r="I17" s="10">
        <v>0.65208333333333335</v>
      </c>
      <c r="J17" s="9" t="s">
        <v>12</v>
      </c>
      <c r="K17" s="11">
        <v>-5.4793120000000002</v>
      </c>
      <c r="L17" s="11">
        <v>119.311633</v>
      </c>
      <c r="M17" s="9">
        <v>67</v>
      </c>
      <c r="N17" s="9">
        <v>65</v>
      </c>
      <c r="O17" s="9" t="s">
        <v>81</v>
      </c>
      <c r="P17" s="9">
        <v>3</v>
      </c>
      <c r="Q17" s="10">
        <v>4.3750000000000004E-2</v>
      </c>
      <c r="R17" s="10" t="s">
        <v>95</v>
      </c>
      <c r="S17" s="9" t="s">
        <v>29</v>
      </c>
      <c r="T17" s="9">
        <v>0.28999999999999998</v>
      </c>
      <c r="U17" s="9" t="s">
        <v>100</v>
      </c>
      <c r="V17" s="12"/>
      <c r="W17" s="23">
        <v>1.7858796296296296E-2</v>
      </c>
      <c r="X17" s="24">
        <v>1.7858796296296296E-2</v>
      </c>
      <c r="Y17" s="24">
        <v>9.479166666666667E-3</v>
      </c>
      <c r="Z17" s="24">
        <f t="shared" si="1"/>
        <v>4.5196759259259256E-2</v>
      </c>
      <c r="AA17" s="24">
        <v>3.472222222222222E-3</v>
      </c>
      <c r="AB17" s="24"/>
      <c r="AC17" s="24">
        <f t="shared" si="2"/>
        <v>4.1724537037037032E-2</v>
      </c>
      <c r="AD17" s="25">
        <v>100</v>
      </c>
      <c r="AE17" s="25">
        <v>75</v>
      </c>
      <c r="AF17" s="26"/>
      <c r="AG17" s="34">
        <v>4</v>
      </c>
      <c r="AH17" s="35">
        <v>3</v>
      </c>
      <c r="AI17" s="36">
        <v>1</v>
      </c>
      <c r="AJ17" s="39">
        <v>0.48749999999999999</v>
      </c>
      <c r="AK17" s="38">
        <f t="shared" si="3"/>
        <v>0.48402777777777778</v>
      </c>
      <c r="AL17" s="36">
        <v>0</v>
      </c>
      <c r="AM17" s="39" t="s">
        <v>12</v>
      </c>
      <c r="AN17" s="38" t="str">
        <f t="shared" si="4"/>
        <v>NA</v>
      </c>
      <c r="AO17" s="36">
        <v>0</v>
      </c>
      <c r="AP17" s="39" t="s">
        <v>12</v>
      </c>
      <c r="AQ17" s="38" t="str">
        <f t="shared" si="5"/>
        <v>NA</v>
      </c>
      <c r="AR17" s="36">
        <v>0</v>
      </c>
      <c r="AS17" s="39" t="s">
        <v>12</v>
      </c>
      <c r="AT17" s="38" t="str">
        <f t="shared" si="6"/>
        <v>NA</v>
      </c>
      <c r="AU17" s="36">
        <v>0</v>
      </c>
      <c r="AV17" s="39" t="s">
        <v>12</v>
      </c>
      <c r="AW17" s="38" t="str">
        <f t="shared" si="7"/>
        <v>NA</v>
      </c>
      <c r="AX17" s="36">
        <v>0</v>
      </c>
      <c r="AY17" s="39" t="s">
        <v>12</v>
      </c>
      <c r="AZ17" s="38" t="str">
        <f t="shared" si="8"/>
        <v>NA</v>
      </c>
      <c r="BA17" s="36">
        <v>0</v>
      </c>
      <c r="BB17" s="39" t="s">
        <v>12</v>
      </c>
      <c r="BC17" s="38" t="str">
        <f t="shared" si="9"/>
        <v>NA</v>
      </c>
      <c r="BD17" s="47">
        <v>1</v>
      </c>
      <c r="BE17" s="39">
        <v>4.0879629629629634E-2</v>
      </c>
      <c r="BF17" s="38">
        <f t="shared" si="10"/>
        <v>3.740740740740741E-2</v>
      </c>
      <c r="BG17" s="47">
        <v>0</v>
      </c>
      <c r="BH17" s="39" t="s">
        <v>12</v>
      </c>
      <c r="BI17" s="38" t="str">
        <f t="shared" si="11"/>
        <v>NA</v>
      </c>
      <c r="BJ17" s="47">
        <v>10</v>
      </c>
      <c r="BK17" s="39">
        <v>3.0624999999999999E-2</v>
      </c>
      <c r="BL17" s="38">
        <f t="shared" si="12"/>
        <v>2.7152777777777776E-2</v>
      </c>
      <c r="BM17" s="36">
        <v>0</v>
      </c>
      <c r="BN17" s="37" t="s">
        <v>12</v>
      </c>
      <c r="BO17" s="38" t="str">
        <f t="shared" si="13"/>
        <v>NA</v>
      </c>
      <c r="BP17" s="36">
        <v>4</v>
      </c>
      <c r="BQ17" s="39">
        <v>3.7500000000000003E-3</v>
      </c>
      <c r="BR17" s="38">
        <f t="shared" si="14"/>
        <v>2.7777777777777827E-4</v>
      </c>
      <c r="BS17" s="41"/>
    </row>
    <row r="18" spans="1:71" x14ac:dyDescent="0.35">
      <c r="A18" s="8" t="s">
        <v>182</v>
      </c>
      <c r="B18" s="13" t="s">
        <v>73</v>
      </c>
      <c r="C18" s="13" t="s">
        <v>52</v>
      </c>
      <c r="D18" s="9" t="s">
        <v>137</v>
      </c>
      <c r="E18" s="9">
        <v>3</v>
      </c>
      <c r="F18" s="49" t="str">
        <f t="shared" si="0"/>
        <v>L3</v>
      </c>
      <c r="G18" s="9">
        <v>2</v>
      </c>
      <c r="H18" s="9">
        <v>5</v>
      </c>
      <c r="I18" s="10">
        <v>0.65902777777777777</v>
      </c>
      <c r="J18" s="10">
        <v>0.70972222222222225</v>
      </c>
      <c r="K18" s="11">
        <v>-5.4793950000000002</v>
      </c>
      <c r="L18" s="11">
        <v>119.31195200000001</v>
      </c>
      <c r="M18" s="9">
        <v>51</v>
      </c>
      <c r="N18" s="9">
        <v>50</v>
      </c>
      <c r="O18" s="9" t="s">
        <v>82</v>
      </c>
      <c r="P18" s="9">
        <v>2</v>
      </c>
      <c r="Q18" s="10">
        <v>5.0694444444444452E-2</v>
      </c>
      <c r="R18" s="10" t="s">
        <v>96</v>
      </c>
      <c r="S18" s="9" t="s">
        <v>29</v>
      </c>
      <c r="T18" s="9">
        <v>0.31</v>
      </c>
      <c r="U18" s="9" t="s">
        <v>100</v>
      </c>
      <c r="V18" s="12"/>
      <c r="W18" s="23">
        <v>3.2719907407407406E-2</v>
      </c>
      <c r="X18" s="24">
        <v>1.832175925925926E-2</v>
      </c>
      <c r="Y18" s="24"/>
      <c r="Z18" s="24">
        <f t="shared" si="1"/>
        <v>5.1041666666666666E-2</v>
      </c>
      <c r="AA18" s="24">
        <v>3.472222222222222E-3</v>
      </c>
      <c r="AB18" s="24">
        <v>3.5648148148148154E-3</v>
      </c>
      <c r="AC18" s="24">
        <f t="shared" si="2"/>
        <v>4.400462962962963E-2</v>
      </c>
      <c r="AD18" s="25">
        <v>100</v>
      </c>
      <c r="AE18" s="25">
        <v>100</v>
      </c>
      <c r="AF18" s="26"/>
      <c r="AG18" s="34">
        <v>4</v>
      </c>
      <c r="AH18" s="35">
        <v>3</v>
      </c>
      <c r="AI18" s="36">
        <v>0</v>
      </c>
      <c r="AJ18" s="39" t="s">
        <v>12</v>
      </c>
      <c r="AK18" s="38" t="str">
        <f t="shared" si="3"/>
        <v>NA</v>
      </c>
      <c r="AL18" s="36">
        <v>20</v>
      </c>
      <c r="AM18" s="39">
        <v>5.6134259259259271E-3</v>
      </c>
      <c r="AN18" s="38">
        <f t="shared" si="4"/>
        <v>2.1412037037037051E-3</v>
      </c>
      <c r="AO18" s="36">
        <v>0</v>
      </c>
      <c r="AP18" s="39" t="s">
        <v>12</v>
      </c>
      <c r="AQ18" s="38" t="str">
        <f t="shared" si="5"/>
        <v>NA</v>
      </c>
      <c r="AR18" s="36">
        <v>0</v>
      </c>
      <c r="AS18" s="39" t="s">
        <v>12</v>
      </c>
      <c r="AT18" s="38" t="str">
        <f t="shared" si="6"/>
        <v>NA</v>
      </c>
      <c r="AU18" s="36">
        <v>0</v>
      </c>
      <c r="AV18" s="39" t="s">
        <v>12</v>
      </c>
      <c r="AW18" s="38" t="str">
        <f t="shared" si="7"/>
        <v>NA</v>
      </c>
      <c r="AX18" s="36">
        <v>0</v>
      </c>
      <c r="AY18" s="39" t="s">
        <v>12</v>
      </c>
      <c r="AZ18" s="38" t="str">
        <f t="shared" si="8"/>
        <v>NA</v>
      </c>
      <c r="BA18" s="36">
        <v>0</v>
      </c>
      <c r="BB18" s="39" t="s">
        <v>12</v>
      </c>
      <c r="BC18" s="38" t="str">
        <f t="shared" si="9"/>
        <v>NA</v>
      </c>
      <c r="BD18" s="36">
        <v>1</v>
      </c>
      <c r="BE18" s="39">
        <v>3.7037037037037034E-3</v>
      </c>
      <c r="BF18" s="38">
        <f t="shared" si="10"/>
        <v>2.3148148148148138E-4</v>
      </c>
      <c r="BG18" s="36">
        <v>0</v>
      </c>
      <c r="BH18" s="39" t="s">
        <v>12</v>
      </c>
      <c r="BI18" s="38" t="str">
        <f t="shared" si="11"/>
        <v>NA</v>
      </c>
      <c r="BJ18" s="36">
        <v>0</v>
      </c>
      <c r="BK18" s="39" t="s">
        <v>12</v>
      </c>
      <c r="BL18" s="38" t="str">
        <f t="shared" si="12"/>
        <v>NA</v>
      </c>
      <c r="BM18" s="36">
        <v>0</v>
      </c>
      <c r="BN18" s="37" t="s">
        <v>12</v>
      </c>
      <c r="BO18" s="38" t="str">
        <f t="shared" si="13"/>
        <v>NA</v>
      </c>
      <c r="BP18" s="36">
        <v>3</v>
      </c>
      <c r="BQ18" s="39">
        <v>1.4884259259259259E-2</v>
      </c>
      <c r="BR18" s="38">
        <f t="shared" si="14"/>
        <v>1.1412037037037037E-2</v>
      </c>
      <c r="BS18" s="41"/>
    </row>
    <row r="19" spans="1:71" x14ac:dyDescent="0.35">
      <c r="A19" s="8" t="s">
        <v>182</v>
      </c>
      <c r="B19" s="13" t="s">
        <v>73</v>
      </c>
      <c r="C19" s="13" t="s">
        <v>52</v>
      </c>
      <c r="D19" s="9" t="s">
        <v>137</v>
      </c>
      <c r="E19" s="9">
        <v>2</v>
      </c>
      <c r="F19" s="49" t="str">
        <f t="shared" si="0"/>
        <v>L2</v>
      </c>
      <c r="G19" s="9">
        <v>3</v>
      </c>
      <c r="H19" s="9">
        <v>14</v>
      </c>
      <c r="I19" s="10">
        <v>0.67013888888888884</v>
      </c>
      <c r="J19" s="10">
        <v>0.72291666666666676</v>
      </c>
      <c r="K19" s="11">
        <v>-5.4811290000000001</v>
      </c>
      <c r="L19" s="11">
        <v>119.312169</v>
      </c>
      <c r="M19" s="9">
        <v>65</v>
      </c>
      <c r="N19" s="9">
        <v>51</v>
      </c>
      <c r="O19" s="9" t="s">
        <v>83</v>
      </c>
      <c r="P19" s="9">
        <v>2</v>
      </c>
      <c r="Q19" s="10">
        <v>5.0694444444444452E-2</v>
      </c>
      <c r="R19" s="10" t="s">
        <v>92</v>
      </c>
      <c r="S19" s="9" t="s">
        <v>29</v>
      </c>
      <c r="T19" s="9">
        <v>0.31</v>
      </c>
      <c r="U19" s="9" t="s">
        <v>100</v>
      </c>
      <c r="V19" s="12"/>
      <c r="W19" s="23">
        <v>2.7557870370370368E-2</v>
      </c>
      <c r="X19" s="24">
        <v>2.4097222222222225E-2</v>
      </c>
      <c r="Y19" s="24"/>
      <c r="Z19" s="24">
        <f t="shared" si="1"/>
        <v>5.1655092592592593E-2</v>
      </c>
      <c r="AA19" s="24">
        <v>4.409722222222222E-3</v>
      </c>
      <c r="AB19" s="24">
        <v>3.7500000000000003E-3</v>
      </c>
      <c r="AC19" s="24">
        <f t="shared" si="2"/>
        <v>4.3495370370370365E-2</v>
      </c>
      <c r="AD19" s="25">
        <v>100</v>
      </c>
      <c r="AE19" s="25">
        <v>100</v>
      </c>
      <c r="AF19" s="26"/>
      <c r="AG19" s="34">
        <v>4</v>
      </c>
      <c r="AH19" s="35">
        <v>2</v>
      </c>
      <c r="AI19" s="36">
        <v>0</v>
      </c>
      <c r="AJ19" s="39" t="s">
        <v>12</v>
      </c>
      <c r="AK19" s="38" t="str">
        <f t="shared" si="3"/>
        <v>NA</v>
      </c>
      <c r="AL19" s="36">
        <v>0</v>
      </c>
      <c r="AM19" s="39" t="s">
        <v>12</v>
      </c>
      <c r="AN19" s="38" t="str">
        <f t="shared" si="4"/>
        <v>NA</v>
      </c>
      <c r="AO19" s="36">
        <v>0</v>
      </c>
      <c r="AP19" s="39" t="s">
        <v>12</v>
      </c>
      <c r="AQ19" s="38" t="str">
        <f t="shared" si="5"/>
        <v>NA</v>
      </c>
      <c r="AR19" s="36">
        <v>0</v>
      </c>
      <c r="AS19" s="39" t="s">
        <v>12</v>
      </c>
      <c r="AT19" s="38" t="str">
        <f t="shared" si="6"/>
        <v>NA</v>
      </c>
      <c r="AU19" s="36">
        <v>0</v>
      </c>
      <c r="AV19" s="39" t="s">
        <v>12</v>
      </c>
      <c r="AW19" s="38" t="str">
        <f t="shared" si="7"/>
        <v>NA</v>
      </c>
      <c r="AX19" s="36">
        <v>0</v>
      </c>
      <c r="AY19" s="39" t="s">
        <v>12</v>
      </c>
      <c r="AZ19" s="38" t="str">
        <f t="shared" si="8"/>
        <v>NA</v>
      </c>
      <c r="BA19" s="36">
        <v>0</v>
      </c>
      <c r="BB19" s="39" t="s">
        <v>12</v>
      </c>
      <c r="BC19" s="38" t="str">
        <f t="shared" si="9"/>
        <v>NA</v>
      </c>
      <c r="BD19" s="36">
        <v>1</v>
      </c>
      <c r="BE19" s="39">
        <v>2.1400462962962965E-2</v>
      </c>
      <c r="BF19" s="38">
        <f t="shared" si="10"/>
        <v>1.6990740740740744E-2</v>
      </c>
      <c r="BG19" s="36">
        <v>0</v>
      </c>
      <c r="BH19" s="39" t="s">
        <v>12</v>
      </c>
      <c r="BI19" s="38" t="str">
        <f t="shared" si="11"/>
        <v>NA</v>
      </c>
      <c r="BJ19" s="36">
        <v>0</v>
      </c>
      <c r="BK19" s="39" t="s">
        <v>12</v>
      </c>
      <c r="BL19" s="38" t="str">
        <f t="shared" si="12"/>
        <v>NA</v>
      </c>
      <c r="BM19" s="36">
        <v>0</v>
      </c>
      <c r="BN19" s="37" t="s">
        <v>12</v>
      </c>
      <c r="BO19" s="38" t="str">
        <f t="shared" si="13"/>
        <v>NA</v>
      </c>
      <c r="BP19" s="36">
        <v>6</v>
      </c>
      <c r="BQ19" s="39">
        <v>4.6064814814814814E-3</v>
      </c>
      <c r="BR19" s="38">
        <f t="shared" si="14"/>
        <v>1.9675925925925937E-4</v>
      </c>
      <c r="BS19" s="41"/>
    </row>
    <row r="20" spans="1:71" ht="15" thickBot="1" x14ac:dyDescent="0.4">
      <c r="A20" s="8" t="s">
        <v>182</v>
      </c>
      <c r="B20" s="14" t="s">
        <v>73</v>
      </c>
      <c r="C20" s="14" t="s">
        <v>52</v>
      </c>
      <c r="D20" s="15" t="s">
        <v>137</v>
      </c>
      <c r="E20" s="15">
        <v>1</v>
      </c>
      <c r="F20" s="15" t="str">
        <f t="shared" si="0"/>
        <v>L1</v>
      </c>
      <c r="G20" s="15">
        <v>4</v>
      </c>
      <c r="H20" s="15">
        <v>11</v>
      </c>
      <c r="I20" s="16">
        <v>0.6791666666666667</v>
      </c>
      <c r="J20" s="16">
        <v>0.72777777777777775</v>
      </c>
      <c r="K20" s="17">
        <v>-5.4810189999999999</v>
      </c>
      <c r="L20" s="17">
        <v>119.311773</v>
      </c>
      <c r="M20" s="15">
        <v>60</v>
      </c>
      <c r="N20" s="15">
        <v>65</v>
      </c>
      <c r="O20" s="15" t="s">
        <v>84</v>
      </c>
      <c r="P20" s="15">
        <v>2</v>
      </c>
      <c r="Q20" s="16">
        <v>4.8611111111111112E-2</v>
      </c>
      <c r="R20" s="16" t="s">
        <v>90</v>
      </c>
      <c r="S20" s="15" t="s">
        <v>29</v>
      </c>
      <c r="T20" s="15">
        <v>0.31</v>
      </c>
      <c r="U20" s="15" t="s">
        <v>100</v>
      </c>
      <c r="V20" s="18"/>
      <c r="W20" s="27">
        <v>3.4525462962962966E-2</v>
      </c>
      <c r="X20" s="28">
        <v>1.4953703703703705E-2</v>
      </c>
      <c r="Y20" s="28"/>
      <c r="Z20" s="28">
        <f t="shared" si="1"/>
        <v>4.9479166666666671E-2</v>
      </c>
      <c r="AA20" s="28">
        <v>3.8194444444444443E-3</v>
      </c>
      <c r="AB20" s="28">
        <v>3.8078703703703707E-3</v>
      </c>
      <c r="AC20" s="28">
        <f t="shared" si="2"/>
        <v>4.1851851851851855E-2</v>
      </c>
      <c r="AD20" s="29">
        <v>100</v>
      </c>
      <c r="AE20" s="29">
        <v>90</v>
      </c>
      <c r="AF20" s="30"/>
      <c r="AG20" s="42">
        <v>4</v>
      </c>
      <c r="AH20" s="43">
        <v>3</v>
      </c>
      <c r="AI20" s="44">
        <v>0</v>
      </c>
      <c r="AJ20" s="46" t="s">
        <v>12</v>
      </c>
      <c r="AK20" s="48" t="str">
        <f t="shared" si="3"/>
        <v>NA</v>
      </c>
      <c r="AL20" s="44">
        <v>0</v>
      </c>
      <c r="AM20" s="46" t="s">
        <v>12</v>
      </c>
      <c r="AN20" s="48" t="str">
        <f t="shared" si="4"/>
        <v>NA</v>
      </c>
      <c r="AO20" s="44">
        <v>0</v>
      </c>
      <c r="AP20" s="46" t="s">
        <v>12</v>
      </c>
      <c r="AQ20" s="48" t="str">
        <f t="shared" si="5"/>
        <v>NA</v>
      </c>
      <c r="AR20" s="44">
        <v>0</v>
      </c>
      <c r="AS20" s="46" t="s">
        <v>12</v>
      </c>
      <c r="AT20" s="48" t="str">
        <f t="shared" si="6"/>
        <v>NA</v>
      </c>
      <c r="AU20" s="44">
        <v>0</v>
      </c>
      <c r="AV20" s="46" t="s">
        <v>12</v>
      </c>
      <c r="AW20" s="48" t="str">
        <f t="shared" si="7"/>
        <v>NA</v>
      </c>
      <c r="AX20" s="44">
        <v>0</v>
      </c>
      <c r="AY20" s="46" t="s">
        <v>12</v>
      </c>
      <c r="AZ20" s="48" t="str">
        <f t="shared" si="8"/>
        <v>NA</v>
      </c>
      <c r="BA20" s="44">
        <v>0</v>
      </c>
      <c r="BB20" s="46" t="s">
        <v>12</v>
      </c>
      <c r="BC20" s="48" t="str">
        <f t="shared" si="9"/>
        <v>NA</v>
      </c>
      <c r="BD20" s="44">
        <v>1</v>
      </c>
      <c r="BE20" s="46">
        <v>4.0162037037037033E-3</v>
      </c>
      <c r="BF20" s="48">
        <f t="shared" si="10"/>
        <v>1.9675925925925894E-4</v>
      </c>
      <c r="BG20" s="44">
        <v>0</v>
      </c>
      <c r="BH20" s="46" t="s">
        <v>12</v>
      </c>
      <c r="BI20" s="48" t="str">
        <f t="shared" si="11"/>
        <v>NA</v>
      </c>
      <c r="BJ20" s="44">
        <v>0</v>
      </c>
      <c r="BK20" s="46" t="s">
        <v>12</v>
      </c>
      <c r="BL20" s="48" t="str">
        <f t="shared" si="12"/>
        <v>NA</v>
      </c>
      <c r="BM20" s="44">
        <v>1</v>
      </c>
      <c r="BN20" s="46">
        <v>7.7314814814814815E-3</v>
      </c>
      <c r="BO20" s="48">
        <f t="shared" si="13"/>
        <v>3.9120370370370368E-3</v>
      </c>
      <c r="BP20" s="44">
        <v>2</v>
      </c>
      <c r="BQ20" s="46">
        <v>1.0520833333333333E-2</v>
      </c>
      <c r="BR20" s="48">
        <f t="shared" si="14"/>
        <v>6.7013888888888887E-3</v>
      </c>
      <c r="BS20" s="45"/>
    </row>
    <row r="21" spans="1:71" x14ac:dyDescent="0.35">
      <c r="F21" s="50" t="str">
        <f t="shared" si="0"/>
        <v/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Recordings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2024-09-18T09:13:30Z</dcterms:modified>
</cp:coreProperties>
</file>