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February\"/>
    </mc:Choice>
  </mc:AlternateContent>
  <xr:revisionPtr revIDLastSave="0" documentId="13_ncr:1_{89181B0F-7C06-43F5-8D6F-4702673245D0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Recording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6" i="2" l="1"/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<sst xmlns="http://schemas.openxmlformats.org/spreadsheetml/2006/main" count="387" uniqueCount="139">
  <si>
    <t>DATE</t>
  </si>
  <si>
    <t>DESA</t>
  </si>
  <si>
    <t>SITE</t>
  </si>
  <si>
    <t>DEPLOYMENT</t>
  </si>
  <si>
    <t>CAMERA</t>
  </si>
  <si>
    <t>TIME DROPPED</t>
  </si>
  <si>
    <t>TIME PICKED UP</t>
  </si>
  <si>
    <t>COORDINATES</t>
  </si>
  <si>
    <t>NUMBER OF FILES</t>
  </si>
  <si>
    <t>NOTES</t>
  </si>
  <si>
    <t>LANTAMPEO</t>
  </si>
  <si>
    <t>D4</t>
  </si>
  <si>
    <t>NA</t>
  </si>
  <si>
    <t>DEPTH BEFORE</t>
  </si>
  <si>
    <t>DEPTH AFTER</t>
  </si>
  <si>
    <t>-5.469427, 119.299718</t>
  </si>
  <si>
    <t>TOTAL FOOTAGE TIME</t>
  </si>
  <si>
    <t>VIDEO FILE NAME</t>
  </si>
  <si>
    <t>26_02_2024_1602_C14_D1_LTPD4</t>
  </si>
  <si>
    <t>WEATHER</t>
  </si>
  <si>
    <t>CLOUDY, JUST AFTER RAIN</t>
  </si>
  <si>
    <t>26/02/2024</t>
  </si>
  <si>
    <t>L6</t>
  </si>
  <si>
    <t>-5.468658, 119.300440</t>
  </si>
  <si>
    <t>26_02_2024_1624_C12_D2_LTPL6</t>
  </si>
  <si>
    <t>27/02/2024</t>
  </si>
  <si>
    <t>E5</t>
  </si>
  <si>
    <t>-5.462087, 119.286387</t>
  </si>
  <si>
    <t>27_02_2024_1515_C1_D1_LTME5</t>
  </si>
  <si>
    <t>SUNNY, NO RAIN, LIGHT CLOUDS</t>
  </si>
  <si>
    <t>E4</t>
  </si>
  <si>
    <t>-5.463977, 119.287265</t>
  </si>
  <si>
    <t>27_02_2024_1533_C5_D2_LTME4</t>
  </si>
  <si>
    <t>L5</t>
  </si>
  <si>
    <t>D5</t>
  </si>
  <si>
    <t>L4</t>
  </si>
  <si>
    <t>D6</t>
  </si>
  <si>
    <t>E6</t>
  </si>
  <si>
    <t>-5.468266, 119.301949</t>
  </si>
  <si>
    <t>-5.468756, 119.302103</t>
  </si>
  <si>
    <t>-5.466330, 119.302790</t>
  </si>
  <si>
    <t>-5.46712, 119.302792</t>
  </si>
  <si>
    <t>-5.463889, 119.288041</t>
  </si>
  <si>
    <t>27_02_2024_1600_C11_D3_LTML5</t>
  </si>
  <si>
    <t>27_02_2024_1608_C12_D4_LTMD5</t>
  </si>
  <si>
    <t>27_02_2024_1628_C14_D5_LTML4</t>
  </si>
  <si>
    <t>27_02_2024_1637_C15_D6_LTMD6</t>
  </si>
  <si>
    <t>27_02_2024_1734_C1_D7_LTME6</t>
  </si>
  <si>
    <t>HOBO #1</t>
  </si>
  <si>
    <t>HOBO #2</t>
  </si>
  <si>
    <t>HOBO #3, AIR MASUK</t>
  </si>
  <si>
    <t>28/02/2024</t>
  </si>
  <si>
    <t>TOMPOTANA</t>
  </si>
  <si>
    <t>E1</t>
  </si>
  <si>
    <t>E2</t>
  </si>
  <si>
    <t>E3</t>
  </si>
  <si>
    <t>D2</t>
  </si>
  <si>
    <t>D3</t>
  </si>
  <si>
    <t>D1</t>
  </si>
  <si>
    <t>-5.29412, 119.18712</t>
  </si>
  <si>
    <t>-5.29520, 119.18755</t>
  </si>
  <si>
    <t>-5.29570, 119.18718</t>
  </si>
  <si>
    <t>-5.29285, 119.18587</t>
  </si>
  <si>
    <t>-5.29357, 119.18587</t>
  </si>
  <si>
    <t>-5.29268, 119.19035</t>
  </si>
  <si>
    <t>28_02_2024_1500_C1_D1_TMPE1</t>
  </si>
  <si>
    <t>28_02_2024_1509_C5_D2_TMPE2</t>
  </si>
  <si>
    <t>28_02_2024_1516_C11_D3_TMPE3</t>
  </si>
  <si>
    <t>28_02_2024_1531_C12_D4_TMPD2</t>
  </si>
  <si>
    <t>28_02_2024_1545_C14_D5_TMPD3</t>
  </si>
  <si>
    <t>28_02_2024_1603_C15_D6_TMPD1</t>
  </si>
  <si>
    <t>MAJORITY OF 2ND FILE IS BAG LOL</t>
  </si>
  <si>
    <t>FILE JELEK. COBA KEMBALI HARI BESOK</t>
  </si>
  <si>
    <t>29/02/2024</t>
  </si>
  <si>
    <t>L3</t>
  </si>
  <si>
    <t>L2</t>
  </si>
  <si>
    <t>L1</t>
  </si>
  <si>
    <t>-5.479312, 119.311633</t>
  </si>
  <si>
    <t>-5.479395, 119.311952</t>
  </si>
  <si>
    <t>-5.481129, 119.312169</t>
  </si>
  <si>
    <t>-5.481019, 119.311773</t>
  </si>
  <si>
    <t>29_02_2024_1539_C12_D1_TMPD1</t>
  </si>
  <si>
    <t>29_02_2024_1549_C5_D2_TMPL3</t>
  </si>
  <si>
    <t>29_02_2024_1605_C14_D3_TMPL2</t>
  </si>
  <si>
    <t>29_02_2024_1618_C11_D4_TMPL1</t>
  </si>
  <si>
    <t>BATTERY NO</t>
  </si>
  <si>
    <t>B2</t>
  </si>
  <si>
    <t>B3</t>
  </si>
  <si>
    <t>B6</t>
  </si>
  <si>
    <t>B11</t>
  </si>
  <si>
    <t>B14</t>
  </si>
  <si>
    <t>B18</t>
  </si>
  <si>
    <t>B25</t>
  </si>
  <si>
    <t>B19</t>
  </si>
  <si>
    <t>B21</t>
  </si>
  <si>
    <t>UNNUMBERED</t>
  </si>
  <si>
    <t>B24</t>
  </si>
  <si>
    <t>TIDE INCREASE OR DECREASE</t>
  </si>
  <si>
    <t>TIDE NOTES (M)</t>
  </si>
  <si>
    <t>D</t>
  </si>
  <si>
    <t>I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</si>
  <si>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</si>
  <si>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</si>
  <si>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</si>
  <si>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</si>
  <si>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</si>
  <si>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</si>
  <si>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</si>
  <si>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</si>
  <si>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</si>
  <si>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</si>
  <si>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</si>
  <si>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</si>
  <si>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F3 UNUSED</t>
  </si>
  <si>
    <t>VISIBILITY TAKEN AS AVERAGE. TIME STOP DUE TO DARKNESS</t>
  </si>
  <si>
    <t>VISIBILTY TAKEN AS AVERAGE</t>
  </si>
  <si>
    <t>MEASUREMENT RETAKEN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</si>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</sst>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46" fontId="0" fillId="4" borderId="12" xfId="0" applyNumberFormat="1" applyFill="1" applyBorder="1"/>
    <xf numFmtId="0" fontId="0" fillId="4" borderId="9" xfId="0" applyFill="1" applyBorder="1"/>
    <xf numFmtId="21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opLeftCell="G1" workbookViewId="0">
      <selection sqref="A1:R20"/>
    </sheetView>
  </sheetViews>
  <sheetFormatPr defaultRowHeight="14.5" x14ac:dyDescent="0.35"/>
  <cols>
    <col min="1" max="1" width="9.453125" bestFit="1" customWidth="1"/>
    <col min="4" max="4" width="12.26953125" bestFit="1" customWidth="1"/>
    <col min="6" max="6" width="13.6328125" customWidth="1"/>
    <col min="7" max="7" width="14.26953125" customWidth="1"/>
    <col min="8" max="10" width="13" customWidth="1"/>
    <col min="11" max="15" width="8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17</v>
      </c>
      <c r="L1" t="s">
        <v>8</v>
      </c>
      <c r="M1" t="s">
        <v>16</v>
      </c>
      <c r="N1" t="s">
        <v>85</v>
      </c>
      <c r="O1" t="s">
        <v>19</v>
      </c>
      <c r="P1" t="s">
        <v>9</v>
      </c>
      <c r="Q1" t="s">
        <v>98</v>
      </c>
      <c r="R1" t="s">
        <v>97</v>
      </c>
    </row>
    <row r="2" spans="1:18" x14ac:dyDescent="0.35">
      <c r="A2" s="1" t="s">
        <v>21</v>
      </c>
      <c r="B2" t="s">
        <v>10</v>
      </c>
      <c r="C2" t="s">
        <v>11</v>
      </c>
      <c r="D2">
        <v>1</v>
      </c>
      <c r="E2">
        <v>14</v>
      </c>
      <c r="F2" s="2">
        <v>0.67083333333333339</v>
      </c>
      <c r="G2" t="s">
        <v>12</v>
      </c>
      <c r="H2" s="3" t="s">
        <v>15</v>
      </c>
      <c r="I2">
        <v>30</v>
      </c>
      <c r="K2" t="s">
        <v>18</v>
      </c>
      <c r="L2">
        <v>2</v>
      </c>
      <c r="M2" s="2">
        <v>5.6250000000000001E-2</v>
      </c>
      <c r="N2" s="2" t="s">
        <v>90</v>
      </c>
      <c r="O2" t="s">
        <v>20</v>
      </c>
      <c r="Q2">
        <v>0.3</v>
      </c>
      <c r="R2" t="s">
        <v>99</v>
      </c>
    </row>
    <row r="3" spans="1:18" x14ac:dyDescent="0.35">
      <c r="A3" t="s">
        <v>21</v>
      </c>
      <c r="B3" t="s">
        <v>10</v>
      </c>
      <c r="C3" t="s">
        <v>22</v>
      </c>
      <c r="D3">
        <v>2</v>
      </c>
      <c r="E3">
        <v>12</v>
      </c>
      <c r="F3" s="2">
        <v>0.68333333333333324</v>
      </c>
      <c r="G3" t="s">
        <v>12</v>
      </c>
      <c r="H3" s="3" t="s">
        <v>23</v>
      </c>
      <c r="I3">
        <v>40</v>
      </c>
      <c r="K3" t="s">
        <v>24</v>
      </c>
      <c r="L3">
        <v>2</v>
      </c>
      <c r="M3" s="2">
        <v>4.8611111111111112E-2</v>
      </c>
      <c r="N3" s="2" t="s">
        <v>89</v>
      </c>
      <c r="O3" t="s">
        <v>20</v>
      </c>
      <c r="Q3">
        <v>0.28999999999999998</v>
      </c>
      <c r="R3" t="s">
        <v>99</v>
      </c>
    </row>
    <row r="4" spans="1:18" x14ac:dyDescent="0.35">
      <c r="A4" t="s">
        <v>25</v>
      </c>
      <c r="B4" t="s">
        <v>10</v>
      </c>
      <c r="C4" t="s">
        <v>26</v>
      </c>
      <c r="D4">
        <v>1</v>
      </c>
      <c r="E4">
        <v>1</v>
      </c>
      <c r="F4" s="2">
        <v>0.63541666666666663</v>
      </c>
      <c r="G4" s="2">
        <v>0.71180555555555547</v>
      </c>
      <c r="H4" s="3" t="s">
        <v>27</v>
      </c>
      <c r="I4">
        <v>55</v>
      </c>
      <c r="J4">
        <v>50</v>
      </c>
      <c r="K4" t="s">
        <v>28</v>
      </c>
      <c r="L4">
        <v>3</v>
      </c>
      <c r="M4" s="2">
        <v>7.7083333333333337E-2</v>
      </c>
      <c r="N4" s="2" t="s">
        <v>86</v>
      </c>
      <c r="O4" t="s">
        <v>29</v>
      </c>
      <c r="P4" t="s">
        <v>48</v>
      </c>
      <c r="Q4">
        <v>0.26</v>
      </c>
      <c r="R4" t="s">
        <v>100</v>
      </c>
    </row>
    <row r="5" spans="1:18" x14ac:dyDescent="0.35">
      <c r="A5" t="s">
        <v>25</v>
      </c>
      <c r="B5" t="s">
        <v>10</v>
      </c>
      <c r="C5" t="s">
        <v>30</v>
      </c>
      <c r="D5">
        <v>2</v>
      </c>
      <c r="E5">
        <v>5</v>
      </c>
      <c r="F5" s="2">
        <v>0.6479166666666667</v>
      </c>
      <c r="G5" s="2">
        <v>0.71944444444444444</v>
      </c>
      <c r="H5" s="3" t="s">
        <v>31</v>
      </c>
      <c r="I5">
        <v>52</v>
      </c>
      <c r="J5">
        <v>60</v>
      </c>
      <c r="K5" t="s">
        <v>32</v>
      </c>
      <c r="L5">
        <v>2</v>
      </c>
      <c r="M5" s="2">
        <v>4.3750000000000004E-2</v>
      </c>
      <c r="N5" s="2" t="s">
        <v>87</v>
      </c>
      <c r="O5" t="s">
        <v>29</v>
      </c>
      <c r="Q5">
        <v>0.28000000000000003</v>
      </c>
      <c r="R5" t="s">
        <v>100</v>
      </c>
    </row>
    <row r="6" spans="1:18" x14ac:dyDescent="0.35">
      <c r="A6" t="s">
        <v>25</v>
      </c>
      <c r="B6" t="s">
        <v>10</v>
      </c>
      <c r="C6" t="s">
        <v>33</v>
      </c>
      <c r="D6">
        <v>3</v>
      </c>
      <c r="E6">
        <v>11</v>
      </c>
      <c r="F6" s="2">
        <v>0.66666666666666663</v>
      </c>
      <c r="G6" s="2">
        <v>0.74583333333333324</v>
      </c>
      <c r="H6" s="3" t="s">
        <v>38</v>
      </c>
      <c r="I6">
        <v>18</v>
      </c>
      <c r="J6">
        <v>30</v>
      </c>
      <c r="K6" t="s">
        <v>43</v>
      </c>
      <c r="L6">
        <v>3</v>
      </c>
      <c r="M6" s="2">
        <v>3.9583333333333331E-2</v>
      </c>
      <c r="N6" s="2" t="s">
        <v>88</v>
      </c>
      <c r="O6" t="s">
        <v>29</v>
      </c>
      <c r="Q6">
        <v>0.3</v>
      </c>
      <c r="R6" t="s">
        <v>100</v>
      </c>
    </row>
    <row r="7" spans="1:18" x14ac:dyDescent="0.35">
      <c r="A7" t="s">
        <v>25</v>
      </c>
      <c r="B7" t="s">
        <v>10</v>
      </c>
      <c r="C7" t="s">
        <v>34</v>
      </c>
      <c r="D7">
        <v>4</v>
      </c>
      <c r="E7">
        <v>12</v>
      </c>
      <c r="F7" s="2">
        <v>0.67222222222222217</v>
      </c>
      <c r="G7" s="2">
        <v>0.74444444444444446</v>
      </c>
      <c r="H7" s="3" t="s">
        <v>39</v>
      </c>
      <c r="I7">
        <v>20</v>
      </c>
      <c r="J7">
        <v>30</v>
      </c>
      <c r="K7" t="s">
        <v>44</v>
      </c>
      <c r="L7">
        <v>3</v>
      </c>
      <c r="M7" s="2">
        <v>4.5833333333333337E-2</v>
      </c>
      <c r="N7" s="2" t="s">
        <v>89</v>
      </c>
      <c r="O7" t="s">
        <v>29</v>
      </c>
      <c r="Q7">
        <v>0.3</v>
      </c>
      <c r="R7" t="s">
        <v>100</v>
      </c>
    </row>
    <row r="8" spans="1:18" x14ac:dyDescent="0.35">
      <c r="A8" t="s">
        <v>25</v>
      </c>
      <c r="B8" t="s">
        <v>10</v>
      </c>
      <c r="C8" t="s">
        <v>35</v>
      </c>
      <c r="D8">
        <v>5</v>
      </c>
      <c r="E8">
        <v>14</v>
      </c>
      <c r="F8" s="2">
        <v>0.68611111111111101</v>
      </c>
      <c r="G8" s="2">
        <v>0.75486111111111109</v>
      </c>
      <c r="H8" s="3" t="s">
        <v>40</v>
      </c>
      <c r="I8">
        <v>30</v>
      </c>
      <c r="J8">
        <v>40</v>
      </c>
      <c r="K8" t="s">
        <v>45</v>
      </c>
      <c r="L8">
        <v>3</v>
      </c>
      <c r="M8" s="2">
        <v>4.3750000000000004E-2</v>
      </c>
      <c r="N8" s="2" t="s">
        <v>90</v>
      </c>
      <c r="O8" t="s">
        <v>29</v>
      </c>
      <c r="P8" t="s">
        <v>49</v>
      </c>
      <c r="Q8">
        <v>0.3</v>
      </c>
      <c r="R8" t="s">
        <v>99</v>
      </c>
    </row>
    <row r="9" spans="1:18" x14ac:dyDescent="0.35">
      <c r="A9" t="s">
        <v>25</v>
      </c>
      <c r="B9" t="s">
        <v>10</v>
      </c>
      <c r="C9" t="s">
        <v>36</v>
      </c>
      <c r="D9">
        <v>6</v>
      </c>
      <c r="E9">
        <v>15</v>
      </c>
      <c r="F9" s="2">
        <v>0.69236111111111109</v>
      </c>
      <c r="G9" s="2">
        <v>0.75069444444444444</v>
      </c>
      <c r="H9" s="3" t="s">
        <v>41</v>
      </c>
      <c r="I9">
        <v>25</v>
      </c>
      <c r="J9">
        <v>35</v>
      </c>
      <c r="K9" t="s">
        <v>46</v>
      </c>
      <c r="L9">
        <v>2</v>
      </c>
      <c r="M9" s="2">
        <v>5.2083333333333336E-2</v>
      </c>
      <c r="N9" s="2" t="s">
        <v>91</v>
      </c>
      <c r="O9" t="s">
        <v>29</v>
      </c>
      <c r="P9" t="s">
        <v>50</v>
      </c>
      <c r="Q9">
        <v>0.3</v>
      </c>
      <c r="R9" t="s">
        <v>99</v>
      </c>
    </row>
    <row r="10" spans="1:18" x14ac:dyDescent="0.35">
      <c r="A10" t="s">
        <v>25</v>
      </c>
      <c r="B10" t="s">
        <v>10</v>
      </c>
      <c r="C10" t="s">
        <v>37</v>
      </c>
      <c r="D10">
        <v>7</v>
      </c>
      <c r="E10">
        <v>1</v>
      </c>
      <c r="F10" s="2">
        <v>0.7319444444444444</v>
      </c>
      <c r="G10" s="2">
        <v>0.77847222222222223</v>
      </c>
      <c r="H10" s="3" t="s">
        <v>42</v>
      </c>
      <c r="I10">
        <v>15</v>
      </c>
      <c r="J10">
        <v>39</v>
      </c>
      <c r="K10" t="s">
        <v>47</v>
      </c>
      <c r="L10">
        <v>1</v>
      </c>
      <c r="M10" s="2">
        <v>4.7222222222222221E-2</v>
      </c>
      <c r="N10" s="2" t="s">
        <v>92</v>
      </c>
      <c r="O10" t="s">
        <v>29</v>
      </c>
      <c r="Q10">
        <v>0.26</v>
      </c>
      <c r="R10" t="s">
        <v>99</v>
      </c>
    </row>
    <row r="11" spans="1:18" x14ac:dyDescent="0.35">
      <c r="A11" t="s">
        <v>51</v>
      </c>
      <c r="B11" t="s">
        <v>52</v>
      </c>
      <c r="C11" t="s">
        <v>53</v>
      </c>
      <c r="D11">
        <v>1</v>
      </c>
      <c r="E11">
        <v>1</v>
      </c>
      <c r="F11" s="2">
        <v>0.625</v>
      </c>
      <c r="G11" s="2">
        <v>0.6777777777777777</v>
      </c>
      <c r="H11" s="3" t="s">
        <v>59</v>
      </c>
      <c r="I11">
        <v>100</v>
      </c>
      <c r="J11" t="s">
        <v>12</v>
      </c>
      <c r="K11" t="s">
        <v>65</v>
      </c>
      <c r="L11">
        <v>2</v>
      </c>
      <c r="M11" s="2">
        <v>7.7777777777777779E-2</v>
      </c>
      <c r="N11" s="2" t="s">
        <v>86</v>
      </c>
      <c r="O11" t="s">
        <v>29</v>
      </c>
      <c r="Q11">
        <v>0.25</v>
      </c>
      <c r="R11" t="s">
        <v>100</v>
      </c>
    </row>
    <row r="12" spans="1:18" x14ac:dyDescent="0.35">
      <c r="A12" t="s">
        <v>51</v>
      </c>
      <c r="B12" t="s">
        <v>52</v>
      </c>
      <c r="C12" t="s">
        <v>54</v>
      </c>
      <c r="D12">
        <v>2</v>
      </c>
      <c r="E12">
        <v>5</v>
      </c>
      <c r="F12" s="2">
        <v>0.63124999999999998</v>
      </c>
      <c r="G12" s="2">
        <v>0.68125000000000002</v>
      </c>
      <c r="H12" s="3" t="s">
        <v>60</v>
      </c>
      <c r="I12">
        <v>65</v>
      </c>
      <c r="J12" t="s">
        <v>12</v>
      </c>
      <c r="K12" t="s">
        <v>66</v>
      </c>
      <c r="L12">
        <v>2</v>
      </c>
      <c r="M12" s="2">
        <v>4.7916666666666663E-2</v>
      </c>
      <c r="N12" s="2" t="s">
        <v>87</v>
      </c>
      <c r="O12" t="s">
        <v>29</v>
      </c>
      <c r="P12" t="s">
        <v>71</v>
      </c>
      <c r="Q12">
        <v>0.25</v>
      </c>
      <c r="R12" t="s">
        <v>100</v>
      </c>
    </row>
    <row r="13" spans="1:18" x14ac:dyDescent="0.35">
      <c r="A13" t="s">
        <v>51</v>
      </c>
      <c r="B13" t="s">
        <v>52</v>
      </c>
      <c r="C13" t="s">
        <v>55</v>
      </c>
      <c r="D13">
        <v>3</v>
      </c>
      <c r="E13">
        <v>11</v>
      </c>
      <c r="F13" s="2">
        <v>0.63611111111111118</v>
      </c>
      <c r="G13" s="2">
        <v>0.68958333333333333</v>
      </c>
      <c r="H13" s="3" t="s">
        <v>61</v>
      </c>
      <c r="I13">
        <v>65</v>
      </c>
      <c r="J13" t="s">
        <v>12</v>
      </c>
      <c r="K13" t="s">
        <v>67</v>
      </c>
      <c r="L13">
        <v>3</v>
      </c>
      <c r="M13" s="2">
        <v>4.6527777777777779E-2</v>
      </c>
      <c r="N13" s="2" t="s">
        <v>88</v>
      </c>
      <c r="O13" t="s">
        <v>29</v>
      </c>
      <c r="Q13">
        <v>0.28000000000000003</v>
      </c>
      <c r="R13" t="s">
        <v>100</v>
      </c>
    </row>
    <row r="14" spans="1:18" x14ac:dyDescent="0.35">
      <c r="A14" t="s">
        <v>51</v>
      </c>
      <c r="B14" t="s">
        <v>52</v>
      </c>
      <c r="C14" t="s">
        <v>56</v>
      </c>
      <c r="D14">
        <v>4</v>
      </c>
      <c r="E14">
        <v>12</v>
      </c>
      <c r="F14" s="2">
        <v>0.64652777777777781</v>
      </c>
      <c r="G14" s="2">
        <v>0.69652777777777775</v>
      </c>
      <c r="H14" s="3" t="s">
        <v>62</v>
      </c>
      <c r="I14">
        <v>50</v>
      </c>
      <c r="J14" t="s">
        <v>12</v>
      </c>
      <c r="K14" t="s">
        <v>68</v>
      </c>
      <c r="L14">
        <v>3</v>
      </c>
      <c r="M14" s="2">
        <v>4.5833333333333337E-2</v>
      </c>
      <c r="N14" s="2" t="s">
        <v>89</v>
      </c>
      <c r="O14" t="s">
        <v>29</v>
      </c>
      <c r="Q14">
        <v>0.28000000000000003</v>
      </c>
      <c r="R14" t="s">
        <v>100</v>
      </c>
    </row>
    <row r="15" spans="1:18" x14ac:dyDescent="0.35">
      <c r="A15" t="s">
        <v>51</v>
      </c>
      <c r="B15" t="s">
        <v>52</v>
      </c>
      <c r="C15" t="s">
        <v>57</v>
      </c>
      <c r="D15">
        <v>5</v>
      </c>
      <c r="E15">
        <v>14</v>
      </c>
      <c r="F15" s="2">
        <v>0.65625</v>
      </c>
      <c r="G15" s="2">
        <v>0.7090277777777777</v>
      </c>
      <c r="H15" s="3" t="s">
        <v>63</v>
      </c>
      <c r="I15">
        <v>70</v>
      </c>
      <c r="J15" t="s">
        <v>12</v>
      </c>
      <c r="K15" t="s">
        <v>69</v>
      </c>
      <c r="L15">
        <v>3</v>
      </c>
      <c r="M15" s="2">
        <v>4.3750000000000004E-2</v>
      </c>
      <c r="N15" s="2" t="s">
        <v>93</v>
      </c>
      <c r="O15" t="s">
        <v>29</v>
      </c>
      <c r="Q15">
        <v>0.3</v>
      </c>
      <c r="R15" t="s">
        <v>100</v>
      </c>
    </row>
    <row r="16" spans="1:18" x14ac:dyDescent="0.35">
      <c r="A16" t="s">
        <v>51</v>
      </c>
      <c r="B16" t="s">
        <v>52</v>
      </c>
      <c r="C16" t="s">
        <v>58</v>
      </c>
      <c r="D16">
        <v>6</v>
      </c>
      <c r="E16">
        <v>15</v>
      </c>
      <c r="F16" s="2">
        <v>0.66875000000000007</v>
      </c>
      <c r="G16" s="2">
        <v>0.72152777777777777</v>
      </c>
      <c r="H16" s="3" t="s">
        <v>64</v>
      </c>
      <c r="I16">
        <v>40</v>
      </c>
      <c r="J16" t="s">
        <v>12</v>
      </c>
      <c r="K16" t="s">
        <v>70</v>
      </c>
      <c r="L16">
        <v>2</v>
      </c>
      <c r="M16" s="2">
        <v>4.8611111111111112E-2</v>
      </c>
      <c r="N16" s="2" t="s">
        <v>94</v>
      </c>
      <c r="O16" t="s">
        <v>29</v>
      </c>
      <c r="P16" t="s">
        <v>72</v>
      </c>
      <c r="Q16">
        <v>0.3</v>
      </c>
      <c r="R16" t="s">
        <v>100</v>
      </c>
    </row>
    <row r="17" spans="1:18" x14ac:dyDescent="0.35">
      <c r="A17" t="s">
        <v>73</v>
      </c>
      <c r="B17" t="s">
        <v>52</v>
      </c>
      <c r="C17" t="s">
        <v>58</v>
      </c>
      <c r="D17">
        <v>1</v>
      </c>
      <c r="E17">
        <v>12</v>
      </c>
      <c r="F17" s="2">
        <v>0.65208333333333335</v>
      </c>
      <c r="G17" t="s">
        <v>12</v>
      </c>
      <c r="H17" s="3" t="s">
        <v>77</v>
      </c>
      <c r="I17">
        <v>67</v>
      </c>
      <c r="J17">
        <v>65</v>
      </c>
      <c r="K17" t="s">
        <v>81</v>
      </c>
      <c r="L17">
        <v>3</v>
      </c>
      <c r="M17" s="2">
        <v>4.3750000000000004E-2</v>
      </c>
      <c r="N17" s="2" t="s">
        <v>95</v>
      </c>
      <c r="O17" t="s">
        <v>29</v>
      </c>
      <c r="Q17">
        <v>0.28999999999999998</v>
      </c>
      <c r="R17" t="s">
        <v>100</v>
      </c>
    </row>
    <row r="18" spans="1:18" x14ac:dyDescent="0.35">
      <c r="A18" t="s">
        <v>73</v>
      </c>
      <c r="B18" t="s">
        <v>52</v>
      </c>
      <c r="C18" t="s">
        <v>74</v>
      </c>
      <c r="D18">
        <v>2</v>
      </c>
      <c r="E18">
        <v>5</v>
      </c>
      <c r="F18" s="2">
        <v>0.65902777777777777</v>
      </c>
      <c r="G18" s="2">
        <v>0.70972222222222225</v>
      </c>
      <c r="H18" s="3" t="s">
        <v>78</v>
      </c>
      <c r="I18">
        <v>51</v>
      </c>
      <c r="J18">
        <v>50</v>
      </c>
      <c r="K18" t="s">
        <v>82</v>
      </c>
      <c r="L18">
        <v>2</v>
      </c>
      <c r="M18" s="2">
        <v>5.0694444444444452E-2</v>
      </c>
      <c r="N18" s="2" t="s">
        <v>96</v>
      </c>
      <c r="O18" t="s">
        <v>29</v>
      </c>
      <c r="Q18">
        <v>0.31</v>
      </c>
      <c r="R18" t="s">
        <v>100</v>
      </c>
    </row>
    <row r="19" spans="1:18" x14ac:dyDescent="0.35">
      <c r="A19" t="s">
        <v>73</v>
      </c>
      <c r="B19" t="s">
        <v>52</v>
      </c>
      <c r="C19" t="s">
        <v>75</v>
      </c>
      <c r="D19">
        <v>3</v>
      </c>
      <c r="E19">
        <v>14</v>
      </c>
      <c r="F19" s="2">
        <v>0.67013888888888884</v>
      </c>
      <c r="G19" s="2">
        <v>0.72291666666666676</v>
      </c>
      <c r="H19" s="3" t="s">
        <v>79</v>
      </c>
      <c r="I19">
        <v>65</v>
      </c>
      <c r="J19">
        <v>51</v>
      </c>
      <c r="K19" t="s">
        <v>83</v>
      </c>
      <c r="L19">
        <v>2</v>
      </c>
      <c r="M19" s="2">
        <v>5.0694444444444452E-2</v>
      </c>
      <c r="N19" s="2" t="s">
        <v>92</v>
      </c>
      <c r="O19" t="s">
        <v>29</v>
      </c>
      <c r="Q19">
        <v>0.31</v>
      </c>
      <c r="R19" t="s">
        <v>100</v>
      </c>
    </row>
    <row r="20" spans="1:18" x14ac:dyDescent="0.35">
      <c r="A20" t="s">
        <v>73</v>
      </c>
      <c r="B20" t="s">
        <v>52</v>
      </c>
      <c r="C20" t="s">
        <v>76</v>
      </c>
      <c r="D20">
        <v>4</v>
      </c>
      <c r="E20">
        <v>11</v>
      </c>
      <c r="F20" s="2">
        <v>0.6791666666666667</v>
      </c>
      <c r="G20" s="2">
        <v>0.72777777777777775</v>
      </c>
      <c r="H20" s="3" t="s">
        <v>80</v>
      </c>
      <c r="I20">
        <v>60</v>
      </c>
      <c r="J20">
        <v>65</v>
      </c>
      <c r="K20" t="s">
        <v>84</v>
      </c>
      <c r="L20">
        <v>2</v>
      </c>
      <c r="M20" s="2">
        <v>4.8611111111111112E-2</v>
      </c>
      <c r="N20" s="2" t="s">
        <v>90</v>
      </c>
      <c r="O20" t="s">
        <v>29</v>
      </c>
      <c r="Q20">
        <v>0.31</v>
      </c>
      <c r="R20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AJ20"/>
  <sheetViews>
    <sheetView tabSelected="1" workbookViewId="0">
      <selection activeCell="F8" sqref="F8"/>
    </sheetView>
  </sheetViews>
  <sheetFormatPr defaultRowHeight="14.5" x14ac:dyDescent="0.35"/>
  <cols>
    <col min="3" max="20" width="8.7265625" customWidth="1"/>
    <col min="21" max="24" width="8.7265625" style="4" customWidth="1"/>
    <col min="25" max="30" width="8.7265625" customWidth="1"/>
    <col min="36" max="36" width="13.90625" bestFit="1" customWidth="1"/>
  </cols>
  <sheetData>
    <row r="1" spans="1:36" ht="15" thickBot="1" x14ac:dyDescent="0.4">
      <c r="A1" s="5" t="s">
        <v>0</v>
      </c>
      <c r="B1" s="6" t="s">
        <v>1</v>
      </c>
      <c r="C1" s="6" t="s">
        <v>135</v>
      </c>
      <c r="D1" s="6" t="s">
        <v>136</v>
      </c>
      <c r="E1" s="6" t="s">
        <v>3</v>
      </c>
      <c r="F1" s="6" t="s">
        <v>125</v>
      </c>
      <c r="G1" s="6" t="s">
        <v>117</v>
      </c>
      <c r="H1" s="6" t="s">
        <v>118</v>
      </c>
      <c r="I1" s="6" t="s">
        <v>130</v>
      </c>
      <c r="J1" s="6" t="s">
        <v>131</v>
      </c>
      <c r="K1" s="6" t="s">
        <v>119</v>
      </c>
      <c r="L1" s="6" t="s">
        <v>120</v>
      </c>
      <c r="M1" s="6" t="s">
        <v>121</v>
      </c>
      <c r="N1" s="6" t="s">
        <v>122</v>
      </c>
      <c r="O1" s="6" t="s">
        <v>123</v>
      </c>
      <c r="P1" s="6" t="s">
        <v>124</v>
      </c>
      <c r="Q1" s="6" t="s">
        <v>19</v>
      </c>
      <c r="R1" s="6" t="s">
        <v>128</v>
      </c>
      <c r="S1" s="6" t="s">
        <v>129</v>
      </c>
      <c r="T1" s="7" t="s">
        <v>126</v>
      </c>
      <c r="U1" s="19" t="s">
        <v>110</v>
      </c>
      <c r="V1" s="20" t="s">
        <v>111</v>
      </c>
      <c r="W1" s="20" t="s">
        <v>112</v>
      </c>
      <c r="X1" s="20" t="s">
        <v>101</v>
      </c>
      <c r="Y1" s="21" t="s">
        <v>102</v>
      </c>
      <c r="Z1" s="21" t="s">
        <v>103</v>
      </c>
      <c r="AA1" s="21" t="s">
        <v>106</v>
      </c>
      <c r="AB1" s="21" t="s">
        <v>104</v>
      </c>
      <c r="AC1" s="21" t="s">
        <v>105</v>
      </c>
      <c r="AD1" s="22" t="s">
        <v>127</v>
      </c>
      <c r="AE1" s="31" t="s">
        <v>107</v>
      </c>
      <c r="AF1" s="33" t="s">
        <v>108</v>
      </c>
      <c r="AG1" s="31" t="s">
        <v>109</v>
      </c>
      <c r="AH1" s="32" t="s">
        <v>133</v>
      </c>
      <c r="AI1" s="33" t="s">
        <v>134</v>
      </c>
      <c r="AJ1" s="40" t="s">
        <v>132</v>
      </c>
    </row>
    <row r="2" spans="1:36" x14ac:dyDescent="0.35">
      <c r="A2" s="8" t="s">
        <v>21</v>
      </c>
      <c r="B2" s="9" t="s">
        <v>10</v>
      </c>
      <c r="C2" s="9" t="s">
        <v>99</v>
      </c>
      <c r="D2" s="9">
        <v>4</v>
      </c>
      <c r="E2" s="9">
        <v>1</v>
      </c>
      <c r="F2" s="9">
        <v>14</v>
      </c>
      <c r="G2" s="10">
        <v>0.67083333333333339</v>
      </c>
      <c r="H2" s="9" t="s">
        <v>12</v>
      </c>
      <c r="I2" s="11">
        <v>-5.4694269999999996</v>
      </c>
      <c r="J2" s="11">
        <v>119.299718</v>
      </c>
      <c r="K2" s="9">
        <v>30</v>
      </c>
      <c r="L2" s="9"/>
      <c r="M2" s="9" t="s">
        <v>18</v>
      </c>
      <c r="N2" s="9">
        <v>2</v>
      </c>
      <c r="O2" s="10">
        <v>5.6250000000000001E-2</v>
      </c>
      <c r="P2" s="10" t="s">
        <v>90</v>
      </c>
      <c r="Q2" s="9" t="s">
        <v>20</v>
      </c>
      <c r="R2" s="9">
        <v>0.3</v>
      </c>
      <c r="S2" s="9" t="s">
        <v>99</v>
      </c>
      <c r="T2" s="12"/>
      <c r="U2" s="23">
        <v>2.6446759259259264E-2</v>
      </c>
      <c r="V2" s="24">
        <v>3.0162037037037032E-2</v>
      </c>
      <c r="W2" s="24"/>
      <c r="X2" s="24">
        <f>SUM(U2:W2)</f>
        <v>5.6608796296296296E-2</v>
      </c>
      <c r="Y2" s="24">
        <v>2.1886574074074072E-2</v>
      </c>
      <c r="Z2" s="24"/>
      <c r="AA2" s="24">
        <f>X2-Y2-Z2</f>
        <v>3.4722222222222224E-2</v>
      </c>
      <c r="AB2" s="25">
        <v>80</v>
      </c>
      <c r="AC2" s="25">
        <v>0</v>
      </c>
      <c r="AD2" s="26"/>
      <c r="AE2" s="34">
        <v>0</v>
      </c>
      <c r="AF2" s="35">
        <v>0</v>
      </c>
      <c r="AG2" s="36">
        <v>0</v>
      </c>
      <c r="AH2" s="37" t="s">
        <v>12</v>
      </c>
      <c r="AI2" s="38" t="e">
        <f>AH2-Y2</f>
        <v>#VALUE!</v>
      </c>
      <c r="AJ2" s="41"/>
    </row>
    <row r="3" spans="1:36" x14ac:dyDescent="0.35">
      <c r="A3" s="13" t="s">
        <v>21</v>
      </c>
      <c r="B3" s="9" t="s">
        <v>10</v>
      </c>
      <c r="C3" s="9" t="s">
        <v>137</v>
      </c>
      <c r="D3" s="9">
        <v>6</v>
      </c>
      <c r="E3" s="9">
        <v>2</v>
      </c>
      <c r="F3" s="9">
        <v>12</v>
      </c>
      <c r="G3" s="10">
        <v>0.68333333333333324</v>
      </c>
      <c r="H3" s="9" t="s">
        <v>12</v>
      </c>
      <c r="I3" s="11">
        <v>-5.4686579999999996</v>
      </c>
      <c r="J3" s="11">
        <v>119.30043999999999</v>
      </c>
      <c r="K3" s="9">
        <v>40</v>
      </c>
      <c r="L3" s="9"/>
      <c r="M3" s="9" t="s">
        <v>24</v>
      </c>
      <c r="N3" s="9">
        <v>2</v>
      </c>
      <c r="O3" s="10">
        <v>4.8611111111111112E-2</v>
      </c>
      <c r="P3" s="10" t="s">
        <v>89</v>
      </c>
      <c r="Q3" s="9" t="s">
        <v>20</v>
      </c>
      <c r="R3" s="9">
        <v>0.28999999999999998</v>
      </c>
      <c r="S3" s="9" t="s">
        <v>99</v>
      </c>
      <c r="T3" s="12"/>
      <c r="U3" s="23">
        <v>3.5266203703703702E-2</v>
      </c>
      <c r="V3" s="24">
        <v>1.4398148148148148E-2</v>
      </c>
      <c r="W3" s="24"/>
      <c r="X3" s="24">
        <f t="shared" ref="X3:X20" si="0">SUM(U3:W3)</f>
        <v>4.9664351851851848E-2</v>
      </c>
      <c r="Y3" s="24">
        <v>7.4305555555555548E-3</v>
      </c>
      <c r="Z3" s="24">
        <v>2.3148148148148146E-4</v>
      </c>
      <c r="AA3" s="24">
        <f t="shared" ref="AA3:AA20" si="1">X3-Y3-Z3</f>
        <v>4.2002314814814819E-2</v>
      </c>
      <c r="AB3" s="25"/>
      <c r="AC3" s="25"/>
      <c r="AD3" s="26"/>
      <c r="AE3" s="34">
        <v>3</v>
      </c>
      <c r="AF3" s="35">
        <v>2</v>
      </c>
      <c r="AG3" s="36">
        <v>3</v>
      </c>
      <c r="AH3" s="39">
        <v>1.2581018518518519E-2</v>
      </c>
      <c r="AI3" s="38">
        <f t="shared" ref="AI3:AI20" si="2">AH3-Y3</f>
        <v>5.1504629629629643E-3</v>
      </c>
      <c r="AJ3" s="41"/>
    </row>
    <row r="4" spans="1:36" x14ac:dyDescent="0.35">
      <c r="A4" s="13" t="s">
        <v>25</v>
      </c>
      <c r="B4" s="9" t="s">
        <v>10</v>
      </c>
      <c r="C4" s="9" t="s">
        <v>138</v>
      </c>
      <c r="D4" s="9">
        <v>5</v>
      </c>
      <c r="E4" s="9">
        <v>1</v>
      </c>
      <c r="F4" s="9">
        <v>1</v>
      </c>
      <c r="G4" s="10">
        <v>0.63541666666666663</v>
      </c>
      <c r="H4" s="10">
        <v>0.71180555555555547</v>
      </c>
      <c r="I4" s="11">
        <v>-5.4620870000000004</v>
      </c>
      <c r="J4" s="11">
        <v>119.286387</v>
      </c>
      <c r="K4" s="9">
        <v>55</v>
      </c>
      <c r="L4" s="9">
        <v>50</v>
      </c>
      <c r="M4" s="9" t="s">
        <v>28</v>
      </c>
      <c r="N4" s="9">
        <v>3</v>
      </c>
      <c r="O4" s="10">
        <v>7.7083333333333337E-2</v>
      </c>
      <c r="P4" s="10" t="s">
        <v>86</v>
      </c>
      <c r="Q4" s="9" t="s">
        <v>29</v>
      </c>
      <c r="R4" s="9">
        <v>0.26</v>
      </c>
      <c r="S4" s="9" t="s">
        <v>100</v>
      </c>
      <c r="T4" s="12" t="s">
        <v>48</v>
      </c>
      <c r="U4" s="23">
        <v>2.6365740740740742E-2</v>
      </c>
      <c r="V4" s="24">
        <v>2.9398148148148149E-2</v>
      </c>
      <c r="W4" s="24">
        <v>2.0104166666666666E-2</v>
      </c>
      <c r="X4" s="24">
        <f t="shared" si="0"/>
        <v>7.5868055555555564E-2</v>
      </c>
      <c r="Y4" s="24">
        <v>7.1759259259259259E-3</v>
      </c>
      <c r="Z4" s="24">
        <v>2.2418981481481481E-2</v>
      </c>
      <c r="AA4" s="24">
        <f t="shared" si="1"/>
        <v>4.627314814814816E-2</v>
      </c>
      <c r="AB4" s="25">
        <v>80</v>
      </c>
      <c r="AC4" s="25">
        <v>0</v>
      </c>
      <c r="AD4" s="26" t="s">
        <v>113</v>
      </c>
      <c r="AE4" s="34">
        <v>1</v>
      </c>
      <c r="AF4" s="35">
        <v>1</v>
      </c>
      <c r="AG4" s="36">
        <v>0</v>
      </c>
      <c r="AH4" s="37" t="s">
        <v>12</v>
      </c>
      <c r="AI4" s="38" t="e">
        <f t="shared" si="2"/>
        <v>#VALUE!</v>
      </c>
      <c r="AJ4" s="41"/>
    </row>
    <row r="5" spans="1:36" x14ac:dyDescent="0.35">
      <c r="A5" s="13" t="s">
        <v>25</v>
      </c>
      <c r="B5" s="9" t="s">
        <v>10</v>
      </c>
      <c r="C5" s="9" t="s">
        <v>138</v>
      </c>
      <c r="D5" s="9">
        <v>4</v>
      </c>
      <c r="E5" s="9">
        <v>2</v>
      </c>
      <c r="F5" s="9">
        <v>5</v>
      </c>
      <c r="G5" s="10">
        <v>0.6479166666666667</v>
      </c>
      <c r="H5" s="10">
        <v>0.71944444444444444</v>
      </c>
      <c r="I5" s="11">
        <v>-5.4639769999999999</v>
      </c>
      <c r="J5" s="11">
        <v>119.287265</v>
      </c>
      <c r="K5" s="9">
        <v>52</v>
      </c>
      <c r="L5" s="9">
        <v>60</v>
      </c>
      <c r="M5" s="9" t="s">
        <v>32</v>
      </c>
      <c r="N5" s="9">
        <v>2</v>
      </c>
      <c r="O5" s="10">
        <v>4.3750000000000004E-2</v>
      </c>
      <c r="P5" s="10" t="s">
        <v>87</v>
      </c>
      <c r="Q5" s="9" t="s">
        <v>29</v>
      </c>
      <c r="R5" s="9">
        <v>0.28000000000000003</v>
      </c>
      <c r="S5" s="9" t="s">
        <v>100</v>
      </c>
      <c r="T5" s="12"/>
      <c r="U5" s="23">
        <v>2.3807870370370368E-2</v>
      </c>
      <c r="V5" s="24">
        <v>2.0729166666666667E-2</v>
      </c>
      <c r="W5" s="24"/>
      <c r="X5" s="24">
        <f t="shared" si="0"/>
        <v>4.4537037037037035E-2</v>
      </c>
      <c r="Y5" s="24">
        <v>4.1666666666666666E-3</v>
      </c>
      <c r="Z5" s="24"/>
      <c r="AA5" s="24">
        <f t="shared" si="1"/>
        <v>4.0370370370370369E-2</v>
      </c>
      <c r="AB5" s="25"/>
      <c r="AC5" s="25"/>
      <c r="AD5" s="26"/>
      <c r="AE5" s="34">
        <v>2</v>
      </c>
      <c r="AF5" s="35">
        <v>1</v>
      </c>
      <c r="AG5" s="36">
        <v>1</v>
      </c>
      <c r="AH5" s="39">
        <v>6.5277777777777782E-3</v>
      </c>
      <c r="AI5" s="38">
        <f t="shared" si="2"/>
        <v>2.3611111111111116E-3</v>
      </c>
      <c r="AJ5" s="41"/>
    </row>
    <row r="6" spans="1:36" x14ac:dyDescent="0.35">
      <c r="A6" s="13" t="s">
        <v>25</v>
      </c>
      <c r="B6" s="9" t="s">
        <v>10</v>
      </c>
      <c r="C6" s="9" t="s">
        <v>137</v>
      </c>
      <c r="D6" s="9">
        <v>5</v>
      </c>
      <c r="E6" s="9">
        <v>3</v>
      </c>
      <c r="F6" s="9">
        <v>11</v>
      </c>
      <c r="G6" s="10">
        <v>0.66666666666666663</v>
      </c>
      <c r="H6" s="10">
        <v>0.74583333333333324</v>
      </c>
      <c r="I6" s="11">
        <v>-5.4682659999999998</v>
      </c>
      <c r="J6" s="11">
        <v>119.30194899999999</v>
      </c>
      <c r="K6" s="9">
        <v>18</v>
      </c>
      <c r="L6" s="9">
        <v>30</v>
      </c>
      <c r="M6" s="9" t="s">
        <v>43</v>
      </c>
      <c r="N6" s="9">
        <v>3</v>
      </c>
      <c r="O6" s="10">
        <v>3.9583333333333331E-2</v>
      </c>
      <c r="P6" s="10" t="s">
        <v>88</v>
      </c>
      <c r="Q6" s="9" t="s">
        <v>29</v>
      </c>
      <c r="R6" s="9">
        <v>0.3</v>
      </c>
      <c r="S6" s="9" t="s">
        <v>100</v>
      </c>
      <c r="T6" s="12"/>
      <c r="U6" s="23">
        <v>1.8622685185185183E-2</v>
      </c>
      <c r="V6" s="24">
        <v>2.5011574074074075E-2</v>
      </c>
      <c r="W6" s="24">
        <v>4.0972222222222226E-3</v>
      </c>
      <c r="X6" s="24">
        <f t="shared" si="0"/>
        <v>4.7731481481481486E-2</v>
      </c>
      <c r="Y6" s="24">
        <v>8.3333333333333332E-3</v>
      </c>
      <c r="Z6" s="24"/>
      <c r="AA6" s="24">
        <f t="shared" si="1"/>
        <v>3.9398148148148154E-2</v>
      </c>
      <c r="AB6" s="25">
        <v>60</v>
      </c>
      <c r="AC6" s="25"/>
      <c r="AD6" s="26"/>
      <c r="AE6" s="34">
        <v>5</v>
      </c>
      <c r="AF6" s="35">
        <v>4</v>
      </c>
      <c r="AG6" s="36">
        <v>2</v>
      </c>
      <c r="AH6" s="39">
        <v>2.0891203703703703E-2</v>
      </c>
      <c r="AI6" s="38">
        <f t="shared" si="2"/>
        <v>1.255787037037037E-2</v>
      </c>
      <c r="AJ6" s="41"/>
    </row>
    <row r="7" spans="1:36" x14ac:dyDescent="0.35">
      <c r="A7" s="13" t="s">
        <v>25</v>
      </c>
      <c r="B7" s="9" t="s">
        <v>10</v>
      </c>
      <c r="C7" s="9" t="s">
        <v>99</v>
      </c>
      <c r="D7" s="9">
        <v>5</v>
      </c>
      <c r="E7" s="9">
        <v>4</v>
      </c>
      <c r="F7" s="9">
        <v>12</v>
      </c>
      <c r="G7" s="10">
        <v>0.67222222222222217</v>
      </c>
      <c r="H7" s="10">
        <v>0.74444444444444446</v>
      </c>
      <c r="I7" s="11">
        <v>-5.468756</v>
      </c>
      <c r="J7" s="11">
        <v>119.302103</v>
      </c>
      <c r="K7" s="9">
        <v>20</v>
      </c>
      <c r="L7" s="9">
        <v>30</v>
      </c>
      <c r="M7" s="9" t="s">
        <v>44</v>
      </c>
      <c r="N7" s="9">
        <v>3</v>
      </c>
      <c r="O7" s="10">
        <v>4.5833333333333337E-2</v>
      </c>
      <c r="P7" s="10" t="s">
        <v>89</v>
      </c>
      <c r="Q7" s="9" t="s">
        <v>29</v>
      </c>
      <c r="R7" s="9">
        <v>0.3</v>
      </c>
      <c r="S7" s="9" t="s">
        <v>100</v>
      </c>
      <c r="T7" s="12"/>
      <c r="U7" s="23">
        <v>2.3252314814814812E-2</v>
      </c>
      <c r="V7" s="24">
        <v>2.1296296296296299E-2</v>
      </c>
      <c r="W7" s="24">
        <v>2.2800925925925927E-3</v>
      </c>
      <c r="X7" s="24">
        <f t="shared" si="0"/>
        <v>4.6828703703703699E-2</v>
      </c>
      <c r="Y7" s="24">
        <v>6.9444444444444441E-3</v>
      </c>
      <c r="Z7" s="24"/>
      <c r="AA7" s="24">
        <f t="shared" si="1"/>
        <v>3.9884259259259258E-2</v>
      </c>
      <c r="AB7" s="25">
        <v>60</v>
      </c>
      <c r="AC7" s="25"/>
      <c r="AD7" s="26"/>
      <c r="AE7" s="34">
        <v>2</v>
      </c>
      <c r="AF7" s="35">
        <v>1</v>
      </c>
      <c r="AG7" s="36">
        <v>1</v>
      </c>
      <c r="AH7" s="39">
        <v>1.1666666666666667E-2</v>
      </c>
      <c r="AI7" s="38">
        <f t="shared" si="2"/>
        <v>4.7222222222222231E-3</v>
      </c>
      <c r="AJ7" s="41"/>
    </row>
    <row r="8" spans="1:36" x14ac:dyDescent="0.35">
      <c r="A8" s="13" t="s">
        <v>25</v>
      </c>
      <c r="B8" s="9" t="s">
        <v>10</v>
      </c>
      <c r="C8" s="9" t="s">
        <v>137</v>
      </c>
      <c r="D8" s="9">
        <v>4</v>
      </c>
      <c r="E8" s="9">
        <v>5</v>
      </c>
      <c r="F8" s="9">
        <v>14</v>
      </c>
      <c r="G8" s="10">
        <v>0.68611111111111101</v>
      </c>
      <c r="H8" s="10">
        <v>0.75486111111111109</v>
      </c>
      <c r="I8" s="11">
        <v>-5.4663300000000001</v>
      </c>
      <c r="J8" s="11">
        <v>119.30279</v>
      </c>
      <c r="K8" s="9">
        <v>30</v>
      </c>
      <c r="L8" s="9">
        <v>40</v>
      </c>
      <c r="M8" s="9" t="s">
        <v>45</v>
      </c>
      <c r="N8" s="9">
        <v>3</v>
      </c>
      <c r="O8" s="10">
        <v>4.3750000000000004E-2</v>
      </c>
      <c r="P8" s="10" t="s">
        <v>90</v>
      </c>
      <c r="Q8" s="9" t="s">
        <v>29</v>
      </c>
      <c r="R8" s="9">
        <v>0.3</v>
      </c>
      <c r="S8" s="9" t="s">
        <v>99</v>
      </c>
      <c r="T8" s="12" t="s">
        <v>49</v>
      </c>
      <c r="U8" s="23">
        <v>2.1458333333333333E-2</v>
      </c>
      <c r="V8" s="24">
        <v>2.2083333333333333E-2</v>
      </c>
      <c r="W8" s="24">
        <v>1.736111111111111E-3</v>
      </c>
      <c r="X8" s="24">
        <f t="shared" si="0"/>
        <v>4.5277777777777778E-2</v>
      </c>
      <c r="Y8" s="24">
        <v>3.472222222222222E-3</v>
      </c>
      <c r="Z8" s="24"/>
      <c r="AA8" s="24">
        <f t="shared" si="1"/>
        <v>4.1805555555555554E-2</v>
      </c>
      <c r="AB8" s="25"/>
      <c r="AC8" s="25"/>
      <c r="AD8" s="26"/>
      <c r="AE8" s="34">
        <v>3</v>
      </c>
      <c r="AF8" s="35">
        <v>2</v>
      </c>
      <c r="AG8" s="36">
        <v>1</v>
      </c>
      <c r="AH8" s="39">
        <v>7.0486111111111105E-3</v>
      </c>
      <c r="AI8" s="38">
        <f t="shared" si="2"/>
        <v>3.5763888888888885E-3</v>
      </c>
      <c r="AJ8" s="41"/>
    </row>
    <row r="9" spans="1:36" x14ac:dyDescent="0.35">
      <c r="A9" s="13" t="s">
        <v>25</v>
      </c>
      <c r="B9" s="9" t="s">
        <v>10</v>
      </c>
      <c r="C9" s="9" t="s">
        <v>99</v>
      </c>
      <c r="D9" s="9">
        <v>6</v>
      </c>
      <c r="E9" s="9">
        <v>6</v>
      </c>
      <c r="F9" s="9">
        <v>15</v>
      </c>
      <c r="G9" s="10">
        <v>0.69236111111111109</v>
      </c>
      <c r="H9" s="10">
        <v>0.75069444444444444</v>
      </c>
      <c r="I9" s="11">
        <v>-5.4671200000000004</v>
      </c>
      <c r="J9" s="11">
        <v>119.302792</v>
      </c>
      <c r="K9" s="9">
        <v>25</v>
      </c>
      <c r="L9" s="9">
        <v>35</v>
      </c>
      <c r="M9" s="9" t="s">
        <v>46</v>
      </c>
      <c r="N9" s="9">
        <v>2</v>
      </c>
      <c r="O9" s="10">
        <v>5.2083333333333336E-2</v>
      </c>
      <c r="P9" s="10" t="s">
        <v>91</v>
      </c>
      <c r="Q9" s="9" t="s">
        <v>29</v>
      </c>
      <c r="R9" s="9">
        <v>0.3</v>
      </c>
      <c r="S9" s="9" t="s">
        <v>99</v>
      </c>
      <c r="T9" s="12" t="s">
        <v>50</v>
      </c>
      <c r="U9" s="23">
        <v>3.1192129629629629E-2</v>
      </c>
      <c r="V9" s="24">
        <v>2.0428240740740743E-2</v>
      </c>
      <c r="W9" s="24"/>
      <c r="X9" s="24">
        <f t="shared" si="0"/>
        <v>5.1620370370370372E-2</v>
      </c>
      <c r="Y9" s="24">
        <v>3.472222222222222E-3</v>
      </c>
      <c r="Z9" s="24">
        <v>4.8263888888888887E-3</v>
      </c>
      <c r="AA9" s="24">
        <f t="shared" si="1"/>
        <v>4.3321759259259261E-2</v>
      </c>
      <c r="AB9" s="25">
        <v>40</v>
      </c>
      <c r="AC9" s="25">
        <v>0</v>
      </c>
      <c r="AD9" s="26"/>
      <c r="AE9" s="34">
        <v>1</v>
      </c>
      <c r="AF9" s="35">
        <v>1</v>
      </c>
      <c r="AG9" s="36">
        <v>0</v>
      </c>
      <c r="AH9" s="37" t="s">
        <v>12</v>
      </c>
      <c r="AI9" s="38" t="e">
        <f t="shared" si="2"/>
        <v>#VALUE!</v>
      </c>
      <c r="AJ9" s="41"/>
    </row>
    <row r="10" spans="1:36" x14ac:dyDescent="0.35">
      <c r="A10" s="13" t="s">
        <v>25</v>
      </c>
      <c r="B10" s="9" t="s">
        <v>10</v>
      </c>
      <c r="C10" s="9" t="s">
        <v>138</v>
      </c>
      <c r="D10" s="9">
        <v>6</v>
      </c>
      <c r="E10" s="9">
        <v>7</v>
      </c>
      <c r="F10" s="9">
        <v>1</v>
      </c>
      <c r="G10" s="10">
        <v>0.7319444444444444</v>
      </c>
      <c r="H10" s="10">
        <v>0.77847222222222223</v>
      </c>
      <c r="I10" s="11">
        <v>-5.463889</v>
      </c>
      <c r="J10" s="11">
        <v>119.28804100000001</v>
      </c>
      <c r="K10" s="9">
        <v>15</v>
      </c>
      <c r="L10" s="9">
        <v>39</v>
      </c>
      <c r="M10" s="9" t="s">
        <v>47</v>
      </c>
      <c r="N10" s="9">
        <v>1</v>
      </c>
      <c r="O10" s="10">
        <v>4.7222222222222221E-2</v>
      </c>
      <c r="P10" s="10" t="s">
        <v>92</v>
      </c>
      <c r="Q10" s="9" t="s">
        <v>29</v>
      </c>
      <c r="R10" s="9">
        <v>0.26</v>
      </c>
      <c r="S10" s="9" t="s">
        <v>99</v>
      </c>
      <c r="T10" s="12"/>
      <c r="U10" s="23">
        <v>4.7523148148148148E-2</v>
      </c>
      <c r="V10" s="24"/>
      <c r="W10" s="24"/>
      <c r="X10" s="24">
        <f t="shared" si="0"/>
        <v>4.7523148148148148E-2</v>
      </c>
      <c r="Y10" s="24">
        <v>6.9444444444444441E-3</v>
      </c>
      <c r="Z10" s="24">
        <v>9.618055555555555E-3</v>
      </c>
      <c r="AA10" s="24">
        <f t="shared" si="1"/>
        <v>3.0960648148148147E-2</v>
      </c>
      <c r="AB10" s="25">
        <v>60</v>
      </c>
      <c r="AC10" s="25">
        <v>0</v>
      </c>
      <c r="AD10" s="26" t="s">
        <v>114</v>
      </c>
      <c r="AE10" s="34">
        <v>2</v>
      </c>
      <c r="AF10" s="35">
        <v>2</v>
      </c>
      <c r="AG10" s="36">
        <v>1</v>
      </c>
      <c r="AH10" s="39">
        <v>2.8194444444444442E-2</v>
      </c>
      <c r="AI10" s="38">
        <f t="shared" si="2"/>
        <v>2.1249999999999998E-2</v>
      </c>
      <c r="AJ10" s="41"/>
    </row>
    <row r="11" spans="1:36" x14ac:dyDescent="0.35">
      <c r="A11" s="13" t="s">
        <v>51</v>
      </c>
      <c r="B11" s="9" t="s">
        <v>52</v>
      </c>
      <c r="C11" s="9" t="s">
        <v>138</v>
      </c>
      <c r="D11" s="9">
        <v>1</v>
      </c>
      <c r="E11" s="9">
        <v>1</v>
      </c>
      <c r="F11" s="9">
        <v>1</v>
      </c>
      <c r="G11" s="10">
        <v>0.625</v>
      </c>
      <c r="H11" s="10">
        <v>0.6777777777777777</v>
      </c>
      <c r="I11" s="11">
        <v>-5.2941200000000004</v>
      </c>
      <c r="J11" s="11">
        <v>119.18711999999999</v>
      </c>
      <c r="K11" s="9">
        <v>100</v>
      </c>
      <c r="L11" s="9" t="s">
        <v>12</v>
      </c>
      <c r="M11" s="9" t="s">
        <v>65</v>
      </c>
      <c r="N11" s="9">
        <v>2</v>
      </c>
      <c r="O11" s="10">
        <v>7.7777777777777779E-2</v>
      </c>
      <c r="P11" s="10" t="s">
        <v>86</v>
      </c>
      <c r="Q11" s="9" t="s">
        <v>29</v>
      </c>
      <c r="R11" s="9">
        <v>0.25</v>
      </c>
      <c r="S11" s="9" t="s">
        <v>100</v>
      </c>
      <c r="T11" s="12"/>
      <c r="U11" s="23">
        <v>3.3391203703703708E-2</v>
      </c>
      <c r="V11" s="24">
        <v>4.4733796296296292E-2</v>
      </c>
      <c r="W11" s="24"/>
      <c r="X11" s="24">
        <f t="shared" si="0"/>
        <v>7.8125E-2</v>
      </c>
      <c r="Y11" s="24">
        <v>3.9699074074074072E-3</v>
      </c>
      <c r="Z11" s="24">
        <v>3.0115740740740738E-2</v>
      </c>
      <c r="AA11" s="24">
        <f t="shared" si="1"/>
        <v>4.4039351851851857E-2</v>
      </c>
      <c r="AB11" s="25">
        <v>100</v>
      </c>
      <c r="AC11" s="25">
        <v>0</v>
      </c>
      <c r="AD11" s="26"/>
      <c r="AE11" s="34">
        <v>4</v>
      </c>
      <c r="AF11" s="35">
        <v>3</v>
      </c>
      <c r="AG11" s="36">
        <v>1</v>
      </c>
      <c r="AH11" s="39">
        <v>2.6111111111111113E-2</v>
      </c>
      <c r="AI11" s="38">
        <f t="shared" si="2"/>
        <v>2.2141203703703705E-2</v>
      </c>
      <c r="AJ11" s="41"/>
    </row>
    <row r="12" spans="1:36" x14ac:dyDescent="0.35">
      <c r="A12" s="13" t="s">
        <v>51</v>
      </c>
      <c r="B12" s="9" t="s">
        <v>52</v>
      </c>
      <c r="C12" s="9" t="s">
        <v>138</v>
      </c>
      <c r="D12" s="9">
        <v>2</v>
      </c>
      <c r="E12" s="9">
        <v>2</v>
      </c>
      <c r="F12" s="9">
        <v>5</v>
      </c>
      <c r="G12" s="10">
        <v>0.63124999999999998</v>
      </c>
      <c r="H12" s="10">
        <v>0.68125000000000002</v>
      </c>
      <c r="I12" s="11">
        <v>-5.2952000000000004</v>
      </c>
      <c r="J12" s="11">
        <v>119.18755</v>
      </c>
      <c r="K12" s="9">
        <v>65</v>
      </c>
      <c r="L12" s="9" t="s">
        <v>12</v>
      </c>
      <c r="M12" s="9" t="s">
        <v>66</v>
      </c>
      <c r="N12" s="9">
        <v>2</v>
      </c>
      <c r="O12" s="10">
        <v>4.7916666666666663E-2</v>
      </c>
      <c r="P12" s="10" t="s">
        <v>87</v>
      </c>
      <c r="Q12" s="9" t="s">
        <v>29</v>
      </c>
      <c r="R12" s="9">
        <v>0.25</v>
      </c>
      <c r="S12" s="9" t="s">
        <v>100</v>
      </c>
      <c r="T12" s="12" t="s">
        <v>71</v>
      </c>
      <c r="U12" s="23">
        <v>2.763888888888889E-2</v>
      </c>
      <c r="V12" s="24">
        <v>2.1458333333333333E-2</v>
      </c>
      <c r="W12" s="24"/>
      <c r="X12" s="24">
        <f t="shared" si="0"/>
        <v>4.9097222222222223E-2</v>
      </c>
      <c r="Y12" s="24">
        <v>6.9444444444444441E-3</v>
      </c>
      <c r="Z12" s="24"/>
      <c r="AA12" s="24">
        <f t="shared" si="1"/>
        <v>4.2152777777777775E-2</v>
      </c>
      <c r="AB12" s="25">
        <v>100</v>
      </c>
      <c r="AC12" s="25"/>
      <c r="AD12" s="26"/>
      <c r="AE12" s="34">
        <v>4</v>
      </c>
      <c r="AF12" s="35">
        <v>4</v>
      </c>
      <c r="AG12" s="36">
        <v>3</v>
      </c>
      <c r="AH12" s="39">
        <v>1.3923611111111111E-2</v>
      </c>
      <c r="AI12" s="38">
        <f t="shared" si="2"/>
        <v>6.9791666666666665E-3</v>
      </c>
      <c r="AJ12" s="41"/>
    </row>
    <row r="13" spans="1:36" x14ac:dyDescent="0.35">
      <c r="A13" s="13" t="s">
        <v>51</v>
      </c>
      <c r="B13" s="9" t="s">
        <v>52</v>
      </c>
      <c r="C13" s="9" t="s">
        <v>138</v>
      </c>
      <c r="D13" s="9">
        <v>3</v>
      </c>
      <c r="E13" s="9">
        <v>3</v>
      </c>
      <c r="F13" s="9">
        <v>11</v>
      </c>
      <c r="G13" s="10">
        <v>0.63611111111111118</v>
      </c>
      <c r="H13" s="10">
        <v>0.68958333333333333</v>
      </c>
      <c r="I13" s="11">
        <v>-5.2957000000000001</v>
      </c>
      <c r="J13" s="11">
        <v>119.18718</v>
      </c>
      <c r="K13" s="9">
        <v>65</v>
      </c>
      <c r="L13" s="9" t="s">
        <v>12</v>
      </c>
      <c r="M13" s="9" t="s">
        <v>67</v>
      </c>
      <c r="N13" s="9">
        <v>3</v>
      </c>
      <c r="O13" s="10">
        <v>4.6527777777777779E-2</v>
      </c>
      <c r="P13" s="10" t="s">
        <v>88</v>
      </c>
      <c r="Q13" s="9" t="s">
        <v>29</v>
      </c>
      <c r="R13" s="9">
        <v>0.28000000000000003</v>
      </c>
      <c r="S13" s="9" t="s">
        <v>100</v>
      </c>
      <c r="T13" s="12"/>
      <c r="U13" s="23">
        <v>2.2777777777777775E-2</v>
      </c>
      <c r="V13" s="24">
        <v>2.2719907407407411E-2</v>
      </c>
      <c r="W13" s="24">
        <v>2.7430555555555559E-3</v>
      </c>
      <c r="X13" s="24">
        <f t="shared" si="0"/>
        <v>4.8240740740740737E-2</v>
      </c>
      <c r="Y13" s="24">
        <v>4.1666666666666666E-3</v>
      </c>
      <c r="Z13" s="24"/>
      <c r="AA13" s="24">
        <f t="shared" si="1"/>
        <v>4.4074074074074071E-2</v>
      </c>
      <c r="AB13" s="25">
        <v>20</v>
      </c>
      <c r="AC13" s="25"/>
      <c r="AD13" s="26" t="s">
        <v>115</v>
      </c>
      <c r="AE13" s="34">
        <v>3</v>
      </c>
      <c r="AF13" s="35">
        <v>3</v>
      </c>
      <c r="AG13" s="36">
        <v>3</v>
      </c>
      <c r="AH13" s="39">
        <v>4.5601851851851853E-3</v>
      </c>
      <c r="AI13" s="38">
        <f t="shared" si="2"/>
        <v>3.9351851851851874E-4</v>
      </c>
      <c r="AJ13" s="41"/>
    </row>
    <row r="14" spans="1:36" x14ac:dyDescent="0.35">
      <c r="A14" s="13" t="s">
        <v>51</v>
      </c>
      <c r="B14" s="9" t="s">
        <v>52</v>
      </c>
      <c r="C14" s="9" t="s">
        <v>99</v>
      </c>
      <c r="D14" s="9">
        <v>2</v>
      </c>
      <c r="E14" s="9">
        <v>4</v>
      </c>
      <c r="F14" s="9">
        <v>12</v>
      </c>
      <c r="G14" s="10">
        <v>0.64652777777777781</v>
      </c>
      <c r="H14" s="10">
        <v>0.69652777777777775</v>
      </c>
      <c r="I14" s="11">
        <v>-5.2928499999999996</v>
      </c>
      <c r="J14" s="11">
        <v>119.18586999999999</v>
      </c>
      <c r="K14" s="9">
        <v>50</v>
      </c>
      <c r="L14" s="9" t="s">
        <v>12</v>
      </c>
      <c r="M14" s="9" t="s">
        <v>68</v>
      </c>
      <c r="N14" s="9">
        <v>3</v>
      </c>
      <c r="O14" s="10">
        <v>4.5833333333333337E-2</v>
      </c>
      <c r="P14" s="10" t="s">
        <v>89</v>
      </c>
      <c r="Q14" s="9" t="s">
        <v>29</v>
      </c>
      <c r="R14" s="9">
        <v>0.28000000000000003</v>
      </c>
      <c r="S14" s="9" t="s">
        <v>100</v>
      </c>
      <c r="T14" s="12"/>
      <c r="U14" s="23">
        <v>1.7858796296296296E-2</v>
      </c>
      <c r="V14" s="24">
        <v>1.7858796296296296E-2</v>
      </c>
      <c r="W14" s="24">
        <v>1.1689814814814814E-2</v>
      </c>
      <c r="X14" s="24">
        <f t="shared" si="0"/>
        <v>4.7407407407407405E-2</v>
      </c>
      <c r="Y14" s="24">
        <v>6.9444444444444441E-3</v>
      </c>
      <c r="Z14" s="24"/>
      <c r="AA14" s="24">
        <f t="shared" si="1"/>
        <v>4.0462962962962964E-2</v>
      </c>
      <c r="AB14" s="25">
        <v>70</v>
      </c>
      <c r="AC14" s="25"/>
      <c r="AD14" s="26"/>
      <c r="AE14" s="34">
        <v>2</v>
      </c>
      <c r="AF14" s="35">
        <v>1</v>
      </c>
      <c r="AG14" s="36">
        <v>0</v>
      </c>
      <c r="AH14" s="37" t="s">
        <v>12</v>
      </c>
      <c r="AI14" s="38" t="e">
        <f t="shared" si="2"/>
        <v>#VALUE!</v>
      </c>
      <c r="AJ14" s="41"/>
    </row>
    <row r="15" spans="1:36" x14ac:dyDescent="0.35">
      <c r="A15" s="13" t="s">
        <v>51</v>
      </c>
      <c r="B15" s="9" t="s">
        <v>52</v>
      </c>
      <c r="C15" s="9" t="s">
        <v>99</v>
      </c>
      <c r="D15" s="9">
        <v>3</v>
      </c>
      <c r="E15" s="9">
        <v>5</v>
      </c>
      <c r="F15" s="9">
        <v>14</v>
      </c>
      <c r="G15" s="10">
        <v>0.65625</v>
      </c>
      <c r="H15" s="10">
        <v>0.7090277777777777</v>
      </c>
      <c r="I15" s="11">
        <v>-5.2935699999999999</v>
      </c>
      <c r="J15" s="11">
        <v>119.18586999999999</v>
      </c>
      <c r="K15" s="9">
        <v>70</v>
      </c>
      <c r="L15" s="9" t="s">
        <v>12</v>
      </c>
      <c r="M15" s="9" t="s">
        <v>69</v>
      </c>
      <c r="N15" s="9">
        <v>3</v>
      </c>
      <c r="O15" s="10">
        <v>4.3750000000000004E-2</v>
      </c>
      <c r="P15" s="10" t="s">
        <v>93</v>
      </c>
      <c r="Q15" s="9" t="s">
        <v>29</v>
      </c>
      <c r="R15" s="9">
        <v>0.3</v>
      </c>
      <c r="S15" s="9" t="s">
        <v>100</v>
      </c>
      <c r="T15" s="12"/>
      <c r="U15" s="23">
        <v>2.0601851851851854E-2</v>
      </c>
      <c r="V15" s="24">
        <v>1.861111111111111E-2</v>
      </c>
      <c r="W15" s="24">
        <v>5.9375000000000009E-3</v>
      </c>
      <c r="X15" s="24">
        <f t="shared" si="0"/>
        <v>4.5150462962962962E-2</v>
      </c>
      <c r="Y15" s="24">
        <v>1.0416666666666666E-2</v>
      </c>
      <c r="Z15" s="24"/>
      <c r="AA15" s="24">
        <f t="shared" si="1"/>
        <v>3.4733796296296297E-2</v>
      </c>
      <c r="AB15" s="25">
        <v>100</v>
      </c>
      <c r="AC15" s="25">
        <v>0</v>
      </c>
      <c r="AD15" s="26"/>
      <c r="AE15" s="34">
        <v>0</v>
      </c>
      <c r="AF15" s="35">
        <v>0</v>
      </c>
      <c r="AG15" s="36">
        <v>0</v>
      </c>
      <c r="AH15" s="37" t="s">
        <v>12</v>
      </c>
      <c r="AI15" s="38" t="e">
        <f t="shared" si="2"/>
        <v>#VALUE!</v>
      </c>
      <c r="AJ15" s="41"/>
    </row>
    <row r="16" spans="1:36" x14ac:dyDescent="0.35">
      <c r="A16" s="13" t="s">
        <v>51</v>
      </c>
      <c r="B16" s="9" t="s">
        <v>52</v>
      </c>
      <c r="C16" s="9" t="s">
        <v>99</v>
      </c>
      <c r="D16" s="9">
        <v>1</v>
      </c>
      <c r="E16" s="9">
        <v>6</v>
      </c>
      <c r="F16" s="9">
        <v>15</v>
      </c>
      <c r="G16" s="10">
        <v>0.66875000000000007</v>
      </c>
      <c r="H16" s="10">
        <v>0.72152777777777777</v>
      </c>
      <c r="I16" s="11">
        <v>-5.2926799999999998</v>
      </c>
      <c r="J16" s="11">
        <v>119.19035</v>
      </c>
      <c r="K16" s="9">
        <v>40</v>
      </c>
      <c r="L16" s="9" t="s">
        <v>12</v>
      </c>
      <c r="M16" s="9" t="s">
        <v>70</v>
      </c>
      <c r="N16" s="9">
        <v>2</v>
      </c>
      <c r="O16" s="10">
        <v>4.8611111111111112E-2</v>
      </c>
      <c r="P16" s="10" t="s">
        <v>94</v>
      </c>
      <c r="Q16" s="9" t="s">
        <v>29</v>
      </c>
      <c r="R16" s="9">
        <v>0.3</v>
      </c>
      <c r="S16" s="9" t="s">
        <v>100</v>
      </c>
      <c r="T16" s="12" t="s">
        <v>72</v>
      </c>
      <c r="U16" s="23" t="s">
        <v>12</v>
      </c>
      <c r="V16" s="24" t="s">
        <v>12</v>
      </c>
      <c r="W16" s="24" t="s">
        <v>12</v>
      </c>
      <c r="X16" s="24">
        <f t="shared" si="0"/>
        <v>0</v>
      </c>
      <c r="Y16" s="24" t="s">
        <v>12</v>
      </c>
      <c r="Z16" s="24" t="s">
        <v>12</v>
      </c>
      <c r="AA16" s="24" t="e">
        <f t="shared" si="1"/>
        <v>#VALUE!</v>
      </c>
      <c r="AB16" s="25" t="s">
        <v>12</v>
      </c>
      <c r="AC16" s="25" t="s">
        <v>12</v>
      </c>
      <c r="AD16" s="26" t="s">
        <v>116</v>
      </c>
      <c r="AE16" s="34" t="s">
        <v>12</v>
      </c>
      <c r="AF16" s="35" t="s">
        <v>12</v>
      </c>
      <c r="AG16" s="36" t="s">
        <v>12</v>
      </c>
      <c r="AH16" s="39" t="s">
        <v>12</v>
      </c>
      <c r="AI16" s="38" t="e">
        <f>AH16-Y16</f>
        <v>#VALUE!</v>
      </c>
      <c r="AJ16" s="41"/>
    </row>
    <row r="17" spans="1:36" x14ac:dyDescent="0.35">
      <c r="A17" s="13" t="s">
        <v>73</v>
      </c>
      <c r="B17" s="9" t="s">
        <v>52</v>
      </c>
      <c r="C17" s="9" t="s">
        <v>99</v>
      </c>
      <c r="D17" s="9">
        <v>1</v>
      </c>
      <c r="E17" s="9">
        <v>1</v>
      </c>
      <c r="F17" s="9">
        <v>12</v>
      </c>
      <c r="G17" s="10">
        <v>0.65208333333333335</v>
      </c>
      <c r="H17" s="9" t="s">
        <v>12</v>
      </c>
      <c r="I17" s="11">
        <v>-5.4793120000000002</v>
      </c>
      <c r="J17" s="11">
        <v>119.311633</v>
      </c>
      <c r="K17" s="9">
        <v>67</v>
      </c>
      <c r="L17" s="9">
        <v>65</v>
      </c>
      <c r="M17" s="9" t="s">
        <v>81</v>
      </c>
      <c r="N17" s="9">
        <v>3</v>
      </c>
      <c r="O17" s="10">
        <v>4.3750000000000004E-2</v>
      </c>
      <c r="P17" s="10" t="s">
        <v>95</v>
      </c>
      <c r="Q17" s="9" t="s">
        <v>29</v>
      </c>
      <c r="R17" s="9">
        <v>0.28999999999999998</v>
      </c>
      <c r="S17" s="9" t="s">
        <v>100</v>
      </c>
      <c r="T17" s="12"/>
      <c r="U17" s="23">
        <v>1.7858796296296296E-2</v>
      </c>
      <c r="V17" s="24">
        <v>1.7858796296296296E-2</v>
      </c>
      <c r="W17" s="24">
        <v>9.479166666666667E-3</v>
      </c>
      <c r="X17" s="24">
        <f t="shared" si="0"/>
        <v>4.5196759259259256E-2</v>
      </c>
      <c r="Y17" s="24">
        <v>3.472222222222222E-3</v>
      </c>
      <c r="Z17" s="24"/>
      <c r="AA17" s="24">
        <f t="shared" si="1"/>
        <v>4.1724537037037032E-2</v>
      </c>
      <c r="AB17" s="25">
        <v>100</v>
      </c>
      <c r="AC17" s="25"/>
      <c r="AD17" s="26"/>
      <c r="AE17" s="34">
        <v>5</v>
      </c>
      <c r="AF17" s="35">
        <v>4</v>
      </c>
      <c r="AG17" s="36">
        <v>4</v>
      </c>
      <c r="AH17" s="39">
        <v>3.7500000000000003E-3</v>
      </c>
      <c r="AI17" s="38">
        <f t="shared" si="2"/>
        <v>2.7777777777777827E-4</v>
      </c>
      <c r="AJ17" s="41"/>
    </row>
    <row r="18" spans="1:36" x14ac:dyDescent="0.35">
      <c r="A18" s="13" t="s">
        <v>73</v>
      </c>
      <c r="B18" s="9" t="s">
        <v>52</v>
      </c>
      <c r="C18" s="9" t="s">
        <v>137</v>
      </c>
      <c r="D18" s="9">
        <v>3</v>
      </c>
      <c r="E18" s="9">
        <v>2</v>
      </c>
      <c r="F18" s="9">
        <v>5</v>
      </c>
      <c r="G18" s="10">
        <v>0.65902777777777777</v>
      </c>
      <c r="H18" s="10">
        <v>0.70972222222222225</v>
      </c>
      <c r="I18" s="11">
        <v>-5.4793950000000002</v>
      </c>
      <c r="J18" s="11">
        <v>119.31195200000001</v>
      </c>
      <c r="K18" s="9">
        <v>51</v>
      </c>
      <c r="L18" s="9">
        <v>50</v>
      </c>
      <c r="M18" s="9" t="s">
        <v>82</v>
      </c>
      <c r="N18" s="9">
        <v>2</v>
      </c>
      <c r="O18" s="10">
        <v>5.0694444444444452E-2</v>
      </c>
      <c r="P18" s="10" t="s">
        <v>96</v>
      </c>
      <c r="Q18" s="9" t="s">
        <v>29</v>
      </c>
      <c r="R18" s="9">
        <v>0.31</v>
      </c>
      <c r="S18" s="9" t="s">
        <v>100</v>
      </c>
      <c r="T18" s="12"/>
      <c r="U18" s="23">
        <v>3.2719907407407406E-2</v>
      </c>
      <c r="V18" s="24">
        <v>1.832175925925926E-2</v>
      </c>
      <c r="W18" s="24"/>
      <c r="X18" s="24">
        <f t="shared" si="0"/>
        <v>5.1041666666666666E-2</v>
      </c>
      <c r="Y18" s="24">
        <v>3.472222222222222E-3</v>
      </c>
      <c r="Z18" s="24">
        <v>3.5648148148148154E-3</v>
      </c>
      <c r="AA18" s="24">
        <f t="shared" si="1"/>
        <v>4.400462962962963E-2</v>
      </c>
      <c r="AB18" s="25">
        <v>100</v>
      </c>
      <c r="AC18" s="25">
        <v>100</v>
      </c>
      <c r="AD18" s="26"/>
      <c r="AE18" s="34">
        <v>4</v>
      </c>
      <c r="AF18" s="35">
        <v>3</v>
      </c>
      <c r="AG18" s="36">
        <v>3</v>
      </c>
      <c r="AH18" s="39">
        <v>1.4884259259259259E-2</v>
      </c>
      <c r="AI18" s="38">
        <f t="shared" si="2"/>
        <v>1.1412037037037037E-2</v>
      </c>
      <c r="AJ18" s="41"/>
    </row>
    <row r="19" spans="1:36" x14ac:dyDescent="0.35">
      <c r="A19" s="13" t="s">
        <v>73</v>
      </c>
      <c r="B19" s="9" t="s">
        <v>52</v>
      </c>
      <c r="C19" s="9" t="s">
        <v>137</v>
      </c>
      <c r="D19" s="9">
        <v>2</v>
      </c>
      <c r="E19" s="9">
        <v>3</v>
      </c>
      <c r="F19" s="9">
        <v>14</v>
      </c>
      <c r="G19" s="10">
        <v>0.67013888888888884</v>
      </c>
      <c r="H19" s="10">
        <v>0.72291666666666676</v>
      </c>
      <c r="I19" s="11">
        <v>-5.4811290000000001</v>
      </c>
      <c r="J19" s="11">
        <v>119.312169</v>
      </c>
      <c r="K19" s="9">
        <v>65</v>
      </c>
      <c r="L19" s="9">
        <v>51</v>
      </c>
      <c r="M19" s="9" t="s">
        <v>83</v>
      </c>
      <c r="N19" s="9">
        <v>2</v>
      </c>
      <c r="O19" s="10">
        <v>5.0694444444444452E-2</v>
      </c>
      <c r="P19" s="10" t="s">
        <v>92</v>
      </c>
      <c r="Q19" s="9" t="s">
        <v>29</v>
      </c>
      <c r="R19" s="9">
        <v>0.31</v>
      </c>
      <c r="S19" s="9" t="s">
        <v>100</v>
      </c>
      <c r="T19" s="12"/>
      <c r="U19" s="23">
        <v>2.7557870370370368E-2</v>
      </c>
      <c r="V19" s="24">
        <v>2.4097222222222225E-2</v>
      </c>
      <c r="W19" s="24"/>
      <c r="X19" s="24">
        <f t="shared" si="0"/>
        <v>5.1655092592592593E-2</v>
      </c>
      <c r="Y19" s="24">
        <v>4.409722222222222E-3</v>
      </c>
      <c r="Z19" s="24">
        <v>3.7500000000000003E-3</v>
      </c>
      <c r="AA19" s="24">
        <f t="shared" si="1"/>
        <v>4.3495370370370365E-2</v>
      </c>
      <c r="AB19" s="25">
        <v>100</v>
      </c>
      <c r="AC19" s="25">
        <v>100</v>
      </c>
      <c r="AD19" s="26"/>
      <c r="AE19" s="34">
        <v>4</v>
      </c>
      <c r="AF19" s="35">
        <v>2</v>
      </c>
      <c r="AG19" s="36">
        <v>6</v>
      </c>
      <c r="AH19" s="39">
        <v>4.6064814814814814E-3</v>
      </c>
      <c r="AI19" s="38">
        <f t="shared" si="2"/>
        <v>1.9675925925925937E-4</v>
      </c>
      <c r="AJ19" s="41"/>
    </row>
    <row r="20" spans="1:36" ht="15" thickBot="1" x14ac:dyDescent="0.4">
      <c r="A20" s="14" t="s">
        <v>73</v>
      </c>
      <c r="B20" s="15" t="s">
        <v>52</v>
      </c>
      <c r="C20" s="15" t="s">
        <v>137</v>
      </c>
      <c r="D20" s="15">
        <v>1</v>
      </c>
      <c r="E20" s="15">
        <v>4</v>
      </c>
      <c r="F20" s="15">
        <v>11</v>
      </c>
      <c r="G20" s="16">
        <v>0.6791666666666667</v>
      </c>
      <c r="H20" s="16">
        <v>0.72777777777777775</v>
      </c>
      <c r="I20" s="17">
        <v>-5.4810189999999999</v>
      </c>
      <c r="J20" s="17">
        <v>119.311773</v>
      </c>
      <c r="K20" s="15">
        <v>60</v>
      </c>
      <c r="L20" s="15">
        <v>65</v>
      </c>
      <c r="M20" s="15" t="s">
        <v>84</v>
      </c>
      <c r="N20" s="15">
        <v>2</v>
      </c>
      <c r="O20" s="16">
        <v>4.8611111111111112E-2</v>
      </c>
      <c r="P20" s="16" t="s">
        <v>90</v>
      </c>
      <c r="Q20" s="15" t="s">
        <v>29</v>
      </c>
      <c r="R20" s="15">
        <v>0.31</v>
      </c>
      <c r="S20" s="15" t="s">
        <v>100</v>
      </c>
      <c r="T20" s="18"/>
      <c r="U20" s="27">
        <v>3.4525462962962966E-2</v>
      </c>
      <c r="V20" s="28">
        <v>1.4953703703703705E-2</v>
      </c>
      <c r="W20" s="28"/>
      <c r="X20" s="28">
        <f t="shared" si="0"/>
        <v>4.9479166666666671E-2</v>
      </c>
      <c r="Y20" s="28">
        <v>3.8194444444444443E-3</v>
      </c>
      <c r="Z20" s="28">
        <v>3.8078703703703707E-3</v>
      </c>
      <c r="AA20" s="28">
        <f t="shared" si="1"/>
        <v>4.1851851851851855E-2</v>
      </c>
      <c r="AB20" s="29">
        <v>100</v>
      </c>
      <c r="AC20" s="29">
        <v>90</v>
      </c>
      <c r="AD20" s="30"/>
      <c r="AE20" s="42">
        <v>4</v>
      </c>
      <c r="AF20" s="43">
        <v>3</v>
      </c>
      <c r="AG20" s="44">
        <v>2</v>
      </c>
      <c r="AH20" s="47">
        <v>1.0520833333333333E-2</v>
      </c>
      <c r="AI20" s="45">
        <f t="shared" si="2"/>
        <v>6.7013888888888887E-3</v>
      </c>
      <c r="AJ20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2024-03-12T04:08:02Z</dcterms:modified>
</cp:coreProperties>
</file>