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6.2024\"/>
    </mc:Choice>
  </mc:AlternateContent>
  <xr:revisionPtr revIDLastSave="0" documentId="13_ncr:1_{82F3BB40-AF0B-4CB5-B981-1B566381FADB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3" i="2" l="1"/>
  <c r="AE24" i="2"/>
  <c r="AB23" i="2"/>
  <c r="AB24" i="2"/>
  <c r="P24" i="2" l="1"/>
  <c r="J23" i="2"/>
  <c r="K23" i="2"/>
  <c r="P23" i="2"/>
  <c r="E23" i="2"/>
  <c r="E24" i="2"/>
  <c r="J24" i="2" s="1"/>
  <c r="E25" i="2"/>
  <c r="K24" i="2" l="1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22" i="2" l="1"/>
  <c r="J22" i="2"/>
  <c r="K21" i="2"/>
  <c r="J21" i="2"/>
  <c r="K20" i="2"/>
  <c r="J20" i="2"/>
  <c r="K19" i="2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J10" i="2"/>
  <c r="K10" i="2"/>
  <c r="K9" i="2"/>
  <c r="J9" i="2"/>
  <c r="K8" i="2"/>
  <c r="J8" i="2"/>
  <c r="J7" i="2"/>
  <c r="K7" i="2"/>
  <c r="K6" i="2"/>
  <c r="J6" i="2"/>
  <c r="J5" i="2"/>
  <c r="K5" i="2"/>
  <c r="J4" i="2"/>
  <c r="K4" i="2"/>
  <c r="K3" i="2"/>
  <c r="J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<sst xmlns="http://schemas.openxmlformats.org/spreadsheetml/2006/main" count="456" uniqueCount="213">
  <si>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</si>
  <si>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</si>
  <si>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</si>
  <si>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</si>
  <si>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</si>
  <si>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</si>
  <si>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</si>
  <si>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</si>
  <si>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</si>
  <si>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</si>
  <si>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</si>
  <si>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</si>
  <si>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</si>
  <si>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</si>
  <si>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</si>
  <si>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</si>
  <si>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</si>
  <si>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</si>
  <si>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</si>
  <si>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</si>
  <si>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</si>
  <si>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</si>
  <si>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</si>
  <si>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</si>
  <si>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</si>
  <si>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</si>
  <si>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</si>
  <si>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</si>
  <si>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</si>
  <si>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</si>
  <si>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</si>
  <si>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</si>
  <si>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</si>
  <si>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</si>
  <si>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</si>
  <si>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</si>
  <si>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</si>
  <si>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</si>
  <si>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</si>
  <si>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</si>
  <si>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</si>
  <si>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</si>
  <si>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</si>
  <si>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</si>
  <si>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</si>
  <si>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</si>
  <si>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</si>
  <si>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</si>
  <si>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</si>
  <si>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</si>
  <si>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</si>
  <si>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</si>
  <si>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</si>
  <si>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</si>
  <si>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</si>
  <si>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</si>
  <si>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</si>
  <si>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</si>
  <si>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</si>
  <si>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</si>
  <si>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</si>
  <si>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</si>
  <si>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</si>
  <si>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</si>
  <si>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</si>
  <si>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</si>
  <si>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</si>
  <si>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</si>
  <si>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</si>
  <si>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</si>
  <si>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</si>
  <si>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</si>
  <si>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</si>
  <si>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</si>
  <si>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</si>
  <si>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</si>
  <si>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</si>
  <si>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</si>
  <si>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</si>
  <si>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</si>
  <si>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</si>
  <si>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</si>
  <si>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</si>
  <si>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</si>
  <si>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</si>
  <si>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</si>
  <si>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</si>
  <si>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</si>
  <si>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</si>
  <si>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</si>
  <si>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</si>
  <si>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</si>
  <si>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</si>
  <si>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</si>
  <si>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</si>
  <si>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</si>
  <si>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</si>
  <si>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</si>
  <si>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</si>
  <si>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</si>
  <si>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</si>
  <si>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</si>
  <si>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</si>
  <si>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</si>
  <si>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</si>
  <si>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</si>
  <si>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</si>
  <si>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</si>
  <si>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</si>
  <si>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</si>
  <si>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</si>
  <si>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</si>
  <si>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</si>
  <si>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</si>
  <si>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</si>
  <si>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</si>
  <si>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</si>
  <si>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</si>
  <si>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</si>
  <si>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</si>
  <si>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</si>
  <si>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</si>
  <si>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</si>
  <si>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</si>
  <si>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</si>
  <si>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</si>
  <si>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</si>
  <si>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</si>
  <si>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</si>
  <si>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</si>
  <si>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</si>
  <si>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</si>
  <si>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</si>
  <si>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</si>
  <si>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</si>
  <si>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</si>
  <si>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</si>
  <si>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</si>
  <si>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</si>
  <si>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</si>
  <si>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</si>
  <si>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</si>
  <si>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</si>
  <si>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</si>
  <si>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</si>
  <si>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</si>
  <si>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</si>
  <si>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</si>
  <si>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93_1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</si>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</sst>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5"/>
  <sheetViews>
    <sheetView tabSelected="1" zoomScale="85" zoomScaleNormal="85"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AE15" sqref="AE15"/>
    </sheetView>
  </sheetViews>
  <sheetFormatPr defaultRowHeight="14.5" x14ac:dyDescent="0.35"/>
  <cols>
    <col min="1" max="1" width="10.453125" bestFit="1" customWidth="1"/>
    <col min="2" max="4" width="8.7265625" customWidth="1"/>
    <col min="5" max="5" width="8.7265625" hidden="1" customWidth="1"/>
    <col min="6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100" t="s">
        <v>0</v>
      </c>
      <c r="B1" s="94" t="s">
        <v>1</v>
      </c>
      <c r="C1" s="95" t="s">
        <v>34</v>
      </c>
      <c r="D1" s="95" t="s">
        <v>35</v>
      </c>
      <c r="E1" s="96" t="s">
        <v>98</v>
      </c>
      <c r="F1" s="95" t="s">
        <v>2</v>
      </c>
      <c r="G1" s="95" t="s">
        <v>24</v>
      </c>
      <c r="H1" s="95" t="s">
        <v>16</v>
      </c>
      <c r="I1" s="95" t="s">
        <v>17</v>
      </c>
      <c r="J1" s="95" t="s">
        <v>29</v>
      </c>
      <c r="K1" s="95" t="s">
        <v>30</v>
      </c>
      <c r="L1" s="95" t="s">
        <v>18</v>
      </c>
      <c r="M1" s="95" t="s">
        <v>19</v>
      </c>
      <c r="N1" s="95" t="s">
        <v>20</v>
      </c>
      <c r="O1" s="95" t="s">
        <v>21</v>
      </c>
      <c r="P1" s="95" t="s">
        <v>22</v>
      </c>
      <c r="Q1" s="95" t="s">
        <v>23</v>
      </c>
      <c r="R1" s="95" t="s">
        <v>3</v>
      </c>
      <c r="S1" s="95" t="s">
        <v>27</v>
      </c>
      <c r="T1" s="95" t="s">
        <v>28</v>
      </c>
      <c r="U1" s="97" t="s">
        <v>25</v>
      </c>
      <c r="V1" s="103" t="s">
        <v>13</v>
      </c>
      <c r="W1" s="104" t="s">
        <v>14</v>
      </c>
      <c r="X1" s="104" t="s">
        <v>15</v>
      </c>
      <c r="Y1" s="104" t="s">
        <v>114</v>
      </c>
      <c r="Z1" s="104" t="s">
        <v>115</v>
      </c>
      <c r="AA1" s="104" t="s">
        <v>116</v>
      </c>
      <c r="AB1" s="104" t="s">
        <v>4</v>
      </c>
      <c r="AC1" s="105" t="s">
        <v>5</v>
      </c>
      <c r="AD1" s="105" t="s">
        <v>6</v>
      </c>
      <c r="AE1" s="105" t="s">
        <v>9</v>
      </c>
      <c r="AF1" s="105" t="s">
        <v>7</v>
      </c>
      <c r="AG1" s="105" t="s">
        <v>8</v>
      </c>
      <c r="AH1" s="106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101">
        <v>45358</v>
      </c>
      <c r="B2" s="94" t="s">
        <v>147</v>
      </c>
      <c r="C2" s="95" t="s">
        <v>155</v>
      </c>
      <c r="D2" s="95">
        <v>6</v>
      </c>
      <c r="E2" s="96" t="str">
        <f>C2&amp;""&amp;D2</f>
        <v>E6</v>
      </c>
      <c r="F2" s="95">
        <v>1</v>
      </c>
      <c r="G2" s="95">
        <v>11</v>
      </c>
      <c r="H2" s="98">
        <v>0.3576388888888889</v>
      </c>
      <c r="I2" s="98">
        <v>0.43958333333333338</v>
      </c>
      <c r="J2" s="99">
        <f>VLOOKUP(E2,LATLON!$A$2:$C$19,2)</f>
        <v>-5.463902</v>
      </c>
      <c r="K2" s="99">
        <f>VLOOKUP(E2,LATLON!$A$2:$C$19,3)</f>
        <v>119.28802</v>
      </c>
      <c r="L2" s="95">
        <v>68</v>
      </c>
      <c r="M2" s="95">
        <v>60</v>
      </c>
      <c r="N2" s="95" t="s">
        <v>161</v>
      </c>
      <c r="O2" s="95">
        <v>3</v>
      </c>
      <c r="P2" s="98">
        <f>I2-H2</f>
        <v>8.1944444444444486E-2</v>
      </c>
      <c r="Q2" s="98" t="s">
        <v>175</v>
      </c>
      <c r="R2" s="95" t="s">
        <v>172</v>
      </c>
      <c r="S2" s="95">
        <v>0.78</v>
      </c>
      <c r="T2" s="95" t="s">
        <v>182</v>
      </c>
      <c r="U2" s="95"/>
      <c r="V2" s="107"/>
      <c r="W2" s="108"/>
      <c r="X2" s="108"/>
      <c r="Y2" s="108"/>
      <c r="Z2" s="108"/>
      <c r="AA2" s="108"/>
      <c r="AB2" s="108">
        <f>SUM(V2:AA2)</f>
        <v>0</v>
      </c>
      <c r="AC2" s="108"/>
      <c r="AD2" s="108"/>
      <c r="AE2" s="108">
        <f t="shared" ref="AE2:AE13" si="0">AB2-AC2-AD2</f>
        <v>0</v>
      </c>
      <c r="AF2" s="105"/>
      <c r="AG2" s="105"/>
      <c r="AH2" s="106"/>
      <c r="AI2" s="32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101">
        <v>45358</v>
      </c>
      <c r="B3" s="9" t="s">
        <v>147</v>
      </c>
      <c r="C3" s="5" t="s">
        <v>160</v>
      </c>
      <c r="D3" s="5">
        <v>5</v>
      </c>
      <c r="E3" s="76" t="str">
        <f t="shared" ref="E3:E25" si="22">C3&amp;""&amp;D3</f>
        <v>D5</v>
      </c>
      <c r="F3" s="5">
        <v>7</v>
      </c>
      <c r="G3" s="5">
        <v>11</v>
      </c>
      <c r="H3" s="6">
        <v>0.46875</v>
      </c>
      <c r="I3" s="6">
        <v>0.54305555555555551</v>
      </c>
      <c r="J3" s="7">
        <f>VLOOKUP(E3,LATLON!$A$2:$C$19,2)</f>
        <v>-5.4682649999999997</v>
      </c>
      <c r="K3" s="7">
        <f>VLOOKUP(E3,LATLON!$A$2:$C$19,3)</f>
        <v>119.30207900000001</v>
      </c>
      <c r="L3" s="5">
        <v>31</v>
      </c>
      <c r="M3" s="5">
        <v>0</v>
      </c>
      <c r="N3" s="5" t="s">
        <v>162</v>
      </c>
      <c r="O3" s="5">
        <v>3</v>
      </c>
      <c r="P3" s="6">
        <f t="shared" ref="P3:P24" si="23">I3-H3</f>
        <v>7.4305555555555514E-2</v>
      </c>
      <c r="Q3" s="6" t="s">
        <v>179</v>
      </c>
      <c r="R3" s="5" t="s">
        <v>172</v>
      </c>
      <c r="S3" s="5">
        <v>0.62</v>
      </c>
      <c r="T3" s="5" t="s">
        <v>160</v>
      </c>
      <c r="U3" s="5" t="s">
        <v>163</v>
      </c>
      <c r="V3" s="19"/>
      <c r="W3" s="20"/>
      <c r="X3" s="20"/>
      <c r="Y3" s="20"/>
      <c r="Z3" s="20"/>
      <c r="AA3" s="20"/>
      <c r="AB3" s="20">
        <f t="shared" ref="AB3:AB24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32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101">
        <v>45358</v>
      </c>
      <c r="B4" s="9" t="s">
        <v>147</v>
      </c>
      <c r="C4" s="5" t="s">
        <v>155</v>
      </c>
      <c r="D4" s="5">
        <v>5</v>
      </c>
      <c r="E4" s="76" t="str">
        <f t="shared" si="22"/>
        <v>E5</v>
      </c>
      <c r="F4" s="5">
        <v>2</v>
      </c>
      <c r="G4" s="5">
        <v>5</v>
      </c>
      <c r="H4" s="6">
        <v>0.37222222222222223</v>
      </c>
      <c r="I4" s="6">
        <v>0.42152777777777778</v>
      </c>
      <c r="J4" s="7">
        <f>VLOOKUP(E4,LATLON!$A$2:$C$19,2)</f>
        <v>-5.4620889999999997</v>
      </c>
      <c r="K4" s="7">
        <f>VLOOKUP(E4,LATLON!$A$2:$C$19,3)</f>
        <v>119.286874</v>
      </c>
      <c r="L4" s="5">
        <v>71</v>
      </c>
      <c r="M4" s="5">
        <v>70</v>
      </c>
      <c r="N4" s="5" t="s">
        <v>164</v>
      </c>
      <c r="O4" s="5">
        <v>3</v>
      </c>
      <c r="P4" s="6">
        <f t="shared" si="23"/>
        <v>4.9305555555555547E-2</v>
      </c>
      <c r="Q4" s="6" t="s">
        <v>173</v>
      </c>
      <c r="R4" s="5" t="s">
        <v>172</v>
      </c>
      <c r="S4" s="5">
        <v>0.82</v>
      </c>
      <c r="T4" s="5" t="s">
        <v>182</v>
      </c>
      <c r="U4" s="5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32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101">
        <v>45358</v>
      </c>
      <c r="B5" s="9" t="s">
        <v>147</v>
      </c>
      <c r="C5" s="5" t="s">
        <v>159</v>
      </c>
      <c r="D5" s="5">
        <v>5</v>
      </c>
      <c r="E5" s="76" t="str">
        <f t="shared" si="22"/>
        <v>L5</v>
      </c>
      <c r="F5" s="5">
        <v>6</v>
      </c>
      <c r="G5" s="5">
        <v>5</v>
      </c>
      <c r="H5" s="6">
        <v>0.46527777777777773</v>
      </c>
      <c r="I5" s="6">
        <v>0.54305555555555551</v>
      </c>
      <c r="J5" s="7">
        <f>VLOOKUP(E5,LATLON!$A$2:$C$19,2)</f>
        <v>-5.4682510000000004</v>
      </c>
      <c r="K5" s="7">
        <f>VLOOKUP(E5,LATLON!$A$2:$C$19,3)</f>
        <v>119.301957</v>
      </c>
      <c r="L5" s="5">
        <v>23</v>
      </c>
      <c r="M5" s="5">
        <v>1</v>
      </c>
      <c r="N5" s="5" t="s">
        <v>165</v>
      </c>
      <c r="O5" s="5">
        <v>3</v>
      </c>
      <c r="P5" s="6">
        <f t="shared" si="23"/>
        <v>7.7777777777777779E-2</v>
      </c>
      <c r="Q5" s="6" t="s">
        <v>180</v>
      </c>
      <c r="R5" s="5" t="s">
        <v>172</v>
      </c>
      <c r="S5" s="5">
        <v>0.62</v>
      </c>
      <c r="T5" s="5" t="s">
        <v>160</v>
      </c>
      <c r="U5" s="5" t="s">
        <v>163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32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101">
        <v>45358</v>
      </c>
      <c r="B6" s="9" t="s">
        <v>147</v>
      </c>
      <c r="C6" s="5" t="s">
        <v>155</v>
      </c>
      <c r="D6" s="5">
        <v>4</v>
      </c>
      <c r="E6" s="76" t="str">
        <f t="shared" si="22"/>
        <v>E4</v>
      </c>
      <c r="F6" s="5">
        <v>3</v>
      </c>
      <c r="G6" s="5">
        <v>14</v>
      </c>
      <c r="H6" s="6">
        <v>0.3840277777777778</v>
      </c>
      <c r="I6" s="6">
        <v>0.44097222222222227</v>
      </c>
      <c r="J6" s="7">
        <f>VLOOKUP(E6,LATLON!$A$2:$C$19,2)</f>
        <v>-5.4639509999999998</v>
      </c>
      <c r="K6" s="7">
        <f>VLOOKUP(E6,LATLON!$A$2:$C$19,3)</f>
        <v>119.287291</v>
      </c>
      <c r="L6" s="5">
        <v>85</v>
      </c>
      <c r="M6" s="5">
        <v>71</v>
      </c>
      <c r="N6" s="5" t="s">
        <v>166</v>
      </c>
      <c r="O6" s="5">
        <v>4</v>
      </c>
      <c r="P6" s="6">
        <f t="shared" si="23"/>
        <v>5.6944444444444464E-2</v>
      </c>
      <c r="Q6" s="6" t="s">
        <v>178</v>
      </c>
      <c r="R6" s="5" t="s">
        <v>172</v>
      </c>
      <c r="S6" s="5">
        <v>0.82</v>
      </c>
      <c r="T6" s="5" t="s">
        <v>182</v>
      </c>
      <c r="U6" s="5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32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101">
        <v>45358</v>
      </c>
      <c r="B7" s="9" t="s">
        <v>147</v>
      </c>
      <c r="C7" s="5" t="s">
        <v>160</v>
      </c>
      <c r="D7" s="5">
        <v>4</v>
      </c>
      <c r="E7" s="76" t="str">
        <f t="shared" si="22"/>
        <v>D4</v>
      </c>
      <c r="F7" s="5">
        <v>5</v>
      </c>
      <c r="G7" s="5">
        <v>14</v>
      </c>
      <c r="H7" s="6">
        <v>0.45833333333333331</v>
      </c>
      <c r="I7" s="6">
        <v>0.53819444444444442</v>
      </c>
      <c r="J7" s="7">
        <f>VLOOKUP(E7,LATLON!$A$2:$C$19,2)</f>
        <v>-5.468826</v>
      </c>
      <c r="K7" s="7">
        <f>VLOOKUP(E7,LATLON!$A$2:$C$19,3)</f>
        <v>119.300459</v>
      </c>
      <c r="L7" s="5">
        <v>41</v>
      </c>
      <c r="M7" s="5">
        <v>9</v>
      </c>
      <c r="N7" s="5" t="s">
        <v>167</v>
      </c>
      <c r="O7" s="5">
        <v>3</v>
      </c>
      <c r="P7" s="6">
        <f t="shared" si="23"/>
        <v>7.9861111111111105E-2</v>
      </c>
      <c r="Q7" s="6" t="s">
        <v>181</v>
      </c>
      <c r="R7" s="5" t="s">
        <v>172</v>
      </c>
      <c r="S7" s="5">
        <v>0.62</v>
      </c>
      <c r="T7" s="5" t="s">
        <v>160</v>
      </c>
      <c r="U7" s="5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32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101">
        <v>45358</v>
      </c>
      <c r="B8" s="9" t="s">
        <v>147</v>
      </c>
      <c r="C8" s="5" t="s">
        <v>159</v>
      </c>
      <c r="D8" s="5">
        <v>6</v>
      </c>
      <c r="E8" s="76" t="str">
        <f t="shared" si="22"/>
        <v>L6</v>
      </c>
      <c r="F8" s="5">
        <v>4</v>
      </c>
      <c r="G8" s="5" t="s">
        <v>168</v>
      </c>
      <c r="H8" s="6">
        <v>0.45555555555555555</v>
      </c>
      <c r="I8" s="6">
        <v>0.53819444444444442</v>
      </c>
      <c r="J8" s="7">
        <f>VLOOKUP(E8,LATLON!$A$2:$C$19,2)</f>
        <v>-5.4686510000000004</v>
      </c>
      <c r="K8" s="7">
        <f>VLOOKUP(E8,LATLON!$A$2:$C$19,3)</f>
        <v>119.300428</v>
      </c>
      <c r="L8" s="5">
        <v>45</v>
      </c>
      <c r="M8" s="5">
        <v>10</v>
      </c>
      <c r="N8" s="5" t="s">
        <v>169</v>
      </c>
      <c r="O8" s="5">
        <v>4</v>
      </c>
      <c r="P8" s="6">
        <f t="shared" si="23"/>
        <v>8.2638888888888873E-2</v>
      </c>
      <c r="Q8" s="6" t="s">
        <v>174</v>
      </c>
      <c r="R8" s="5" t="s">
        <v>172</v>
      </c>
      <c r="S8" s="5">
        <v>0.62</v>
      </c>
      <c r="T8" s="5" t="s">
        <v>160</v>
      </c>
      <c r="U8" s="5" t="s">
        <v>163</v>
      </c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32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101">
        <v>45358</v>
      </c>
      <c r="B9" s="9" t="s">
        <v>147</v>
      </c>
      <c r="C9" s="5" t="s">
        <v>159</v>
      </c>
      <c r="D9" s="5">
        <v>4</v>
      </c>
      <c r="E9" s="76" t="str">
        <f t="shared" si="22"/>
        <v>L4</v>
      </c>
      <c r="F9" s="5">
        <v>8</v>
      </c>
      <c r="G9" s="5">
        <v>1</v>
      </c>
      <c r="H9" s="6">
        <v>0.48055555555555557</v>
      </c>
      <c r="I9" s="6">
        <v>0.54722222222222217</v>
      </c>
      <c r="J9" s="7">
        <f>VLOOKUP(E9,LATLON!$A$2:$C$19,2)</f>
        <v>-5.4663769999999996</v>
      </c>
      <c r="K9" s="7">
        <f>VLOOKUP(E9,LATLON!$A$2:$C$19,3)</f>
        <v>119.30229</v>
      </c>
      <c r="L9" s="5">
        <v>31</v>
      </c>
      <c r="M9" s="5">
        <v>10</v>
      </c>
      <c r="N9" s="5" t="s">
        <v>170</v>
      </c>
      <c r="O9" s="5">
        <v>3</v>
      </c>
      <c r="P9" s="6">
        <f t="shared" si="23"/>
        <v>6.6666666666666596E-2</v>
      </c>
      <c r="Q9" s="6" t="s">
        <v>176</v>
      </c>
      <c r="R9" s="5" t="s">
        <v>172</v>
      </c>
      <c r="S9" s="5">
        <v>0.48</v>
      </c>
      <c r="T9" s="5" t="s">
        <v>160</v>
      </c>
      <c r="U9" s="5" t="s">
        <v>163</v>
      </c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32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101">
        <v>45358</v>
      </c>
      <c r="B10" s="9" t="s">
        <v>147</v>
      </c>
      <c r="C10" s="5" t="s">
        <v>160</v>
      </c>
      <c r="D10" s="5">
        <v>6</v>
      </c>
      <c r="E10" s="76" t="str">
        <f t="shared" si="22"/>
        <v>D6</v>
      </c>
      <c r="F10" s="5">
        <v>9</v>
      </c>
      <c r="G10" s="5">
        <v>12</v>
      </c>
      <c r="H10" s="6">
        <v>0.4861111111111111</v>
      </c>
      <c r="I10" s="6">
        <v>0.54722222222222217</v>
      </c>
      <c r="J10" s="7">
        <f>VLOOKUP(E10,LATLON!$A$2:$C$19,2)</f>
        <v>-5.4671349999999999</v>
      </c>
      <c r="K10" s="7">
        <f>VLOOKUP(E10,LATLON!$A$2:$C$19,3)</f>
        <v>119.302812</v>
      </c>
      <c r="L10" s="5">
        <v>21</v>
      </c>
      <c r="M10" s="5">
        <v>0</v>
      </c>
      <c r="N10" s="5" t="s">
        <v>171</v>
      </c>
      <c r="O10" s="5">
        <v>4</v>
      </c>
      <c r="P10" s="6">
        <f t="shared" si="23"/>
        <v>6.1111111111111061E-2</v>
      </c>
      <c r="Q10" s="6" t="s">
        <v>177</v>
      </c>
      <c r="R10" s="5" t="s">
        <v>172</v>
      </c>
      <c r="S10" s="5">
        <v>0.48</v>
      </c>
      <c r="T10" s="5" t="s">
        <v>160</v>
      </c>
      <c r="U10" s="5" t="s">
        <v>163</v>
      </c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32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101">
        <v>45389</v>
      </c>
      <c r="B11" s="9" t="s">
        <v>147</v>
      </c>
      <c r="C11" s="5" t="s">
        <v>159</v>
      </c>
      <c r="D11" s="5">
        <v>6</v>
      </c>
      <c r="E11" s="76" t="str">
        <f t="shared" si="22"/>
        <v>L6</v>
      </c>
      <c r="F11" s="5">
        <v>1</v>
      </c>
      <c r="G11" s="5">
        <v>5</v>
      </c>
      <c r="H11" s="6">
        <v>0.39444444444444443</v>
      </c>
      <c r="I11" s="6">
        <v>0.47847222222222219</v>
      </c>
      <c r="J11" s="7">
        <f>VLOOKUP(E11,LATLON!$A$2:$C$19,2)</f>
        <v>-5.4686510000000004</v>
      </c>
      <c r="K11" s="7">
        <f>VLOOKUP(E11,LATLON!$A$2:$C$19,3)</f>
        <v>119.300428</v>
      </c>
      <c r="L11" s="5">
        <v>61</v>
      </c>
      <c r="M11" s="5">
        <v>43</v>
      </c>
      <c r="N11" s="5" t="s">
        <v>191</v>
      </c>
      <c r="O11" s="5">
        <v>2</v>
      </c>
      <c r="P11" s="6">
        <f t="shared" si="23"/>
        <v>8.4027777777777757E-2</v>
      </c>
      <c r="Q11" s="6" t="s">
        <v>174</v>
      </c>
      <c r="R11" s="5" t="s">
        <v>201</v>
      </c>
      <c r="S11" s="5">
        <v>0.81</v>
      </c>
      <c r="T11" s="5" t="s">
        <v>182</v>
      </c>
      <c r="U11" s="5" t="s">
        <v>194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32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101">
        <v>45389</v>
      </c>
      <c r="B12" s="9" t="s">
        <v>192</v>
      </c>
      <c r="C12" s="5" t="s">
        <v>155</v>
      </c>
      <c r="D12" s="5">
        <v>3</v>
      </c>
      <c r="E12" s="76" t="str">
        <f t="shared" si="22"/>
        <v>E3</v>
      </c>
      <c r="F12" s="5">
        <v>7</v>
      </c>
      <c r="G12" s="5">
        <v>5</v>
      </c>
      <c r="H12" s="6">
        <v>0.51180555555555551</v>
      </c>
      <c r="I12" s="6">
        <v>0.59861111111111109</v>
      </c>
      <c r="J12" s="7">
        <f>VLOOKUP(E12,LATLON!$A$2:$C$19,2)</f>
        <v>-5.49282</v>
      </c>
      <c r="K12" s="7">
        <f>VLOOKUP(E12,LATLON!$A$2:$C$19,3)</f>
        <v>119.31198000000001</v>
      </c>
      <c r="L12" s="5">
        <v>55</v>
      </c>
      <c r="M12" s="5">
        <v>25</v>
      </c>
      <c r="N12" s="5" t="s">
        <v>193</v>
      </c>
      <c r="O12" s="5">
        <v>4</v>
      </c>
      <c r="P12" s="6">
        <f t="shared" si="23"/>
        <v>8.680555555555558E-2</v>
      </c>
      <c r="Q12" s="6" t="s">
        <v>177</v>
      </c>
      <c r="R12" s="5" t="s">
        <v>201</v>
      </c>
      <c r="S12" s="5">
        <v>0.44</v>
      </c>
      <c r="T12" s="5" t="s">
        <v>160</v>
      </c>
      <c r="U12" s="5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32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101">
        <v>45389</v>
      </c>
      <c r="B13" s="9" t="s">
        <v>147</v>
      </c>
      <c r="C13" s="5" t="s">
        <v>160</v>
      </c>
      <c r="D13" s="5">
        <v>5</v>
      </c>
      <c r="E13" s="76" t="str">
        <f t="shared" si="22"/>
        <v>D5</v>
      </c>
      <c r="F13" s="5">
        <v>2</v>
      </c>
      <c r="G13" s="5">
        <v>12</v>
      </c>
      <c r="H13" s="6">
        <v>0.40277777777777773</v>
      </c>
      <c r="I13" s="6">
        <v>0.47361111111111115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43</v>
      </c>
      <c r="M13" s="5">
        <v>35</v>
      </c>
      <c r="N13" s="5" t="s">
        <v>195</v>
      </c>
      <c r="O13" s="5">
        <v>3</v>
      </c>
      <c r="P13" s="6">
        <f t="shared" si="23"/>
        <v>7.0833333333333415E-2</v>
      </c>
      <c r="Q13" s="6" t="s">
        <v>202</v>
      </c>
      <c r="R13" s="5" t="s">
        <v>201</v>
      </c>
      <c r="S13" s="5">
        <v>0.81</v>
      </c>
      <c r="T13" s="5" t="s">
        <v>182</v>
      </c>
      <c r="U13" s="5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32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101">
        <v>45389</v>
      </c>
      <c r="B14" s="9" t="s">
        <v>147</v>
      </c>
      <c r="C14" s="5" t="s">
        <v>159</v>
      </c>
      <c r="D14" s="5">
        <v>5</v>
      </c>
      <c r="E14" s="76" t="str">
        <f t="shared" si="22"/>
        <v>L5</v>
      </c>
      <c r="F14" s="5">
        <v>3</v>
      </c>
      <c r="G14" s="5">
        <v>11</v>
      </c>
      <c r="H14" s="6">
        <v>0.40277777777777773</v>
      </c>
      <c r="I14" s="6">
        <v>0.47361111111111115</v>
      </c>
      <c r="J14" s="7">
        <f>VLOOKUP(E14,LATLON!$A$2:$C$19,2)</f>
        <v>-5.4682510000000004</v>
      </c>
      <c r="K14" s="7">
        <f>VLOOKUP(E14,LATLON!$A$2:$C$19,3)</f>
        <v>119.301957</v>
      </c>
      <c r="L14" s="5">
        <v>50</v>
      </c>
      <c r="M14" s="5">
        <v>30</v>
      </c>
      <c r="N14" s="5" t="s">
        <v>196</v>
      </c>
      <c r="O14" s="5">
        <v>2</v>
      </c>
      <c r="P14" s="6">
        <f t="shared" si="23"/>
        <v>7.0833333333333415E-2</v>
      </c>
      <c r="Q14" s="6" t="s">
        <v>175</v>
      </c>
      <c r="R14" s="5" t="s">
        <v>201</v>
      </c>
      <c r="S14" s="5">
        <v>0.81</v>
      </c>
      <c r="T14" s="5" t="s">
        <v>182</v>
      </c>
      <c r="U14" s="5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4" si="25">AB14-AC14-AD14</f>
        <v>0</v>
      </c>
      <c r="AF14" s="21"/>
      <c r="AG14" s="21"/>
      <c r="AH14" s="22"/>
      <c r="AI14" s="32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101">
        <v>45389</v>
      </c>
      <c r="B15" s="9" t="s">
        <v>147</v>
      </c>
      <c r="C15" s="5" t="s">
        <v>159</v>
      </c>
      <c r="D15" s="5">
        <v>4</v>
      </c>
      <c r="E15" s="76" t="str">
        <f t="shared" si="22"/>
        <v>L4</v>
      </c>
      <c r="F15" s="5">
        <v>4</v>
      </c>
      <c r="G15" s="5">
        <v>14</v>
      </c>
      <c r="H15" s="6">
        <v>0.40972222222222227</v>
      </c>
      <c r="I15" s="6">
        <v>0.46875</v>
      </c>
      <c r="J15" s="7">
        <f>VLOOKUP(E15,LATLON!$A$2:$C$19,2)</f>
        <v>-5.4663769999999996</v>
      </c>
      <c r="K15" s="7">
        <f>VLOOKUP(E15,LATLON!$A$2:$C$19,3)</f>
        <v>119.30229</v>
      </c>
      <c r="L15" s="5">
        <v>59</v>
      </c>
      <c r="M15" s="5">
        <v>46</v>
      </c>
      <c r="N15" s="5" t="s">
        <v>197</v>
      </c>
      <c r="O15" s="5">
        <v>3</v>
      </c>
      <c r="P15" s="6">
        <f t="shared" si="23"/>
        <v>5.9027777777777735E-2</v>
      </c>
      <c r="Q15" s="6" t="s">
        <v>173</v>
      </c>
      <c r="R15" s="5" t="s">
        <v>201</v>
      </c>
      <c r="S15" s="5">
        <v>0.84</v>
      </c>
      <c r="T15" s="5" t="s">
        <v>182</v>
      </c>
      <c r="U15" s="5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32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101">
        <v>45389</v>
      </c>
      <c r="B16" s="9" t="s">
        <v>192</v>
      </c>
      <c r="C16" s="5" t="s">
        <v>155</v>
      </c>
      <c r="D16" s="5">
        <v>1</v>
      </c>
      <c r="E16" s="76" t="str">
        <f t="shared" si="22"/>
        <v>E1</v>
      </c>
      <c r="F16" s="5">
        <v>8</v>
      </c>
      <c r="G16" s="5">
        <v>1</v>
      </c>
      <c r="H16" s="6">
        <v>0.52430555555555558</v>
      </c>
      <c r="I16" s="6">
        <v>0.61388888888888882</v>
      </c>
      <c r="J16" s="7">
        <f>VLOOKUP(E16,LATLON!$A$2:$C$19,2)</f>
        <v>-5.4901910000000003</v>
      </c>
      <c r="K16" s="7">
        <f>VLOOKUP(E16,LATLON!$A$2:$C$19,3)</f>
        <v>119.311859</v>
      </c>
      <c r="L16" s="5">
        <v>45</v>
      </c>
      <c r="M16" s="5">
        <v>5</v>
      </c>
      <c r="N16" s="5" t="s">
        <v>198</v>
      </c>
      <c r="O16" s="5">
        <v>4</v>
      </c>
      <c r="P16" s="6">
        <f t="shared" si="23"/>
        <v>8.9583333333333237E-2</v>
      </c>
      <c r="Q16" s="6" t="s">
        <v>204</v>
      </c>
      <c r="R16" s="5" t="s">
        <v>201</v>
      </c>
      <c r="S16" s="5">
        <v>0.44</v>
      </c>
      <c r="T16" s="5" t="s">
        <v>160</v>
      </c>
      <c r="U16" s="5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32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101">
        <v>45389</v>
      </c>
      <c r="B17" s="9" t="s">
        <v>147</v>
      </c>
      <c r="C17" s="5" t="s">
        <v>160</v>
      </c>
      <c r="D17" s="5">
        <v>6</v>
      </c>
      <c r="E17" s="76" t="str">
        <f t="shared" si="22"/>
        <v>D6</v>
      </c>
      <c r="F17" s="5">
        <v>5</v>
      </c>
      <c r="G17" s="5" t="s">
        <v>168</v>
      </c>
      <c r="H17" s="6">
        <v>0.41250000000000003</v>
      </c>
      <c r="I17" s="6">
        <v>0.47013888888888888</v>
      </c>
      <c r="J17" s="7">
        <f>VLOOKUP(E17,LATLON!$A$2:$C$19,2)</f>
        <v>-5.4671349999999999</v>
      </c>
      <c r="K17" s="7">
        <f>VLOOKUP(E17,LATLON!$A$2:$C$19,3)</f>
        <v>119.302812</v>
      </c>
      <c r="L17" s="5">
        <v>55</v>
      </c>
      <c r="M17" s="5">
        <v>39</v>
      </c>
      <c r="N17" s="5" t="s">
        <v>199</v>
      </c>
      <c r="O17" s="5">
        <v>4</v>
      </c>
      <c r="P17" s="6">
        <f t="shared" si="23"/>
        <v>5.7638888888888851E-2</v>
      </c>
      <c r="Q17" s="6" t="s">
        <v>203</v>
      </c>
      <c r="R17" s="5" t="s">
        <v>201</v>
      </c>
      <c r="S17" s="5">
        <v>0.84</v>
      </c>
      <c r="T17" s="5" t="s">
        <v>182</v>
      </c>
      <c r="U17" s="5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32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101">
        <v>45389</v>
      </c>
      <c r="B18" s="9" t="s">
        <v>192</v>
      </c>
      <c r="C18" s="5" t="s">
        <v>155</v>
      </c>
      <c r="D18" s="5">
        <v>2</v>
      </c>
      <c r="E18" s="76" t="str">
        <f t="shared" si="22"/>
        <v>E2</v>
      </c>
      <c r="F18" s="5">
        <v>6</v>
      </c>
      <c r="G18" s="5" t="s">
        <v>168</v>
      </c>
      <c r="H18" s="6">
        <v>0.50277777777777777</v>
      </c>
      <c r="I18" s="6">
        <v>0.59513888888888888</v>
      </c>
      <c r="J18" s="7">
        <f>VLOOKUP(E18,LATLON!$A$2:$C$19,2)</f>
        <v>-5.491987</v>
      </c>
      <c r="K18" s="7">
        <f>VLOOKUP(E18,LATLON!$A$2:$C$19,3)</f>
        <v>119.312573</v>
      </c>
      <c r="L18" s="5">
        <v>80</v>
      </c>
      <c r="M18" s="5">
        <v>41</v>
      </c>
      <c r="N18" s="5" t="s">
        <v>200</v>
      </c>
      <c r="O18" s="5">
        <v>3</v>
      </c>
      <c r="P18" s="6">
        <f t="shared" si="23"/>
        <v>9.2361111111111116E-2</v>
      </c>
      <c r="Q18" s="6" t="s">
        <v>180</v>
      </c>
      <c r="R18" s="5" t="s">
        <v>201</v>
      </c>
      <c r="S18" s="5">
        <v>0.59</v>
      </c>
      <c r="T18" s="5" t="s">
        <v>160</v>
      </c>
      <c r="U18" s="5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32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101">
        <v>45419</v>
      </c>
      <c r="B19" s="9" t="s">
        <v>192</v>
      </c>
      <c r="C19" s="5" t="s">
        <v>160</v>
      </c>
      <c r="D19" s="5">
        <v>3</v>
      </c>
      <c r="E19" s="76" t="str">
        <f t="shared" si="22"/>
        <v>D3</v>
      </c>
      <c r="F19" s="5">
        <v>1</v>
      </c>
      <c r="G19" s="5" t="s">
        <v>168</v>
      </c>
      <c r="H19" s="6">
        <v>0.40208333333333335</v>
      </c>
      <c r="I19" s="6">
        <v>0.50902777777777775</v>
      </c>
      <c r="J19" s="7">
        <f>VLOOKUP(E19,LATLON!$A$2:$C$19,2)</f>
        <v>-5.4889159999999997</v>
      </c>
      <c r="K19" s="7">
        <f>VLOOKUP(E19,LATLON!$A$2:$C$19,3)</f>
        <v>119.309448</v>
      </c>
      <c r="L19" s="5">
        <v>60</v>
      </c>
      <c r="M19" s="5">
        <v>41</v>
      </c>
      <c r="N19" s="5" t="s">
        <v>205</v>
      </c>
      <c r="O19" s="5">
        <v>5</v>
      </c>
      <c r="P19" s="6">
        <f t="shared" si="23"/>
        <v>0.1069444444444444</v>
      </c>
      <c r="Q19" s="6" t="s">
        <v>173</v>
      </c>
      <c r="R19" s="5" t="s">
        <v>201</v>
      </c>
      <c r="S19" s="5">
        <v>0.68</v>
      </c>
      <c r="T19" s="5" t="s">
        <v>182</v>
      </c>
      <c r="U19" s="5" t="s">
        <v>206</v>
      </c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32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101">
        <v>45419</v>
      </c>
      <c r="B20" s="9" t="s">
        <v>192</v>
      </c>
      <c r="C20" s="5" t="s">
        <v>160</v>
      </c>
      <c r="D20" s="5">
        <v>2</v>
      </c>
      <c r="E20" s="76" t="str">
        <f t="shared" si="22"/>
        <v>D2</v>
      </c>
      <c r="F20" s="5">
        <v>2</v>
      </c>
      <c r="G20" s="5">
        <v>5</v>
      </c>
      <c r="H20" s="6">
        <v>0.4069444444444445</v>
      </c>
      <c r="I20" s="6">
        <v>0.50555555555555554</v>
      </c>
      <c r="J20" s="7">
        <f>VLOOKUP(E20,LATLON!$A$2:$C$19,2)</f>
        <v>-5.4880659999999999</v>
      </c>
      <c r="K20" s="7">
        <f>VLOOKUP(E20,LATLON!$A$2:$C$19,3)</f>
        <v>119.31312699999999</v>
      </c>
      <c r="L20" s="5">
        <v>62</v>
      </c>
      <c r="M20" s="5">
        <v>52</v>
      </c>
      <c r="N20" s="5" t="s">
        <v>207</v>
      </c>
      <c r="O20" s="5">
        <v>3</v>
      </c>
      <c r="P20" s="6">
        <f t="shared" si="23"/>
        <v>9.8611111111111038E-2</v>
      </c>
      <c r="Q20" s="6" t="s">
        <v>208</v>
      </c>
      <c r="R20" s="5" t="s">
        <v>201</v>
      </c>
      <c r="S20" s="5">
        <v>0.76</v>
      </c>
      <c r="T20" s="5" t="s">
        <v>182</v>
      </c>
      <c r="U20" s="5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32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101">
        <v>45419</v>
      </c>
      <c r="B21" s="9" t="s">
        <v>192</v>
      </c>
      <c r="C21" s="5" t="s">
        <v>159</v>
      </c>
      <c r="D21" s="5">
        <v>2</v>
      </c>
      <c r="E21" s="76" t="str">
        <f t="shared" si="22"/>
        <v>L2</v>
      </c>
      <c r="F21" s="5">
        <v>3</v>
      </c>
      <c r="G21" s="5">
        <v>12</v>
      </c>
      <c r="H21" s="6">
        <v>0.41875000000000001</v>
      </c>
      <c r="I21" s="6">
        <v>0.49652777777777773</v>
      </c>
      <c r="J21" s="7">
        <f>VLOOKUP(E21,LATLON!$A$2:$C$19,2)</f>
        <v>-5.4811319999999997</v>
      </c>
      <c r="K21" s="7">
        <f>VLOOKUP(E21,LATLON!$A$2:$C$19,3)</f>
        <v>119.31211</v>
      </c>
      <c r="L21" s="5">
        <v>87</v>
      </c>
      <c r="M21" s="5">
        <v>62</v>
      </c>
      <c r="N21" s="5" t="s">
        <v>209</v>
      </c>
      <c r="O21" s="5">
        <v>5</v>
      </c>
      <c r="P21" s="6">
        <f t="shared" si="23"/>
        <v>7.7777777777777724E-2</v>
      </c>
      <c r="Q21" s="5" t="s">
        <v>178</v>
      </c>
      <c r="R21" s="5" t="s">
        <v>201</v>
      </c>
      <c r="S21" s="5">
        <v>0.76</v>
      </c>
      <c r="T21" s="5" t="s">
        <v>182</v>
      </c>
      <c r="U21" s="5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32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1">
        <v>45419</v>
      </c>
      <c r="B22" s="9" t="s">
        <v>192</v>
      </c>
      <c r="C22" s="5" t="s">
        <v>159</v>
      </c>
      <c r="D22" s="5">
        <v>1</v>
      </c>
      <c r="E22" s="76" t="str">
        <f t="shared" si="22"/>
        <v>L1</v>
      </c>
      <c r="F22" s="5">
        <v>4</v>
      </c>
      <c r="G22" s="5">
        <v>1</v>
      </c>
      <c r="H22" s="6">
        <v>0.42638888888888887</v>
      </c>
      <c r="I22" s="6">
        <v>0.5</v>
      </c>
      <c r="J22" s="7">
        <f>VLOOKUP(E22,LATLON!$A$2:$C$19,2)</f>
        <v>-5.4810160000000003</v>
      </c>
      <c r="K22" s="7">
        <f>VLOOKUP(E22,LATLON!$A$2:$C$19,3)</f>
        <v>119.31128099999999</v>
      </c>
      <c r="L22" s="5">
        <v>75</v>
      </c>
      <c r="M22" s="5">
        <v>60</v>
      </c>
      <c r="N22" s="5" t="s">
        <v>210</v>
      </c>
      <c r="O22" s="5">
        <v>3</v>
      </c>
      <c r="P22" s="6">
        <f t="shared" si="23"/>
        <v>7.3611111111111127E-2</v>
      </c>
      <c r="Q22" s="5" t="s">
        <v>175</v>
      </c>
      <c r="R22" s="5" t="s">
        <v>201</v>
      </c>
      <c r="S22" s="5">
        <v>0.76</v>
      </c>
      <c r="T22" s="5" t="s">
        <v>182</v>
      </c>
      <c r="U22" s="5"/>
      <c r="V22" s="78"/>
      <c r="W22" s="79"/>
      <c r="X22" s="79"/>
      <c r="Y22" s="79"/>
      <c r="Z22" s="79"/>
      <c r="AA22" s="79"/>
      <c r="AB22" s="20">
        <f t="shared" si="24"/>
        <v>0</v>
      </c>
      <c r="AC22" s="80"/>
      <c r="AD22" s="80"/>
      <c r="AE22" s="20">
        <f t="shared" si="25"/>
        <v>0</v>
      </c>
      <c r="AF22" s="21"/>
      <c r="AG22" s="21"/>
      <c r="AH22" s="22"/>
      <c r="AI22" s="85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  <row r="23" spans="1:100" x14ac:dyDescent="0.35">
      <c r="A23" s="101">
        <v>45419</v>
      </c>
      <c r="B23" s="9" t="s">
        <v>192</v>
      </c>
      <c r="C23" s="5" t="s">
        <v>160</v>
      </c>
      <c r="D23" s="5">
        <v>1</v>
      </c>
      <c r="E23" s="76" t="str">
        <f t="shared" si="22"/>
        <v>D1</v>
      </c>
      <c r="F23" s="5">
        <v>5</v>
      </c>
      <c r="G23" s="5">
        <v>11</v>
      </c>
      <c r="H23" s="6">
        <v>0.43402777777777773</v>
      </c>
      <c r="I23" s="6">
        <v>0.49236111111111108</v>
      </c>
      <c r="J23" s="7">
        <f>VLOOKUP(E23,LATLON!$A$2:$C$19,2)</f>
        <v>-5.4793240000000001</v>
      </c>
      <c r="K23" s="7">
        <f>VLOOKUP(E23,LATLON!$A$2:$C$19,3)</f>
        <v>119.31157399999999</v>
      </c>
      <c r="L23" s="5">
        <v>80</v>
      </c>
      <c r="M23" s="5">
        <v>74</v>
      </c>
      <c r="N23" s="5" t="s">
        <v>211</v>
      </c>
      <c r="O23" s="5">
        <v>3</v>
      </c>
      <c r="P23" s="6">
        <f t="shared" si="23"/>
        <v>5.8333333333333348E-2</v>
      </c>
      <c r="Q23" s="6" t="s">
        <v>203</v>
      </c>
      <c r="R23" s="5" t="s">
        <v>201</v>
      </c>
      <c r="S23" s="5">
        <v>0.81</v>
      </c>
      <c r="T23" s="5" t="s">
        <v>182</v>
      </c>
      <c r="U23" s="5"/>
      <c r="V23" s="78"/>
      <c r="W23" s="79"/>
      <c r="X23" s="79"/>
      <c r="Y23" s="79"/>
      <c r="Z23" s="79"/>
      <c r="AA23" s="79"/>
      <c r="AB23" s="20">
        <f t="shared" si="24"/>
        <v>0</v>
      </c>
      <c r="AC23" s="21"/>
      <c r="AD23" s="21"/>
      <c r="AE23" s="20">
        <f t="shared" si="25"/>
        <v>0</v>
      </c>
      <c r="AF23" s="21"/>
      <c r="AG23" s="21"/>
      <c r="AH23" s="22"/>
    </row>
    <row r="24" spans="1:100" ht="15" thickBot="1" x14ac:dyDescent="0.4">
      <c r="A24" s="102">
        <v>45419</v>
      </c>
      <c r="B24" s="10" t="s">
        <v>192</v>
      </c>
      <c r="C24" s="11" t="s">
        <v>159</v>
      </c>
      <c r="D24" s="11">
        <v>3</v>
      </c>
      <c r="E24" s="77" t="str">
        <f t="shared" si="22"/>
        <v>L3</v>
      </c>
      <c r="F24" s="11">
        <v>6</v>
      </c>
      <c r="G24" s="11">
        <v>14</v>
      </c>
      <c r="H24" s="12">
        <v>0.4375</v>
      </c>
      <c r="I24" s="12">
        <v>0.48888888888888887</v>
      </c>
      <c r="J24" s="13">
        <f>VLOOKUP(E24,LATLON!$A$2:$C$19,2)</f>
        <v>-5.4793599999999998</v>
      </c>
      <c r="K24" s="13">
        <f>VLOOKUP(E24,LATLON!$A$2:$C$19,3)</f>
        <v>119.312033</v>
      </c>
      <c r="L24" s="11">
        <v>73</v>
      </c>
      <c r="M24" s="11">
        <v>60</v>
      </c>
      <c r="N24" s="11" t="s">
        <v>212</v>
      </c>
      <c r="O24" s="11">
        <v>3</v>
      </c>
      <c r="P24" s="12">
        <f t="shared" si="23"/>
        <v>5.1388888888888873E-2</v>
      </c>
      <c r="Q24" s="12" t="s">
        <v>202</v>
      </c>
      <c r="R24" s="11" t="s">
        <v>201</v>
      </c>
      <c r="S24" s="11">
        <v>0.81</v>
      </c>
      <c r="T24" s="11" t="s">
        <v>182</v>
      </c>
      <c r="U24" s="11"/>
      <c r="V24" s="81"/>
      <c r="W24" s="70"/>
      <c r="X24" s="70"/>
      <c r="Y24" s="70"/>
      <c r="Z24" s="70"/>
      <c r="AA24" s="70"/>
      <c r="AB24" s="23">
        <f t="shared" si="24"/>
        <v>0</v>
      </c>
      <c r="AC24" s="24"/>
      <c r="AD24" s="24"/>
      <c r="AE24" s="23">
        <f t="shared" si="25"/>
        <v>0</v>
      </c>
      <c r="AF24" s="24"/>
      <c r="AG24" s="24"/>
      <c r="AH24" s="25"/>
    </row>
    <row r="25" spans="1:100" ht="15" thickBot="1" x14ac:dyDescent="0.4">
      <c r="E25" s="77" t="str">
        <f t="shared" si="22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D4" sqref="D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148</v>
      </c>
      <c r="C2" s="93">
        <v>45358</v>
      </c>
      <c r="D2" s="56">
        <v>0.37013888888888885</v>
      </c>
    </row>
    <row r="3" spans="1:5" x14ac:dyDescent="0.35">
      <c r="A3" t="s">
        <v>96</v>
      </c>
      <c r="C3" s="93">
        <v>45358</v>
      </c>
      <c r="D3" s="56">
        <v>0.4861111111111111</v>
      </c>
    </row>
    <row r="4" spans="1:5" x14ac:dyDescent="0.35">
      <c r="A4" t="s">
        <v>112</v>
      </c>
      <c r="B4">
        <v>86</v>
      </c>
      <c r="C4" s="93">
        <v>45358</v>
      </c>
      <c r="D4" s="56">
        <v>0.4770833333333333</v>
      </c>
      <c r="E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3"/>
  <sheetViews>
    <sheetView workbookViewId="0">
      <selection activeCell="A14" sqref="A14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</row>
    <row r="2" spans="1:17" x14ac:dyDescent="0.35">
      <c r="A2" s="93">
        <v>45358</v>
      </c>
      <c r="B2" t="s">
        <v>147</v>
      </c>
      <c r="C2" t="s">
        <v>155</v>
      </c>
      <c r="D2">
        <v>6</v>
      </c>
      <c r="E2">
        <v>0</v>
      </c>
      <c r="F2" t="s">
        <v>156</v>
      </c>
      <c r="G2" t="s">
        <v>157</v>
      </c>
      <c r="H2" t="s">
        <v>155</v>
      </c>
      <c r="I2" t="s">
        <v>158</v>
      </c>
      <c r="J2" t="s">
        <v>156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93">
        <v>45358</v>
      </c>
      <c r="B3" t="s">
        <v>147</v>
      </c>
      <c r="C3" t="s">
        <v>155</v>
      </c>
      <c r="D3">
        <v>5</v>
      </c>
      <c r="E3">
        <v>0</v>
      </c>
      <c r="F3" t="s">
        <v>158</v>
      </c>
      <c r="G3" t="s">
        <v>156</v>
      </c>
      <c r="H3" t="s">
        <v>157</v>
      </c>
      <c r="I3" t="s">
        <v>155</v>
      </c>
      <c r="J3" t="s">
        <v>158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3" si="0">AVERAGE(K3:O3)</f>
        <v>19.244</v>
      </c>
      <c r="Q3">
        <v>19.242999999999999</v>
      </c>
    </row>
    <row r="4" spans="1:17" x14ac:dyDescent="0.35">
      <c r="A4" s="93">
        <v>45358</v>
      </c>
      <c r="B4" t="s">
        <v>147</v>
      </c>
      <c r="C4" t="s">
        <v>155</v>
      </c>
      <c r="D4">
        <v>4</v>
      </c>
      <c r="E4">
        <v>0</v>
      </c>
      <c r="F4" t="s">
        <v>156</v>
      </c>
      <c r="G4" t="s">
        <v>157</v>
      </c>
      <c r="H4" t="s">
        <v>155</v>
      </c>
      <c r="I4" t="s">
        <v>158</v>
      </c>
      <c r="J4" t="s">
        <v>156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93">
        <v>45358</v>
      </c>
      <c r="B5" t="s">
        <v>147</v>
      </c>
      <c r="C5" t="s">
        <v>159</v>
      </c>
      <c r="D5">
        <v>6</v>
      </c>
      <c r="E5">
        <v>0</v>
      </c>
      <c r="F5" t="s">
        <v>155</v>
      </c>
      <c r="G5" t="s">
        <v>158</v>
      </c>
      <c r="H5" t="s">
        <v>156</v>
      </c>
      <c r="I5" t="s">
        <v>157</v>
      </c>
      <c r="J5" t="s">
        <v>155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93">
        <v>45358</v>
      </c>
      <c r="B6" t="s">
        <v>147</v>
      </c>
      <c r="C6" t="s">
        <v>160</v>
      </c>
      <c r="D6">
        <v>4</v>
      </c>
      <c r="E6">
        <v>0</v>
      </c>
      <c r="F6" t="s">
        <v>157</v>
      </c>
      <c r="G6" t="s">
        <v>155</v>
      </c>
      <c r="H6" t="s">
        <v>158</v>
      </c>
      <c r="I6" t="s">
        <v>156</v>
      </c>
      <c r="J6" t="s">
        <v>157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93">
        <v>45358</v>
      </c>
      <c r="B7" t="s">
        <v>147</v>
      </c>
      <c r="C7" t="s">
        <v>160</v>
      </c>
      <c r="D7">
        <v>5</v>
      </c>
      <c r="E7">
        <v>0</v>
      </c>
      <c r="F7" t="s">
        <v>156</v>
      </c>
      <c r="G7" t="s">
        <v>157</v>
      </c>
      <c r="H7" t="s">
        <v>155</v>
      </c>
      <c r="I7" t="s">
        <v>158</v>
      </c>
      <c r="J7" t="s">
        <v>156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93">
        <v>45358</v>
      </c>
      <c r="B8" t="s">
        <v>147</v>
      </c>
      <c r="C8" t="s">
        <v>159</v>
      </c>
      <c r="D8">
        <v>5</v>
      </c>
      <c r="E8">
        <v>0</v>
      </c>
      <c r="F8" t="s">
        <v>157</v>
      </c>
      <c r="G8" t="s">
        <v>155</v>
      </c>
      <c r="H8" t="s">
        <v>158</v>
      </c>
      <c r="I8" t="s">
        <v>156</v>
      </c>
      <c r="J8" t="s">
        <v>157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93">
        <v>45358</v>
      </c>
      <c r="B9" t="s">
        <v>147</v>
      </c>
      <c r="C9" t="s">
        <v>160</v>
      </c>
      <c r="D9">
        <v>6</v>
      </c>
      <c r="E9">
        <v>0</v>
      </c>
      <c r="F9" t="s">
        <v>156</v>
      </c>
      <c r="G9" t="s">
        <v>157</v>
      </c>
      <c r="H9" t="s">
        <v>155</v>
      </c>
      <c r="I9" t="s">
        <v>158</v>
      </c>
      <c r="J9" t="s">
        <v>156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93">
        <v>45358</v>
      </c>
      <c r="B10" t="s">
        <v>147</v>
      </c>
      <c r="C10" t="s">
        <v>159</v>
      </c>
      <c r="D10">
        <v>4</v>
      </c>
      <c r="E10">
        <v>0</v>
      </c>
      <c r="F10" t="s">
        <v>158</v>
      </c>
      <c r="G10" t="s">
        <v>156</v>
      </c>
      <c r="H10" t="s">
        <v>157</v>
      </c>
      <c r="I10" t="s">
        <v>155</v>
      </c>
      <c r="J10" t="s">
        <v>158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93">
        <v>45389</v>
      </c>
      <c r="B11" t="s">
        <v>192</v>
      </c>
      <c r="C11" t="s">
        <v>155</v>
      </c>
      <c r="D11">
        <v>1</v>
      </c>
      <c r="E11">
        <v>0</v>
      </c>
      <c r="F11" t="s">
        <v>157</v>
      </c>
      <c r="G11" t="s">
        <v>155</v>
      </c>
      <c r="H11" t="s">
        <v>158</v>
      </c>
      <c r="I11" t="s">
        <v>156</v>
      </c>
      <c r="J11" t="s">
        <v>157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93">
        <v>45389</v>
      </c>
      <c r="B12" t="s">
        <v>192</v>
      </c>
      <c r="C12" t="s">
        <v>155</v>
      </c>
      <c r="D12">
        <v>2</v>
      </c>
      <c r="E12">
        <v>0</v>
      </c>
      <c r="F12" t="s">
        <v>155</v>
      </c>
      <c r="G12" t="s">
        <v>158</v>
      </c>
      <c r="H12" t="s">
        <v>156</v>
      </c>
      <c r="I12" t="s">
        <v>157</v>
      </c>
      <c r="J12" t="s">
        <v>155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93">
        <v>45389</v>
      </c>
      <c r="B13" t="s">
        <v>192</v>
      </c>
      <c r="C13" t="s">
        <v>155</v>
      </c>
      <c r="D13">
        <v>3</v>
      </c>
      <c r="E13">
        <v>0</v>
      </c>
      <c r="F13" t="s">
        <v>156</v>
      </c>
      <c r="G13" t="s">
        <v>157</v>
      </c>
      <c r="H13" t="s">
        <v>155</v>
      </c>
      <c r="I13" t="s">
        <v>158</v>
      </c>
      <c r="J13" t="s">
        <v>156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2024-07-10T05:35:54Z</dcterms:modified>
</cp:coreProperties>
</file>