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30" documentId="8_{0CF85B9C-D4DC-4FE2-850D-4B435E527593}" xr6:coauthVersionLast="44" xr6:coauthVersionMax="44" xr10:uidLastSave="{6CAD5846-10B7-4B76-B3FF-B411AF98558C}"/>
  <bookViews>
    <workbookView xWindow="-8220" yWindow="1632" windowWidth="17280" windowHeight="8964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5" i="1"/>
  <c r="F14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<sst xmlns="http://schemas.openxmlformats.org/spreadsheetml/2006/main" count="19" uniqueCount="19">
  <si>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</si>
  <si>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</si>
  <si>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</si>
  <si>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</si>
  <si>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</si>
  <si>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</si>
  <si>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</si>
  <si>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</si>
  <si>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</si>
  <si>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</si>
  <si>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NY</t>
  </si>
  <si>
    <t xml:space="preserve">LA </t>
  </si>
  <si>
    <t>Mean</t>
  </si>
  <si>
    <t>Std. deviation</t>
  </si>
  <si>
    <t>Sample Size</t>
  </si>
  <si>
    <t>Pooled Variance</t>
  </si>
  <si>
    <t>Pooled std</t>
  </si>
  <si>
    <t>CI start</t>
  </si>
  <si>
    <t>CI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</si>
</sst>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43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workbookViewId="0">
      <selection activeCell="F19" sqref="F19"/>
    </sheetView>
  </sheetViews>
  <sheetFormatPr defaultRowHeight="11.4" x14ac:dyDescent="0.2"/>
  <cols>
    <col min="1" max="1" width="2" style="1" customWidth="1"/>
    <col min="2" max="2" width="10.88671875" style="1" customWidth="1"/>
    <col min="3" max="4" width="8.88671875" style="1"/>
    <col min="5" max="5" width="13.6640625" style="1" bestFit="1" customWidth="1"/>
    <col min="6" max="6" width="7" style="1" bestFit="1" customWidth="1"/>
    <col min="7" max="7" width="6" style="1" bestFit="1" customWidth="1"/>
    <col min="8" max="9" width="8.88671875" style="1"/>
    <col min="10" max="10" width="5.88671875" style="1" bestFit="1" customWidth="1"/>
    <col min="11" max="11" width="6.44140625" style="1" bestFit="1" customWidth="1"/>
    <col min="12" max="16384" width="8.88671875" style="1"/>
  </cols>
  <sheetData>
    <row r="1" spans="2:14" ht="15.6" x14ac:dyDescent="0.3">
      <c r="B1" s="3" t="s">
        <v>2</v>
      </c>
    </row>
    <row r="2" spans="2:14" ht="12" x14ac:dyDescent="0.25">
      <c r="B2" s="2" t="s">
        <v>3</v>
      </c>
    </row>
    <row r="3" spans="2:14" ht="12" x14ac:dyDescent="0.25">
      <c r="B3" s="2"/>
    </row>
    <row r="4" spans="2:14" ht="12" x14ac:dyDescent="0.25">
      <c r="B4" s="2" t="s">
        <v>4</v>
      </c>
      <c r="C4" s="1" t="s">
        <v>5</v>
      </c>
    </row>
    <row r="5" spans="2:14" ht="12" x14ac:dyDescent="0.25">
      <c r="B5" s="2" t="s">
        <v>6</v>
      </c>
      <c r="C5" s="1" t="s">
        <v>7</v>
      </c>
    </row>
    <row r="6" spans="2:14" ht="12" x14ac:dyDescent="0.25">
      <c r="B6" s="2" t="s">
        <v>8</v>
      </c>
      <c r="C6" s="1" t="s">
        <v>9</v>
      </c>
    </row>
    <row r="7" spans="2:14" ht="12" x14ac:dyDescent="0.25">
      <c r="B7" s="2"/>
    </row>
    <row r="9" spans="2:14" ht="12.6" thickBot="1" x14ac:dyDescent="0.3">
      <c r="B9" s="4" t="s">
        <v>1</v>
      </c>
      <c r="C9" s="4" t="s">
        <v>0</v>
      </c>
      <c r="E9" s="4"/>
      <c r="F9" s="4" t="s">
        <v>10</v>
      </c>
      <c r="G9" s="4" t="s">
        <v>11</v>
      </c>
      <c r="H9" s="10"/>
      <c r="I9" s="11"/>
      <c r="J9" s="10"/>
      <c r="K9" s="10"/>
      <c r="L9" s="10"/>
      <c r="M9" s="10"/>
      <c r="N9" s="10"/>
    </row>
    <row r="10" spans="2:14" ht="12" x14ac:dyDescent="0.25">
      <c r="B10" s="5">
        <v>3.8</v>
      </c>
      <c r="C10" s="5">
        <v>3.02</v>
      </c>
      <c r="E10" s="11" t="s">
        <v>12</v>
      </c>
      <c r="F10" s="8">
        <f>AVERAGE(B10:B19)</f>
        <v>3.9409999999999998</v>
      </c>
      <c r="G10" s="8">
        <f>AVERAGE(C10:C17)</f>
        <v>3.2450000000000001</v>
      </c>
      <c r="H10" s="10"/>
      <c r="I10" s="10"/>
      <c r="J10" s="10"/>
      <c r="K10" s="10"/>
      <c r="L10" s="10"/>
      <c r="M10" s="10"/>
      <c r="N10" s="10"/>
    </row>
    <row r="11" spans="2:14" ht="12" x14ac:dyDescent="0.25">
      <c r="B11" s="5">
        <v>3.76</v>
      </c>
      <c r="C11" s="5">
        <v>3.22</v>
      </c>
      <c r="E11" s="11" t="s">
        <v>13</v>
      </c>
      <c r="F11" s="8">
        <f>_xlfn.STDEV.S(B10:B19)</f>
        <v>0.18393537512458616</v>
      </c>
      <c r="G11" s="8">
        <f>_xlfn.STDEV.S(C10:C17)</f>
        <v>0.26790190102242384</v>
      </c>
      <c r="H11" s="10"/>
      <c r="I11" s="9"/>
      <c r="J11" s="9"/>
      <c r="K11" s="9"/>
      <c r="L11" s="10"/>
      <c r="M11" s="10"/>
      <c r="N11" s="10"/>
    </row>
    <row r="12" spans="2:14" ht="12" x14ac:dyDescent="0.25">
      <c r="B12" s="5">
        <v>3.87</v>
      </c>
      <c r="C12" s="5">
        <v>3.24</v>
      </c>
      <c r="E12" s="11" t="s">
        <v>14</v>
      </c>
      <c r="F12" s="10">
        <f>COUNT(B10:B19)</f>
        <v>10</v>
      </c>
      <c r="G12" s="10">
        <f>COUNT(C10:C19)</f>
        <v>8</v>
      </c>
      <c r="H12" s="10"/>
      <c r="I12" s="7"/>
      <c r="J12" s="8"/>
      <c r="K12" s="8"/>
      <c r="L12" s="10"/>
      <c r="M12" s="10"/>
      <c r="N12" s="10"/>
    </row>
    <row r="13" spans="2:14" ht="12" x14ac:dyDescent="0.25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 ht="12" x14ac:dyDescent="0.25">
      <c r="B14" s="5">
        <v>4.0199999999999996</v>
      </c>
      <c r="C14" s="5">
        <v>3.06</v>
      </c>
      <c r="E14" s="11" t="s">
        <v>15</v>
      </c>
      <c r="F14" s="12">
        <f>(((F12-1)*F11^2)+((G12-1)*G11^2))/(F12+G12-2)</f>
        <v>5.0430625000000007E-2</v>
      </c>
      <c r="G14" s="10"/>
      <c r="H14" s="10"/>
      <c r="I14" s="11"/>
      <c r="J14" s="10"/>
      <c r="K14" s="10"/>
      <c r="L14" s="10"/>
      <c r="M14" s="10"/>
      <c r="N14" s="10"/>
    </row>
    <row r="15" spans="2:14" ht="12" x14ac:dyDescent="0.25">
      <c r="B15" s="5">
        <v>4.25</v>
      </c>
      <c r="C15" s="5">
        <v>3.15</v>
      </c>
      <c r="E15" s="11" t="s">
        <v>16</v>
      </c>
      <c r="F15" s="12">
        <f>SQRT(F14)</f>
        <v>0.22456764014434494</v>
      </c>
      <c r="G15" s="10"/>
      <c r="H15" s="10"/>
      <c r="I15" s="10"/>
      <c r="J15" s="10"/>
      <c r="K15" s="10"/>
      <c r="L15" s="10"/>
      <c r="M15" s="10"/>
      <c r="N15" s="10"/>
    </row>
    <row r="16" spans="2:14" x14ac:dyDescent="0.2">
      <c r="B16" s="5">
        <v>4.13</v>
      </c>
      <c r="C16" s="5">
        <v>3.81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ht="12" x14ac:dyDescent="0.25">
      <c r="B17" s="5">
        <v>3.98</v>
      </c>
      <c r="C17" s="5">
        <v>3.44</v>
      </c>
      <c r="E17" s="11" t="s">
        <v>17</v>
      </c>
      <c r="F17" s="13">
        <f>(F10-G10)-2.921*(SQRT((F11^2/F12)+(G11^2/G12)))</f>
        <v>0.37132653628257511</v>
      </c>
      <c r="G17" s="10"/>
      <c r="H17" s="10"/>
      <c r="I17" s="10"/>
      <c r="J17" s="10"/>
      <c r="K17" s="10"/>
      <c r="L17" s="10"/>
      <c r="M17" s="10"/>
      <c r="N17" s="10"/>
    </row>
    <row r="18" spans="2:14" ht="12" x14ac:dyDescent="0.25">
      <c r="B18" s="5">
        <v>3.99</v>
      </c>
      <c r="C18" s="5"/>
      <c r="E18" s="11" t="s">
        <v>18</v>
      </c>
      <c r="F18" s="13">
        <f>(F10-G10)+2.921*(SQRT((F11^2/F12)+(G11^2/G12)))</f>
        <v>1.0206734637174244</v>
      </c>
      <c r="G18" s="10"/>
      <c r="H18" s="10"/>
      <c r="I18" s="10"/>
      <c r="J18" s="10"/>
      <c r="K18" s="10"/>
      <c r="L18" s="10"/>
      <c r="M18" s="10"/>
      <c r="N18" s="10"/>
    </row>
    <row r="19" spans="2:14" x14ac:dyDescent="0.2">
      <c r="B19" s="6">
        <v>3.62</v>
      </c>
      <c r="C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2020-07-05T13:56:27Z</dcterms:modified>
</cp:coreProperties>
</file>