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7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  <sheet name="6月" sheetId="12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2" l="1"/>
  <c r="C2" i="12"/>
  <c r="J9" i="12"/>
  <c r="J8" i="12"/>
  <c r="J7" i="12"/>
  <c r="J6" i="12"/>
  <c r="J5" i="12"/>
  <c r="F2" i="12"/>
  <c r="I3" i="12"/>
  <c r="I2" i="12"/>
  <c r="B59" i="11"/>
  <c r="J72" i="11"/>
  <c r="J70" i="11"/>
  <c r="J93" i="11"/>
  <c r="F2" i="11"/>
  <c r="N7" i="8"/>
  <c r="F2" i="10"/>
  <c r="J34" i="10"/>
  <c r="J86" i="11"/>
  <c r="J92" i="11"/>
  <c r="C1" i="11"/>
  <c r="C2" i="11"/>
  <c r="I3" i="11"/>
  <c r="I2" i="11"/>
  <c r="N4" i="8"/>
  <c r="S8" i="8"/>
  <c r="R8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<sst xmlns="http://schemas.openxmlformats.org/spreadsheetml/2006/main" count="777" uniqueCount="265">
  <si>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</si>
  <si>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</si>
  <si>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</si>
  <si>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</si>
  <si>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</si>
  <si>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</si>
  <si>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</si>
  <si>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</si>
  <si>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</si>
  <si>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</si>
  <si>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</si>
  <si>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</si>
  <si>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</si>
  <si>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</si>
  <si>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</si>
  <si>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</si>
  <si>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</si>
  <si>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</si>
  <si>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</si>
  <si>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</si>
  <si>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</si>
  <si>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</si>
  <si>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</si>
  <si>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</si>
  <si>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</si>
  <si>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</si>
  <si>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</si>
  <si>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</si>
  <si>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</si>
  <si>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</si>
  <si>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</si>
  <si>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</si>
  <si>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</si>
  <si>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</si>
  <si>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</si>
  <si>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</si>
  <si>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</si>
  <si>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</si>
  <si>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</si>
  <si>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</si>
  <si>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</si>
  <si>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</si>
  <si>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</si>
  <si>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</si>
  <si>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</si>
  <si>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</si>
  <si>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</si>
  <si>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</si>
  <si>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</si>
  <si>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</si>
  <si>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</si>
  <si>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</si>
  <si>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</si>
  <si>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</si>
  <si>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</si>
  <si>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</si>
  <si>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</si>
  <si>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</si>
  <si>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</si>
  <si>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</si>
  <si>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</si>
  <si>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</si>
  <si>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</si>
  <si>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</si>
  <si>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</si>
  <si>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</si>
  <si>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</si>
  <si>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</si>
  <si>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</si>
  <si>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</si>
  <si>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</si>
  <si>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</si>
  <si>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</si>
  <si>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</si>
  <si>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</si>
  <si>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</si>
  <si>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</si>
  <si>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</si>
  <si>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</si>
  <si>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</si>
  <si>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</si>
  <si>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</si>
  <si>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</si>
  <si>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</si>
  <si>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</si>
  <si>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</si>
  <si>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</si>
  <si>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</si>
  <si>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</si>
  <si>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</si>
  <si>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</si>
  <si>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</si>
  <si>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</si>
  <si>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</si>
  <si>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</si>
  <si>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</si>
  <si>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</si>
  <si>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</si>
  <si>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</si>
  <si>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</si>
  <si>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</si>
  <si>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</si>
  <si>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</si>
  <si>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</si>
  <si>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</si>
  <si>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</si>
  <si>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</si>
  <si>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</si>
  <si>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</si>
  <si>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</si>
  <si>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</si>
  <si>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</si>
  <si>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</si>
  <si>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</si>
  <si>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</si>
  <si>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</si>
  <si>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</si>
  <si>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</si>
  <si>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</si>
  <si>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</si>
  <si>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</si>
  <si>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</si>
  <si>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</si>
  <si>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</si>
  <si>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</si>
  <si>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</si>
  <si>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</si>
  <si>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</si>
  <si>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</si>
  <si>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</si>
  <si>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</si>
  <si>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</si>
  <si>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</si>
  <si>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</si>
  <si>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</si>
  <si>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</si>
  <si>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</si>
  <si>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</si>
  <si>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</si>
  <si>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</si>
  <si>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</si>
  <si>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</si>
  <si>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</si>
  <si>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</si>
  <si>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</si>
  <si>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</si>
  <si>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</si>
  <si>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</si>
  <si>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</si>
  <si>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</si>
  <si>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</si>
  <si>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</si>
  <si>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</si>
  <si>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</si>
  <si>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</si>
  <si>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</si>
  <si>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</si>
  <si>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</si>
  <si>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</si>
  <si>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</si>
  <si>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</si>
  <si>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</si>
  <si>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</si>
  <si>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</si>
  <si>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</si>
  <si>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</si>
  <si>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</si>
  <si>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</si>
  <si>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</si>
  <si>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</si>
  <si>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</si>
  <si>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</si>
  <si>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</si>
  <si>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</si>
  <si>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</si>
  <si>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</si>
  <si>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</si>
  <si>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</si>
  <si>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</si>
  <si>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</si>
  <si>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</si>
  <si>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</si>
  <si>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</si>
  <si>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</si>
  <si>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</si>
  <si>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</si>
  <si>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</si>
  <si>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</si>
  <si>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</si>
  <si>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</si>
  <si>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</si>
  <si>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</si>
  <si>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</si>
  <si>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</si>
  <si>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</si>
  <si>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</si>
  <si>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</si>
  <si>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</si>
  <si>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</si>
  <si>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</si>
  <si>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</si>
  <si>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</si>
  <si>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</si>
  <si>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</si>
  <si>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</si>
  <si>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</si>
  <si>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</si>
  <si>
    <t>托运</t>
    <rPh sb="0" eb="1">
      <t>tuo yun</t>
    </rPh>
    <phoneticPr fontId="1" type="noConversion"/>
  </si>
  <si>
    <t>辣条</t>
    <rPh sb="0" eb="1">
      <t>la t</t>
    </rPh>
    <phoneticPr fontId="1" type="noConversion"/>
  </si>
  <si>
    <t>刷子</t>
    <rPh sb="0" eb="1">
      <t>shua zi</t>
    </rPh>
    <phoneticPr fontId="1" type="noConversion"/>
  </si>
  <si>
    <t>山楂丸</t>
    <rPh sb="0" eb="1">
      <t>shan zha wan</t>
    </rPh>
    <phoneticPr fontId="1" type="noConversion"/>
  </si>
  <si>
    <t>脚掌</t>
    <rPh sb="0" eb="1">
      <t>jiao zhang</t>
    </rPh>
    <phoneticPr fontId="1" type="noConversion"/>
  </si>
  <si>
    <t>面巾</t>
    <rPh sb="0" eb="1">
      <t>mian jin</t>
    </rPh>
    <phoneticPr fontId="1" type="noConversion"/>
  </si>
  <si>
    <t>一共5000b，(1056)
剩下740b(156)</t>
    <rPh sb="0" eb="1">
      <t>yi gong</t>
    </rPh>
    <rPh sb="15" eb="16">
      <t>sheng xia</t>
    </rPh>
    <phoneticPr fontId="1" type="noConversion"/>
  </si>
  <si>
    <t>交通</t>
    <rPh sb="0" eb="1">
      <t>jiao tong</t>
    </rPh>
    <phoneticPr fontId="1" type="noConversion"/>
  </si>
  <si>
    <t>泡菜+可乐</t>
    <rPh sb="0" eb="1">
      <t>pao cai</t>
    </rPh>
    <rPh sb="3" eb="4">
      <t>ke le</t>
    </rPh>
    <phoneticPr fontId="1" type="noConversion"/>
  </si>
  <si>
    <t>百香果</t>
    <rPh sb="0" eb="1">
      <t>bai xaing guo</t>
    </rPh>
    <phoneticPr fontId="1" type="noConversion"/>
  </si>
  <si>
    <t>小龙虾</t>
    <rPh sb="0" eb="1">
      <t>xiao long xia</t>
    </rPh>
    <phoneticPr fontId="1" type="noConversion"/>
  </si>
  <si>
    <t>盒马</t>
    <phoneticPr fontId="1" type="noConversion"/>
  </si>
  <si>
    <t>调料</t>
    <rPh sb="0" eb="1">
      <t>tiao liao</t>
    </rPh>
    <phoneticPr fontId="1" type="noConversion"/>
  </si>
  <si>
    <t>煎饼</t>
    <rPh sb="0" eb="1">
      <t>jian bing</t>
    </rPh>
    <phoneticPr fontId="1" type="noConversion"/>
  </si>
  <si>
    <t>卷饼</t>
    <rPh sb="0" eb="1">
      <t>juan bing</t>
    </rPh>
    <phoneticPr fontId="1" type="noConversion"/>
  </si>
  <si>
    <t>西虹市</t>
    <rPh sb="0" eb="1">
      <t>xi hong shi</t>
    </rPh>
    <phoneticPr fontId="1" type="noConversion"/>
  </si>
  <si>
    <t>可乐</t>
    <rPh sb="0" eb="1">
      <t>ke le</t>
    </rPh>
    <phoneticPr fontId="1" type="noConversion"/>
  </si>
  <si>
    <t>颈椎贴</t>
    <rPh sb="0" eb="1">
      <t>jing hzui tie</t>
    </rPh>
    <phoneticPr fontId="1" type="noConversion"/>
  </si>
  <si>
    <t>午饭</t>
    <rPh sb="0" eb="1">
      <t>wu f</t>
    </rPh>
    <phoneticPr fontId="1" type="noConversion"/>
  </si>
  <si>
    <t>薰衣草</t>
    <rPh sb="0" eb="1">
      <t>xun yi cao</t>
    </rPh>
    <phoneticPr fontId="1" type="noConversion"/>
  </si>
  <si>
    <t>枕头</t>
    <rPh sb="0" eb="1">
      <t>zhen tou</t>
    </rPh>
    <phoneticPr fontId="1" type="noConversion"/>
  </si>
  <si>
    <t>唇膜</t>
    <phoneticPr fontId="1" type="noConversion"/>
  </si>
  <si>
    <t>洗面奶首付</t>
    <rPh sb="0" eb="1">
      <t>xi mian nai</t>
    </rPh>
    <rPh sb="3" eb="4">
      <t>shou fu</t>
    </rPh>
    <phoneticPr fontId="1" type="noConversion"/>
  </si>
  <si>
    <t>vc水</t>
    <rPh sb="2" eb="3">
      <t>shui</t>
    </rPh>
    <phoneticPr fontId="1" type="noConversion"/>
  </si>
  <si>
    <t>洗发水</t>
    <rPh sb="0" eb="1">
      <t>xi fa shui</t>
    </rPh>
    <phoneticPr fontId="1" type="noConversion"/>
  </si>
  <si>
    <t>燕麦面</t>
    <rPh sb="0" eb="1">
      <t>yan mai</t>
    </rPh>
    <rPh sb="2" eb="3">
      <t>mian</t>
    </rPh>
    <phoneticPr fontId="1" type="noConversion"/>
  </si>
  <si>
    <t>花椒芽</t>
    <rPh sb="0" eb="1">
      <t>hua jiao ya</t>
    </rPh>
    <phoneticPr fontId="1" type="noConversion"/>
  </si>
  <si>
    <t>奶茶</t>
    <rPh sb="0" eb="1">
      <t>nai cha</t>
    </rPh>
    <phoneticPr fontId="1" type="noConversion"/>
  </si>
  <si>
    <t>维生素</t>
    <rPh sb="0" eb="1">
      <t>wei sheng s</t>
    </rPh>
    <phoneticPr fontId="1" type="noConversion"/>
  </si>
  <si>
    <t>盒马生鲜</t>
    <rPh sb="0" eb="1">
      <t>he ma</t>
    </rPh>
    <rPh sb="2" eb="3">
      <t>shegn xian</t>
    </rPh>
    <phoneticPr fontId="1" type="noConversion"/>
  </si>
  <si>
    <t>午饭</t>
    <rPh sb="0" eb="1">
      <t>wu fan f</t>
    </rPh>
    <phoneticPr fontId="1" type="noConversion"/>
  </si>
  <si>
    <t>晚饭</t>
    <rPh sb="0" eb="1">
      <t>wan afn</t>
    </rPh>
    <phoneticPr fontId="1" type="noConversion"/>
  </si>
  <si>
    <t>蔬菜</t>
    <rPh sb="0" eb="1">
      <t>shu cai</t>
    </rPh>
    <phoneticPr fontId="1" type="noConversion"/>
  </si>
  <si>
    <t>椰子</t>
    <rPh sb="0" eb="1">
      <t>ye zi</t>
    </rPh>
    <phoneticPr fontId="1" type="noConversion"/>
  </si>
  <si>
    <t>短袖</t>
    <rPh sb="0" eb="1">
      <t>duan xiu</t>
    </rPh>
    <phoneticPr fontId="1" type="noConversion"/>
  </si>
  <si>
    <t>橙汁</t>
    <rPh sb="0" eb="1">
      <t>cheng zhi</t>
    </rPh>
    <phoneticPr fontId="1" type="noConversion"/>
  </si>
  <si>
    <t>2019/6月</t>
    <rPh sb="6" eb="7">
      <t>yue</t>
    </rPh>
    <phoneticPr fontId="1" type="noConversion"/>
  </si>
  <si>
    <t>牛轧糖</t>
    <rPh sb="0" eb="1">
      <t>niu zha tang</t>
    </rPh>
    <phoneticPr fontId="1" type="noConversion"/>
  </si>
  <si>
    <t>洗面奶尾款</t>
    <rPh sb="0" eb="1">
      <t>xi mian nai</t>
    </rPh>
    <rPh sb="3" eb="4">
      <t>wei kuan</t>
    </rPh>
    <phoneticPr fontId="1" type="noConversion"/>
  </si>
  <si>
    <t>香菇酱</t>
    <rPh sb="0" eb="1">
      <t>xiang gu jiang</t>
    </rPh>
    <phoneticPr fontId="1" type="noConversion"/>
  </si>
  <si>
    <t>燕麦面</t>
    <rPh sb="0" eb="1">
      <t>yan mai mian</t>
    </rPh>
    <phoneticPr fontId="1" type="noConversion"/>
  </si>
  <si>
    <t>面膜</t>
    <rPh sb="0" eb="1">
      <t>mian mo</t>
    </rPh>
    <phoneticPr fontId="1" type="noConversion"/>
  </si>
  <si>
    <t>洁面仪</t>
    <rPh sb="0" eb="1">
      <t>jie mian yi</t>
    </rPh>
    <phoneticPr fontId="1" type="noConversion"/>
  </si>
  <si>
    <t>盒马</t>
    <rPh sb="0" eb="1">
      <t>he ma</t>
    </rPh>
    <phoneticPr fontId="1" type="noConversion"/>
  </si>
  <si>
    <t>鸭腿</t>
    <rPh sb="0" eb="1">
      <t>ya tui</t>
    </rPh>
    <phoneticPr fontId="1" type="noConversion"/>
  </si>
  <si>
    <t>牛肉干</t>
    <rPh sb="0" eb="1">
      <t>niu rou gan</t>
    </rPh>
    <phoneticPr fontId="1" type="noConversion"/>
  </si>
  <si>
    <t>牛肉干</t>
    <rPh sb="0" eb="1">
      <t>niu rou t g</t>
    </rPh>
    <rPh sb="2" eb="3">
      <t>gan</t>
    </rPh>
    <phoneticPr fontId="1" type="noConversion"/>
  </si>
  <si>
    <t>凉鞋</t>
    <rPh sb="0" eb="1">
      <t>liang xie</t>
    </rPh>
    <phoneticPr fontId="1" type="noConversion"/>
  </si>
  <si>
    <t>帽子</t>
    <rPh sb="0" eb="1">
      <t>mao zi</t>
    </rPh>
    <phoneticPr fontId="1" type="noConversion"/>
  </si>
  <si>
    <t>可乐+方便面</t>
    <rPh sb="0" eb="1">
      <t>ke le</t>
    </rPh>
    <rPh sb="3" eb="4">
      <t>fang bian mian</t>
    </rPh>
    <phoneticPr fontId="1" type="noConversion"/>
  </si>
  <si>
    <t>交通</t>
    <rPh sb="0" eb="1">
      <t>jiao togn</t>
    </rPh>
    <phoneticPr fontId="1" type="noConversion"/>
  </si>
  <si>
    <t>买赞</t>
    <rPh sb="0" eb="1">
      <t>mai</t>
    </rPh>
    <rPh sb="1" eb="2">
      <t>zan</t>
    </rPh>
    <phoneticPr fontId="1" type="noConversion"/>
  </si>
  <si>
    <t>买手机</t>
    <rPh sb="0" eb="1">
      <t>mai shou ji</t>
    </rPh>
    <phoneticPr fontId="1" type="noConversion"/>
  </si>
  <si>
    <t>羊角蜜</t>
    <rPh sb="0" eb="1">
      <t>yang jiao mi</t>
    </rPh>
    <phoneticPr fontId="1" type="noConversion"/>
  </si>
  <si>
    <t>裤子</t>
    <rPh sb="0" eb="1">
      <t>ku z</t>
    </rPh>
    <phoneticPr fontId="1" type="noConversion"/>
  </si>
  <si>
    <t>空心纱</t>
    <rPh sb="0" eb="1">
      <t>kong xin sha</t>
    </rPh>
    <rPh sb="2" eb="3">
      <t>sha</t>
    </rPh>
    <phoneticPr fontId="1" type="noConversion"/>
  </si>
  <si>
    <t>口金</t>
    <phoneticPr fontId="1" type="noConversion"/>
  </si>
  <si>
    <t>肯德基</t>
    <rPh sb="0" eb="1">
      <t>ken de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</si>
</sst>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64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65"/>
      <c r="B2" s="6" t="s">
        <v>16</v>
      </c>
      <c r="C2">
        <f>3000+C1</f>
        <v>-2597.16</v>
      </c>
      <c r="E2" s="7" t="s">
        <v>18</v>
      </c>
      <c r="F2">
        <f ca="1">DATE(2019,1,1)-TODAY()</f>
        <v>-168</v>
      </c>
      <c r="H2" s="7" t="s">
        <v>19</v>
      </c>
      <c r="I2">
        <f ca="1">C2/F2</f>
        <v>15.459285714285713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68" t="s">
        <v>41</v>
      </c>
      <c r="E3" s="69"/>
      <c r="F3" s="69"/>
      <c r="G3" s="69"/>
      <c r="H3" s="69"/>
      <c r="I3" s="8">
        <f ca="1">C2/(F2-1)</f>
        <v>15.367810650887574</v>
      </c>
    </row>
    <row r="4" spans="1:13" x14ac:dyDescent="0.2">
      <c r="A4" s="63">
        <v>43435</v>
      </c>
      <c r="B4">
        <v>-25</v>
      </c>
      <c r="C4" t="s">
        <v>13</v>
      </c>
      <c r="D4">
        <v>3</v>
      </c>
    </row>
    <row r="5" spans="1:13" x14ac:dyDescent="0.2">
      <c r="A5" s="63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63">
        <v>43437</v>
      </c>
      <c r="B7">
        <v>-11</v>
      </c>
      <c r="C7" t="s">
        <v>17</v>
      </c>
      <c r="D7">
        <v>1</v>
      </c>
    </row>
    <row r="8" spans="1:13" x14ac:dyDescent="0.2">
      <c r="A8" s="63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63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63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66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66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66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66"/>
      <c r="B14">
        <v>-8</v>
      </c>
      <c r="C14" t="s">
        <v>7</v>
      </c>
      <c r="D14">
        <v>2</v>
      </c>
    </row>
    <row r="15" spans="1:13" x14ac:dyDescent="0.2">
      <c r="A15" s="66"/>
      <c r="B15">
        <v>-6</v>
      </c>
      <c r="C15" t="s">
        <v>4</v>
      </c>
      <c r="D15">
        <v>2</v>
      </c>
    </row>
    <row r="16" spans="1:13" x14ac:dyDescent="0.2">
      <c r="A16" s="66"/>
      <c r="B16">
        <v>-34.799999999999997</v>
      </c>
      <c r="C16" t="s">
        <v>6</v>
      </c>
      <c r="D16">
        <v>3</v>
      </c>
    </row>
    <row r="17" spans="1:4" x14ac:dyDescent="0.2">
      <c r="A17" s="63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63"/>
      <c r="B18">
        <v>-1468</v>
      </c>
      <c r="C18" t="s">
        <v>3</v>
      </c>
      <c r="D18">
        <v>5</v>
      </c>
    </row>
    <row r="19" spans="1:4" x14ac:dyDescent="0.2">
      <c r="A19" s="63"/>
      <c r="B19" s="2">
        <v>-6</v>
      </c>
      <c r="C19" t="s">
        <v>4</v>
      </c>
      <c r="D19">
        <v>2</v>
      </c>
    </row>
    <row r="20" spans="1:4" x14ac:dyDescent="0.2">
      <c r="A20" s="63"/>
      <c r="B20">
        <v>7</v>
      </c>
      <c r="C20" t="s">
        <v>10</v>
      </c>
    </row>
    <row r="21" spans="1:4" x14ac:dyDescent="0.2">
      <c r="A21" s="63"/>
      <c r="B21">
        <v>-4</v>
      </c>
      <c r="C21" t="s">
        <v>7</v>
      </c>
      <c r="D21">
        <v>2</v>
      </c>
    </row>
    <row r="22" spans="1:4" x14ac:dyDescent="0.2">
      <c r="A22" s="63"/>
      <c r="B22">
        <v>-29.9</v>
      </c>
      <c r="C22" t="s">
        <v>8</v>
      </c>
      <c r="D22">
        <v>2</v>
      </c>
    </row>
    <row r="23" spans="1:4" x14ac:dyDescent="0.2">
      <c r="A23" s="66">
        <v>43440</v>
      </c>
      <c r="B23">
        <v>-11</v>
      </c>
      <c r="C23" t="s">
        <v>20</v>
      </c>
      <c r="D23">
        <v>1</v>
      </c>
    </row>
    <row r="24" spans="1:4" x14ac:dyDescent="0.2">
      <c r="A24" s="66"/>
      <c r="B24">
        <v>-5</v>
      </c>
      <c r="C24" t="s">
        <v>4</v>
      </c>
      <c r="D24">
        <v>2</v>
      </c>
    </row>
    <row r="25" spans="1:4" x14ac:dyDescent="0.2">
      <c r="A25" s="66"/>
      <c r="B25">
        <v>-9</v>
      </c>
      <c r="C25" t="s">
        <v>7</v>
      </c>
      <c r="D25">
        <v>2</v>
      </c>
    </row>
    <row r="26" spans="1:4" x14ac:dyDescent="0.2">
      <c r="A26" s="66"/>
      <c r="B26">
        <v>-249</v>
      </c>
      <c r="C26" t="s">
        <v>32</v>
      </c>
      <c r="D26">
        <v>3</v>
      </c>
    </row>
    <row r="27" spans="1:4" x14ac:dyDescent="0.2">
      <c r="A27" s="66"/>
      <c r="B27">
        <v>-13.88</v>
      </c>
      <c r="C27" t="s">
        <v>21</v>
      </c>
      <c r="D27">
        <v>2</v>
      </c>
    </row>
    <row r="28" spans="1:4" x14ac:dyDescent="0.2">
      <c r="A28" s="66">
        <v>43441</v>
      </c>
      <c r="B28">
        <v>-11</v>
      </c>
      <c r="C28" t="s">
        <v>17</v>
      </c>
      <c r="D28">
        <v>1</v>
      </c>
    </row>
    <row r="29" spans="1:4" x14ac:dyDescent="0.2">
      <c r="A29" s="66"/>
      <c r="B29">
        <v>-6</v>
      </c>
      <c r="C29" t="s">
        <v>4</v>
      </c>
      <c r="D29">
        <v>2</v>
      </c>
    </row>
    <row r="30" spans="1:4" x14ac:dyDescent="0.2">
      <c r="A30" s="66"/>
      <c r="B30">
        <v>-4</v>
      </c>
      <c r="C30" t="s">
        <v>7</v>
      </c>
      <c r="D30">
        <v>2</v>
      </c>
    </row>
    <row r="31" spans="1:4" x14ac:dyDescent="0.2">
      <c r="A31" s="66"/>
      <c r="B31">
        <v>-18</v>
      </c>
      <c r="C31" t="s">
        <v>8</v>
      </c>
      <c r="D31">
        <v>2</v>
      </c>
    </row>
    <row r="32" spans="1:4" x14ac:dyDescent="0.2">
      <c r="A32" s="66"/>
      <c r="B32">
        <f>-89-129-119-89</f>
        <v>-426</v>
      </c>
      <c r="C32" t="s">
        <v>23</v>
      </c>
      <c r="D32">
        <v>4</v>
      </c>
    </row>
    <row r="33" spans="1:4" x14ac:dyDescent="0.2">
      <c r="A33" s="63">
        <v>43442</v>
      </c>
      <c r="B33">
        <v>-20</v>
      </c>
      <c r="C33" t="s">
        <v>22</v>
      </c>
      <c r="D33">
        <v>2</v>
      </c>
    </row>
    <row r="34" spans="1:4" x14ac:dyDescent="0.2">
      <c r="A34" s="63">
        <v>43443</v>
      </c>
      <c r="B34">
        <v>-49</v>
      </c>
      <c r="C34" t="s">
        <v>24</v>
      </c>
      <c r="D34">
        <v>3</v>
      </c>
    </row>
    <row r="35" spans="1:4" x14ac:dyDescent="0.2">
      <c r="A35" s="63"/>
      <c r="B35">
        <v>-2</v>
      </c>
      <c r="C35" t="s">
        <v>17</v>
      </c>
      <c r="D35">
        <v>1</v>
      </c>
    </row>
    <row r="36" spans="1:4" x14ac:dyDescent="0.2">
      <c r="A36" s="67">
        <v>43444</v>
      </c>
      <c r="B36">
        <v>-11</v>
      </c>
      <c r="C36" t="s">
        <v>17</v>
      </c>
      <c r="D36">
        <v>1</v>
      </c>
    </row>
    <row r="37" spans="1:4" x14ac:dyDescent="0.2">
      <c r="A37" s="67"/>
      <c r="B37">
        <v>-4</v>
      </c>
      <c r="C37" t="s">
        <v>7</v>
      </c>
      <c r="D37">
        <v>2</v>
      </c>
    </row>
    <row r="38" spans="1:4" x14ac:dyDescent="0.2">
      <c r="A38" s="67"/>
      <c r="B38">
        <v>-14.44</v>
      </c>
      <c r="C38" t="s">
        <v>8</v>
      </c>
      <c r="D38">
        <v>2</v>
      </c>
    </row>
    <row r="39" spans="1:4" x14ac:dyDescent="0.2">
      <c r="A39" s="63">
        <v>43445</v>
      </c>
      <c r="B39">
        <v>-11</v>
      </c>
      <c r="C39" t="s">
        <v>17</v>
      </c>
      <c r="D39">
        <v>1</v>
      </c>
    </row>
    <row r="40" spans="1:4" x14ac:dyDescent="0.2">
      <c r="A40" s="63"/>
      <c r="B40">
        <v>-4</v>
      </c>
      <c r="C40" t="s">
        <v>7</v>
      </c>
      <c r="D40">
        <v>2</v>
      </c>
    </row>
    <row r="41" spans="1:4" x14ac:dyDescent="0.2">
      <c r="A41" s="63"/>
      <c r="B41">
        <v>-5</v>
      </c>
      <c r="C41" t="s">
        <v>4</v>
      </c>
      <c r="D41">
        <v>2</v>
      </c>
    </row>
    <row r="42" spans="1:4" x14ac:dyDescent="0.2">
      <c r="A42" s="63"/>
      <c r="B42">
        <v>-16</v>
      </c>
      <c r="C42" t="s">
        <v>8</v>
      </c>
      <c r="D42">
        <v>2</v>
      </c>
    </row>
    <row r="43" spans="1:4" x14ac:dyDescent="0.2">
      <c r="A43" s="63">
        <v>43446</v>
      </c>
      <c r="B43">
        <v>-11</v>
      </c>
      <c r="C43" t="s">
        <v>17</v>
      </c>
      <c r="D43">
        <v>1</v>
      </c>
    </row>
    <row r="44" spans="1:4" x14ac:dyDescent="0.2">
      <c r="A44" s="63"/>
      <c r="B44">
        <v>-8</v>
      </c>
      <c r="C44" t="s">
        <v>7</v>
      </c>
      <c r="D44">
        <v>2</v>
      </c>
    </row>
    <row r="45" spans="1:4" x14ac:dyDescent="0.2">
      <c r="A45" s="63"/>
      <c r="B45">
        <v>-5</v>
      </c>
      <c r="C45" t="s">
        <v>4</v>
      </c>
      <c r="D45">
        <v>2</v>
      </c>
    </row>
    <row r="46" spans="1:4" x14ac:dyDescent="0.2">
      <c r="A46" s="63"/>
      <c r="B46">
        <v>-13</v>
      </c>
      <c r="C46" t="s">
        <v>8</v>
      </c>
      <c r="D46">
        <v>2</v>
      </c>
    </row>
    <row r="47" spans="1:4" x14ac:dyDescent="0.2">
      <c r="A47" s="63">
        <v>43447</v>
      </c>
      <c r="B47">
        <v>-11</v>
      </c>
      <c r="C47" t="s">
        <v>17</v>
      </c>
      <c r="D47">
        <v>1</v>
      </c>
    </row>
    <row r="48" spans="1:4" x14ac:dyDescent="0.2">
      <c r="A48" s="63"/>
      <c r="B48">
        <v>-6</v>
      </c>
      <c r="C48" t="s">
        <v>4</v>
      </c>
      <c r="D48">
        <v>2</v>
      </c>
    </row>
    <row r="49" spans="1:4" x14ac:dyDescent="0.2">
      <c r="A49" s="63"/>
      <c r="B49">
        <v>-16</v>
      </c>
      <c r="C49" t="s">
        <v>7</v>
      </c>
      <c r="D49">
        <v>2</v>
      </c>
    </row>
    <row r="50" spans="1:4" x14ac:dyDescent="0.2">
      <c r="A50" s="63"/>
      <c r="B50">
        <v>-13</v>
      </c>
      <c r="C50" t="s">
        <v>8</v>
      </c>
      <c r="D50">
        <v>2</v>
      </c>
    </row>
    <row r="51" spans="1:4" x14ac:dyDescent="0.2">
      <c r="A51" s="63"/>
      <c r="B51">
        <v>-99</v>
      </c>
      <c r="C51" t="s">
        <v>30</v>
      </c>
      <c r="D51">
        <v>3</v>
      </c>
    </row>
    <row r="52" spans="1:4" x14ac:dyDescent="0.2">
      <c r="A52" s="63">
        <v>43448</v>
      </c>
      <c r="B52">
        <v>-11</v>
      </c>
      <c r="C52" t="s">
        <v>28</v>
      </c>
      <c r="D52">
        <v>1</v>
      </c>
    </row>
    <row r="53" spans="1:4" x14ac:dyDescent="0.2">
      <c r="A53" s="63"/>
      <c r="B53">
        <v>-14</v>
      </c>
      <c r="C53" t="s">
        <v>7</v>
      </c>
      <c r="D53">
        <v>2</v>
      </c>
    </row>
    <row r="54" spans="1:4" x14ac:dyDescent="0.2">
      <c r="A54" s="63"/>
      <c r="B54">
        <v>-13</v>
      </c>
      <c r="C54" t="s">
        <v>8</v>
      </c>
      <c r="D54">
        <v>2</v>
      </c>
    </row>
    <row r="55" spans="1:4" x14ac:dyDescent="0.2">
      <c r="A55" s="63">
        <v>43449</v>
      </c>
      <c r="B55">
        <v>-28.32</v>
      </c>
      <c r="C55" t="s">
        <v>29</v>
      </c>
      <c r="D55">
        <v>3</v>
      </c>
    </row>
    <row r="56" spans="1:4" x14ac:dyDescent="0.2">
      <c r="A56" s="63"/>
      <c r="B56">
        <v>-20</v>
      </c>
      <c r="C56" t="s">
        <v>22</v>
      </c>
      <c r="D56">
        <v>2</v>
      </c>
    </row>
    <row r="57" spans="1:4" x14ac:dyDescent="0.2">
      <c r="A57" s="63">
        <v>43450</v>
      </c>
      <c r="B57">
        <v>-89.82</v>
      </c>
      <c r="C57" t="s">
        <v>37</v>
      </c>
      <c r="D57">
        <v>3</v>
      </c>
    </row>
    <row r="58" spans="1:4" x14ac:dyDescent="0.2">
      <c r="A58" s="63"/>
      <c r="B58">
        <v>-30</v>
      </c>
      <c r="C58" t="s">
        <v>36</v>
      </c>
      <c r="D58">
        <v>3</v>
      </c>
    </row>
    <row r="59" spans="1:4" x14ac:dyDescent="0.2">
      <c r="A59" s="63">
        <v>43451</v>
      </c>
      <c r="B59">
        <v>-10</v>
      </c>
      <c r="C59" t="s">
        <v>17</v>
      </c>
      <c r="D59">
        <v>1</v>
      </c>
    </row>
    <row r="60" spans="1:4" x14ac:dyDescent="0.2">
      <c r="A60" s="63"/>
      <c r="B60">
        <v>-4.5</v>
      </c>
      <c r="C60" t="s">
        <v>7</v>
      </c>
      <c r="D60">
        <v>2</v>
      </c>
    </row>
    <row r="61" spans="1:4" x14ac:dyDescent="0.2">
      <c r="A61" s="63"/>
      <c r="B61">
        <v>-12</v>
      </c>
      <c r="C61" t="s">
        <v>8</v>
      </c>
      <c r="D61">
        <v>2</v>
      </c>
    </row>
    <row r="62" spans="1:4" x14ac:dyDescent="0.2">
      <c r="A62" s="63">
        <v>43452</v>
      </c>
      <c r="B62">
        <v>-10</v>
      </c>
      <c r="C62" t="s">
        <v>17</v>
      </c>
      <c r="D62">
        <v>1</v>
      </c>
    </row>
    <row r="63" spans="1:4" x14ac:dyDescent="0.2">
      <c r="A63" s="63"/>
      <c r="B63">
        <v>-16</v>
      </c>
      <c r="C63" t="s">
        <v>47</v>
      </c>
      <c r="D63">
        <v>2</v>
      </c>
    </row>
    <row r="64" spans="1:4" x14ac:dyDescent="0.2">
      <c r="A64" s="63"/>
      <c r="B64">
        <v>-670</v>
      </c>
      <c r="C64" t="s">
        <v>48</v>
      </c>
      <c r="D64">
        <v>4</v>
      </c>
    </row>
    <row r="65" spans="1:4" x14ac:dyDescent="0.2">
      <c r="A65" s="63">
        <v>43453</v>
      </c>
      <c r="B65">
        <v>-10</v>
      </c>
      <c r="C65" t="s">
        <v>17</v>
      </c>
      <c r="D65">
        <v>1</v>
      </c>
    </row>
    <row r="66" spans="1:4" x14ac:dyDescent="0.2">
      <c r="A66" s="63"/>
      <c r="B66">
        <v>-16</v>
      </c>
      <c r="C66" t="s">
        <v>7</v>
      </c>
      <c r="D66">
        <v>2</v>
      </c>
    </row>
    <row r="67" spans="1:4" x14ac:dyDescent="0.2">
      <c r="A67" s="63"/>
      <c r="B67">
        <v>-12</v>
      </c>
      <c r="C67" t="s">
        <v>8</v>
      </c>
      <c r="D67">
        <v>2</v>
      </c>
    </row>
    <row r="68" spans="1:4" x14ac:dyDescent="0.2">
      <c r="A68" s="63">
        <v>43454</v>
      </c>
      <c r="B68">
        <v>-10</v>
      </c>
      <c r="C68" t="s">
        <v>17</v>
      </c>
      <c r="D68">
        <v>2</v>
      </c>
    </row>
    <row r="69" spans="1:4" x14ac:dyDescent="0.2">
      <c r="A69" s="63"/>
      <c r="B69">
        <v>-18</v>
      </c>
      <c r="C69" t="s">
        <v>49</v>
      </c>
      <c r="D69">
        <v>2</v>
      </c>
    </row>
    <row r="70" spans="1:4" x14ac:dyDescent="0.2">
      <c r="A70" s="63"/>
      <c r="B70">
        <v>-982</v>
      </c>
      <c r="C70" t="s">
        <v>50</v>
      </c>
      <c r="D70">
        <v>4</v>
      </c>
    </row>
    <row r="71" spans="1:4" x14ac:dyDescent="0.2">
      <c r="A71" s="63">
        <v>43455</v>
      </c>
      <c r="B71">
        <v>-10</v>
      </c>
      <c r="C71" t="s">
        <v>53</v>
      </c>
      <c r="D71">
        <v>1</v>
      </c>
    </row>
    <row r="72" spans="1:4" x14ac:dyDescent="0.2">
      <c r="A72" s="63"/>
      <c r="B72">
        <v>-4</v>
      </c>
      <c r="C72" t="s">
        <v>7</v>
      </c>
      <c r="D72">
        <v>2</v>
      </c>
    </row>
    <row r="73" spans="1:4" x14ac:dyDescent="0.2">
      <c r="A73" s="63"/>
      <c r="B73">
        <v>-4</v>
      </c>
      <c r="C73" t="s">
        <v>55</v>
      </c>
      <c r="D73">
        <v>2</v>
      </c>
    </row>
    <row r="74" spans="1:4" x14ac:dyDescent="0.2">
      <c r="A74" s="63">
        <v>43456</v>
      </c>
      <c r="B74">
        <v>-30.8</v>
      </c>
      <c r="C74" t="s">
        <v>51</v>
      </c>
      <c r="D74">
        <v>2</v>
      </c>
    </row>
    <row r="75" spans="1:4" x14ac:dyDescent="0.2">
      <c r="A75" s="63"/>
      <c r="B75">
        <v>-13</v>
      </c>
      <c r="C75" t="s">
        <v>52</v>
      </c>
      <c r="D75">
        <v>2</v>
      </c>
    </row>
    <row r="76" spans="1:4" x14ac:dyDescent="0.2">
      <c r="A76" s="63"/>
      <c r="B76">
        <v>-15</v>
      </c>
      <c r="C76" t="s">
        <v>54</v>
      </c>
      <c r="D76">
        <v>2</v>
      </c>
    </row>
    <row r="77" spans="1:4" x14ac:dyDescent="0.2">
      <c r="A77" s="63"/>
      <c r="B77">
        <v>-30</v>
      </c>
      <c r="C77" t="s">
        <v>61</v>
      </c>
      <c r="D77">
        <v>3</v>
      </c>
    </row>
    <row r="78" spans="1:4" x14ac:dyDescent="0.2">
      <c r="A78" s="63"/>
      <c r="B78">
        <v>-15</v>
      </c>
      <c r="C78" t="s">
        <v>56</v>
      </c>
      <c r="D78">
        <v>2</v>
      </c>
    </row>
    <row r="79" spans="1:4" x14ac:dyDescent="0.2">
      <c r="A79" s="63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63">
        <v>43458</v>
      </c>
      <c r="B81">
        <v>-10</v>
      </c>
      <c r="C81" t="s">
        <v>17</v>
      </c>
      <c r="D81">
        <v>1</v>
      </c>
    </row>
    <row r="82" spans="1:4" x14ac:dyDescent="0.2">
      <c r="A82" s="63"/>
      <c r="B82">
        <v>-16</v>
      </c>
      <c r="C82" t="s">
        <v>7</v>
      </c>
      <c r="D82">
        <v>2</v>
      </c>
    </row>
    <row r="83" spans="1:4" x14ac:dyDescent="0.2">
      <c r="A83" s="63">
        <v>43459</v>
      </c>
      <c r="B83">
        <v>-10</v>
      </c>
      <c r="C83" t="s">
        <v>17</v>
      </c>
      <c r="D83">
        <v>2</v>
      </c>
    </row>
    <row r="84" spans="1:4" x14ac:dyDescent="0.2">
      <c r="A84" s="63"/>
      <c r="B84">
        <v>-16</v>
      </c>
      <c r="C84" t="s">
        <v>7</v>
      </c>
      <c r="D84">
        <v>2</v>
      </c>
    </row>
    <row r="85" spans="1:4" x14ac:dyDescent="0.2">
      <c r="A85" s="63">
        <v>43460</v>
      </c>
      <c r="B85">
        <v>-10</v>
      </c>
      <c r="C85" t="s">
        <v>17</v>
      </c>
      <c r="D85">
        <v>1</v>
      </c>
    </row>
    <row r="86" spans="1:4" x14ac:dyDescent="0.2">
      <c r="A86" s="63"/>
      <c r="B86">
        <v>-4</v>
      </c>
      <c r="C86" t="s">
        <v>7</v>
      </c>
      <c r="D86">
        <v>2</v>
      </c>
    </row>
    <row r="87" spans="1:4" x14ac:dyDescent="0.2">
      <c r="A87" s="63"/>
      <c r="B87">
        <v>-62</v>
      </c>
      <c r="C87" t="s">
        <v>8</v>
      </c>
      <c r="D87">
        <v>2</v>
      </c>
    </row>
    <row r="88" spans="1:4" x14ac:dyDescent="0.2">
      <c r="A88" s="63">
        <v>43461</v>
      </c>
      <c r="B88">
        <v>-10</v>
      </c>
      <c r="C88" t="s">
        <v>17</v>
      </c>
      <c r="D88">
        <v>1</v>
      </c>
    </row>
    <row r="89" spans="1:4" x14ac:dyDescent="0.2">
      <c r="A89" s="63"/>
      <c r="B89">
        <v>-16</v>
      </c>
      <c r="C89" t="s">
        <v>7</v>
      </c>
      <c r="D89">
        <v>2</v>
      </c>
    </row>
    <row r="90" spans="1:4" x14ac:dyDescent="0.2">
      <c r="A90" s="63"/>
      <c r="B90">
        <v>-18.8</v>
      </c>
      <c r="C90" t="s">
        <v>57</v>
      </c>
      <c r="D90">
        <v>2</v>
      </c>
    </row>
    <row r="91" spans="1:4" x14ac:dyDescent="0.2">
      <c r="A91" s="63">
        <v>43462</v>
      </c>
      <c r="B91">
        <v>-10</v>
      </c>
      <c r="C91" t="s">
        <v>17</v>
      </c>
      <c r="D91">
        <v>1</v>
      </c>
    </row>
    <row r="92" spans="1:4" x14ac:dyDescent="0.2">
      <c r="A92" s="63"/>
      <c r="B92">
        <v>-14</v>
      </c>
      <c r="C92" t="s">
        <v>7</v>
      </c>
      <c r="D92">
        <v>2</v>
      </c>
    </row>
    <row r="93" spans="1:4" x14ac:dyDescent="0.2">
      <c r="A93" s="63"/>
      <c r="B93">
        <v>-239</v>
      </c>
      <c r="C93" t="s">
        <v>58</v>
      </c>
      <c r="D93">
        <v>4</v>
      </c>
    </row>
    <row r="94" spans="1:4" x14ac:dyDescent="0.2">
      <c r="A94" s="63"/>
      <c r="B94">
        <v>-12</v>
      </c>
      <c r="C94" t="s">
        <v>8</v>
      </c>
      <c r="D94">
        <v>2</v>
      </c>
    </row>
    <row r="95" spans="1:4" x14ac:dyDescent="0.2">
      <c r="A95" s="63">
        <v>43463</v>
      </c>
      <c r="B95">
        <v>-10</v>
      </c>
      <c r="C95" t="s">
        <v>53</v>
      </c>
      <c r="D95">
        <v>1</v>
      </c>
    </row>
    <row r="96" spans="1:4" x14ac:dyDescent="0.2">
      <c r="A96" s="63"/>
      <c r="B96">
        <v>-6</v>
      </c>
      <c r="C96" t="s">
        <v>4</v>
      </c>
      <c r="D96">
        <v>2</v>
      </c>
    </row>
    <row r="97" spans="1:4" x14ac:dyDescent="0.2">
      <c r="A97" s="63"/>
      <c r="B97">
        <v>-4</v>
      </c>
      <c r="C97" t="s">
        <v>47</v>
      </c>
      <c r="D97">
        <v>2</v>
      </c>
    </row>
    <row r="98" spans="1:4" ht="15" customHeight="1" x14ac:dyDescent="0.2">
      <c r="A98" s="63"/>
      <c r="B98">
        <v>-39</v>
      </c>
      <c r="C98" t="s">
        <v>8</v>
      </c>
      <c r="D98">
        <v>2</v>
      </c>
    </row>
    <row r="99" spans="1:4" ht="15" customHeight="1" x14ac:dyDescent="0.2">
      <c r="A99" s="63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63"/>
      <c r="B100">
        <v>-50.4</v>
      </c>
      <c r="C100" t="s">
        <v>59</v>
      </c>
      <c r="D100">
        <v>2</v>
      </c>
    </row>
    <row r="101" spans="1:4" x14ac:dyDescent="0.2">
      <c r="A101" s="63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64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65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-137</v>
      </c>
      <c r="H2" s="7" t="s">
        <v>19</v>
      </c>
      <c r="I2">
        <f ca="1">C2/F2</f>
        <v>19.0365693430657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18.898623188405804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63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63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63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63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63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63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63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63"/>
      <c r="B12">
        <v>-1453</v>
      </c>
      <c r="C12" t="s">
        <v>3</v>
      </c>
      <c r="D12">
        <v>5</v>
      </c>
    </row>
    <row r="13" spans="1:14" x14ac:dyDescent="0.2">
      <c r="A13" s="63"/>
      <c r="B13">
        <v>-4</v>
      </c>
      <c r="C13" t="s">
        <v>7</v>
      </c>
      <c r="D13">
        <v>2</v>
      </c>
    </row>
    <row r="14" spans="1:14" x14ac:dyDescent="0.2">
      <c r="A14" s="63"/>
      <c r="B14">
        <v>-55</v>
      </c>
      <c r="C14" t="s">
        <v>64</v>
      </c>
      <c r="D14">
        <v>2</v>
      </c>
    </row>
    <row r="15" spans="1:14" x14ac:dyDescent="0.2">
      <c r="A15" s="63"/>
      <c r="B15">
        <v>-11</v>
      </c>
      <c r="C15" t="s">
        <v>8</v>
      </c>
      <c r="D15">
        <v>2</v>
      </c>
    </row>
    <row r="16" spans="1:14" x14ac:dyDescent="0.2">
      <c r="A16" s="67">
        <v>43470</v>
      </c>
      <c r="B16">
        <v>-10</v>
      </c>
      <c r="C16" t="s">
        <v>53</v>
      </c>
      <c r="D16">
        <v>1</v>
      </c>
    </row>
    <row r="17" spans="1:9" x14ac:dyDescent="0.2">
      <c r="A17" s="67"/>
      <c r="B17">
        <v>-6</v>
      </c>
      <c r="C17" t="s">
        <v>65</v>
      </c>
      <c r="D17">
        <v>2</v>
      </c>
    </row>
    <row r="18" spans="1:9" x14ac:dyDescent="0.2">
      <c r="A18" s="67"/>
      <c r="B18">
        <v>-30</v>
      </c>
      <c r="C18" t="s">
        <v>67</v>
      </c>
      <c r="D18">
        <v>3</v>
      </c>
    </row>
    <row r="19" spans="1:9" x14ac:dyDescent="0.2">
      <c r="A19" s="67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67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67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67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67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67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63">
        <v>43472</v>
      </c>
      <c r="B25">
        <v>-11</v>
      </c>
      <c r="C25" t="s">
        <v>70</v>
      </c>
      <c r="D25">
        <v>1</v>
      </c>
    </row>
    <row r="26" spans="1:9" x14ac:dyDescent="0.2">
      <c r="A26" s="63"/>
      <c r="B26">
        <v>-4</v>
      </c>
      <c r="C26" t="s">
        <v>71</v>
      </c>
      <c r="D26">
        <v>2</v>
      </c>
    </row>
    <row r="27" spans="1:9" x14ac:dyDescent="0.2">
      <c r="A27" s="63"/>
      <c r="B27">
        <v>-218</v>
      </c>
      <c r="C27" t="s">
        <v>72</v>
      </c>
      <c r="D27">
        <v>3</v>
      </c>
    </row>
    <row r="28" spans="1:9" x14ac:dyDescent="0.2">
      <c r="A28" s="63">
        <v>43473</v>
      </c>
      <c r="B28">
        <v>-11</v>
      </c>
      <c r="C28" t="s">
        <v>70</v>
      </c>
      <c r="D28">
        <v>1</v>
      </c>
    </row>
    <row r="29" spans="1:9" x14ac:dyDescent="0.2">
      <c r="A29" s="63"/>
      <c r="B29">
        <v>-16</v>
      </c>
      <c r="C29" t="s">
        <v>66</v>
      </c>
      <c r="D29">
        <v>2</v>
      </c>
    </row>
    <row r="30" spans="1:9" x14ac:dyDescent="0.2">
      <c r="A30" s="63"/>
      <c r="B30">
        <v>-245</v>
      </c>
      <c r="C30" t="s">
        <v>73</v>
      </c>
      <c r="D30">
        <v>1</v>
      </c>
    </row>
    <row r="31" spans="1:9" x14ac:dyDescent="0.2">
      <c r="A31" s="66">
        <v>43474</v>
      </c>
      <c r="B31">
        <v>-11</v>
      </c>
      <c r="C31" t="s">
        <v>17</v>
      </c>
      <c r="D31">
        <v>1</v>
      </c>
    </row>
    <row r="32" spans="1:9" x14ac:dyDescent="0.2">
      <c r="A32" s="66"/>
      <c r="B32">
        <v>-4</v>
      </c>
      <c r="C32" t="s">
        <v>7</v>
      </c>
      <c r="D32">
        <v>2</v>
      </c>
    </row>
    <row r="33" spans="1:4" x14ac:dyDescent="0.2">
      <c r="A33" s="66"/>
      <c r="B33">
        <v>-500</v>
      </c>
      <c r="C33" t="s">
        <v>74</v>
      </c>
      <c r="D33">
        <v>1</v>
      </c>
    </row>
    <row r="34" spans="1:4" x14ac:dyDescent="0.2">
      <c r="A34" s="66"/>
      <c r="B34">
        <v>-16</v>
      </c>
      <c r="C34" t="s">
        <v>8</v>
      </c>
      <c r="D34">
        <v>2</v>
      </c>
    </row>
    <row r="35" spans="1:4" x14ac:dyDescent="0.2">
      <c r="A35" s="63">
        <v>43475</v>
      </c>
      <c r="B35">
        <v>-11</v>
      </c>
      <c r="C35" t="s">
        <v>17</v>
      </c>
      <c r="D35">
        <v>1</v>
      </c>
    </row>
    <row r="36" spans="1:4" x14ac:dyDescent="0.2">
      <c r="A36" s="63"/>
      <c r="B36">
        <v>-6.5</v>
      </c>
      <c r="C36" t="s">
        <v>7</v>
      </c>
      <c r="D36">
        <v>2</v>
      </c>
    </row>
    <row r="37" spans="1:4" x14ac:dyDescent="0.2">
      <c r="A37" s="63">
        <v>43476</v>
      </c>
      <c r="B37">
        <v>-11</v>
      </c>
      <c r="C37" t="s">
        <v>17</v>
      </c>
      <c r="D37">
        <v>1</v>
      </c>
    </row>
    <row r="38" spans="1:4" x14ac:dyDescent="0.2">
      <c r="A38" s="63"/>
      <c r="B38">
        <v>-31</v>
      </c>
      <c r="C38" t="s">
        <v>8</v>
      </c>
      <c r="D38">
        <v>2</v>
      </c>
    </row>
    <row r="39" spans="1:4" x14ac:dyDescent="0.2">
      <c r="A39" s="63"/>
      <c r="B39">
        <v>-15</v>
      </c>
      <c r="C39" t="s">
        <v>75</v>
      </c>
    </row>
    <row r="40" spans="1:4" x14ac:dyDescent="0.2">
      <c r="A40" s="63"/>
      <c r="B40">
        <v>-49</v>
      </c>
      <c r="C40" t="s">
        <v>76</v>
      </c>
      <c r="D40">
        <v>2</v>
      </c>
    </row>
    <row r="41" spans="1:4" x14ac:dyDescent="0.2">
      <c r="A41" s="63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67">
        <v>43478</v>
      </c>
      <c r="B43">
        <v>-34</v>
      </c>
      <c r="C43" t="s">
        <v>76</v>
      </c>
      <c r="D43">
        <v>2</v>
      </c>
    </row>
    <row r="44" spans="1:4" x14ac:dyDescent="0.2">
      <c r="A44" s="67"/>
      <c r="B44">
        <v>-30</v>
      </c>
      <c r="C44" t="s">
        <v>61</v>
      </c>
      <c r="D44">
        <v>3</v>
      </c>
    </row>
    <row r="45" spans="1:4" x14ac:dyDescent="0.2">
      <c r="A45" s="63">
        <v>43479</v>
      </c>
      <c r="B45">
        <v>-11</v>
      </c>
      <c r="C45" t="s">
        <v>53</v>
      </c>
      <c r="D45">
        <v>1</v>
      </c>
    </row>
    <row r="46" spans="1:4" x14ac:dyDescent="0.2">
      <c r="A46" s="63"/>
      <c r="B46">
        <v>-8</v>
      </c>
      <c r="C46" t="s">
        <v>8</v>
      </c>
      <c r="D46">
        <v>2</v>
      </c>
    </row>
    <row r="47" spans="1:4" x14ac:dyDescent="0.2">
      <c r="A47" s="63"/>
      <c r="B47">
        <v>-6</v>
      </c>
      <c r="C47" t="s">
        <v>78</v>
      </c>
      <c r="D47">
        <v>2</v>
      </c>
    </row>
    <row r="48" spans="1:4" x14ac:dyDescent="0.2">
      <c r="A48" s="63">
        <v>43480</v>
      </c>
      <c r="B48">
        <v>-11</v>
      </c>
      <c r="C48" t="s">
        <v>53</v>
      </c>
      <c r="D48">
        <v>1</v>
      </c>
    </row>
    <row r="49" spans="1:4" x14ac:dyDescent="0.2">
      <c r="A49" s="63"/>
      <c r="B49">
        <v>-8</v>
      </c>
      <c r="C49" t="s">
        <v>7</v>
      </c>
      <c r="D49">
        <v>2</v>
      </c>
    </row>
    <row r="50" spans="1:4" x14ac:dyDescent="0.2">
      <c r="A50" s="63"/>
      <c r="B50">
        <v>-2.5</v>
      </c>
      <c r="C50" t="s">
        <v>77</v>
      </c>
      <c r="D50">
        <v>2</v>
      </c>
    </row>
    <row r="51" spans="1:4" x14ac:dyDescent="0.2">
      <c r="A51" s="63"/>
      <c r="B51">
        <v>-6</v>
      </c>
      <c r="C51" t="s">
        <v>78</v>
      </c>
      <c r="D51">
        <v>2</v>
      </c>
    </row>
    <row r="52" spans="1:4" x14ac:dyDescent="0.2">
      <c r="A52" s="63">
        <v>43481</v>
      </c>
      <c r="B52">
        <v>-182</v>
      </c>
      <c r="C52" t="s">
        <v>79</v>
      </c>
      <c r="D52">
        <v>2</v>
      </c>
    </row>
    <row r="53" spans="1:4" x14ac:dyDescent="0.2">
      <c r="A53" s="63"/>
      <c r="B53">
        <v>-10</v>
      </c>
      <c r="C53" t="s">
        <v>53</v>
      </c>
      <c r="D53">
        <v>1</v>
      </c>
    </row>
    <row r="54" spans="1:4" x14ac:dyDescent="0.2">
      <c r="A54" s="63"/>
      <c r="B54">
        <v>-8</v>
      </c>
      <c r="C54" t="s">
        <v>7</v>
      </c>
      <c r="D54">
        <v>2</v>
      </c>
    </row>
    <row r="55" spans="1:4" x14ac:dyDescent="0.2">
      <c r="A55" s="63"/>
      <c r="B55">
        <v>-23</v>
      </c>
      <c r="C55" t="s">
        <v>8</v>
      </c>
      <c r="D55">
        <v>2</v>
      </c>
    </row>
    <row r="56" spans="1:4" x14ac:dyDescent="0.2">
      <c r="A56" s="63">
        <v>43482</v>
      </c>
      <c r="B56">
        <v>-10</v>
      </c>
      <c r="C56" t="s">
        <v>17</v>
      </c>
      <c r="D56">
        <v>1</v>
      </c>
    </row>
    <row r="57" spans="1:4" x14ac:dyDescent="0.2">
      <c r="A57" s="63"/>
      <c r="B57">
        <v>-8</v>
      </c>
      <c r="C57" t="s">
        <v>7</v>
      </c>
      <c r="D57">
        <v>2</v>
      </c>
    </row>
    <row r="58" spans="1:4" x14ac:dyDescent="0.2">
      <c r="A58" s="63"/>
      <c r="B58">
        <v>-8.6999999999999993</v>
      </c>
      <c r="C58" t="s">
        <v>11</v>
      </c>
      <c r="D58">
        <v>2</v>
      </c>
    </row>
    <row r="59" spans="1:4" x14ac:dyDescent="0.2">
      <c r="A59" s="63"/>
      <c r="B59">
        <v>-110</v>
      </c>
      <c r="C59" t="s">
        <v>81</v>
      </c>
      <c r="D59">
        <v>2</v>
      </c>
    </row>
    <row r="60" spans="1:4" x14ac:dyDescent="0.2">
      <c r="A60" s="63"/>
      <c r="B60">
        <v>-14.5</v>
      </c>
      <c r="C60" t="s">
        <v>80</v>
      </c>
      <c r="D60">
        <v>2</v>
      </c>
    </row>
    <row r="61" spans="1:4" x14ac:dyDescent="0.2">
      <c r="A61" s="63">
        <v>43483</v>
      </c>
      <c r="B61">
        <v>-10</v>
      </c>
      <c r="C61" t="s">
        <v>53</v>
      </c>
      <c r="D61">
        <v>1</v>
      </c>
    </row>
    <row r="62" spans="1:4" x14ac:dyDescent="0.2">
      <c r="A62" s="63"/>
      <c r="B62">
        <v>-16</v>
      </c>
      <c r="C62" t="s">
        <v>7</v>
      </c>
      <c r="D62">
        <v>2</v>
      </c>
    </row>
    <row r="63" spans="1:4" x14ac:dyDescent="0.2">
      <c r="A63" s="67">
        <v>43484</v>
      </c>
      <c r="B63">
        <v>-93.8</v>
      </c>
      <c r="C63" t="s">
        <v>64</v>
      </c>
      <c r="D63">
        <v>2</v>
      </c>
    </row>
    <row r="64" spans="1:4" x14ac:dyDescent="0.2">
      <c r="A64" s="67"/>
      <c r="B64">
        <v>-62</v>
      </c>
      <c r="C64" t="s">
        <v>89</v>
      </c>
      <c r="D64">
        <v>3</v>
      </c>
    </row>
    <row r="65" spans="1:4" x14ac:dyDescent="0.2">
      <c r="A65" s="67">
        <v>43485</v>
      </c>
      <c r="B65">
        <v>-144</v>
      </c>
      <c r="C65" t="s">
        <v>87</v>
      </c>
      <c r="D65">
        <v>4</v>
      </c>
    </row>
    <row r="66" spans="1:4" x14ac:dyDescent="0.2">
      <c r="A66" s="67"/>
      <c r="B66">
        <v>-30</v>
      </c>
      <c r="C66" t="s">
        <v>61</v>
      </c>
      <c r="D66">
        <v>3</v>
      </c>
    </row>
    <row r="67" spans="1:4" x14ac:dyDescent="0.2">
      <c r="A67" s="67"/>
      <c r="B67">
        <v>-98</v>
      </c>
      <c r="C67" t="s">
        <v>88</v>
      </c>
      <c r="D67">
        <v>4</v>
      </c>
    </row>
    <row r="68" spans="1:4" x14ac:dyDescent="0.2">
      <c r="A68" s="63">
        <v>43486</v>
      </c>
      <c r="B68">
        <v>-10</v>
      </c>
      <c r="C68" t="s">
        <v>53</v>
      </c>
      <c r="D68">
        <v>1</v>
      </c>
    </row>
    <row r="69" spans="1:4" x14ac:dyDescent="0.2">
      <c r="A69" s="63"/>
      <c r="B69">
        <v>-4</v>
      </c>
      <c r="C69" t="s">
        <v>7</v>
      </c>
      <c r="D69">
        <v>2</v>
      </c>
    </row>
    <row r="70" spans="1:4" x14ac:dyDescent="0.2">
      <c r="A70" s="63">
        <v>43487</v>
      </c>
      <c r="B70">
        <v>-10</v>
      </c>
      <c r="C70" t="s">
        <v>70</v>
      </c>
      <c r="D70">
        <v>1</v>
      </c>
    </row>
    <row r="71" spans="1:4" x14ac:dyDescent="0.2">
      <c r="A71" s="63"/>
      <c r="B71">
        <v>-12.75</v>
      </c>
      <c r="C71" t="s">
        <v>7</v>
      </c>
      <c r="D71">
        <v>2</v>
      </c>
    </row>
    <row r="72" spans="1:4" x14ac:dyDescent="0.2">
      <c r="A72" s="63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63"/>
      <c r="B73">
        <v>-10</v>
      </c>
      <c r="C73" t="s">
        <v>70</v>
      </c>
      <c r="D73">
        <v>1</v>
      </c>
    </row>
    <row r="74" spans="1:4" x14ac:dyDescent="0.2">
      <c r="A74" s="63"/>
      <c r="B74">
        <v>-4</v>
      </c>
      <c r="C74" t="s">
        <v>7</v>
      </c>
      <c r="D74">
        <v>2</v>
      </c>
    </row>
    <row r="75" spans="1:4" x14ac:dyDescent="0.2">
      <c r="A75" s="63">
        <v>43489</v>
      </c>
      <c r="B75">
        <v>-4.8</v>
      </c>
      <c r="C75" t="s">
        <v>90</v>
      </c>
      <c r="D75">
        <v>1</v>
      </c>
    </row>
    <row r="76" spans="1:4" x14ac:dyDescent="0.2">
      <c r="A76" s="63"/>
      <c r="B76">
        <v>-10</v>
      </c>
      <c r="C76" t="s">
        <v>70</v>
      </c>
      <c r="D76">
        <v>1</v>
      </c>
    </row>
    <row r="77" spans="1:4" x14ac:dyDescent="0.2">
      <c r="A77" s="63">
        <v>43490</v>
      </c>
      <c r="B77">
        <v>-10</v>
      </c>
      <c r="C77" t="s">
        <v>70</v>
      </c>
      <c r="D77">
        <v>1</v>
      </c>
    </row>
    <row r="78" spans="1:4" x14ac:dyDescent="0.2">
      <c r="A78" s="63"/>
      <c r="B78">
        <v>-4.8</v>
      </c>
      <c r="C78" t="s">
        <v>93</v>
      </c>
    </row>
    <row r="79" spans="1:4" x14ac:dyDescent="0.2">
      <c r="A79" s="63"/>
      <c r="B79">
        <v>-10</v>
      </c>
      <c r="C79" t="s">
        <v>91</v>
      </c>
      <c r="D79">
        <v>3</v>
      </c>
    </row>
    <row r="80" spans="1:4" x14ac:dyDescent="0.2">
      <c r="A80" s="63"/>
      <c r="B80">
        <v>-12</v>
      </c>
      <c r="C80" t="s">
        <v>55</v>
      </c>
      <c r="D80">
        <v>2</v>
      </c>
    </row>
    <row r="81" spans="1:4" x14ac:dyDescent="0.2">
      <c r="A81" s="63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67">
        <v>43492</v>
      </c>
      <c r="B83">
        <v>-30</v>
      </c>
      <c r="C83" t="s">
        <v>61</v>
      </c>
      <c r="D83">
        <v>3</v>
      </c>
    </row>
    <row r="84" spans="1:4" x14ac:dyDescent="0.2">
      <c r="A84" s="67"/>
      <c r="B84">
        <v>-13.8</v>
      </c>
      <c r="C84" t="s">
        <v>94</v>
      </c>
      <c r="D84">
        <v>2</v>
      </c>
    </row>
    <row r="85" spans="1:4" x14ac:dyDescent="0.2">
      <c r="A85" s="63">
        <v>43493</v>
      </c>
      <c r="B85">
        <v>-10</v>
      </c>
      <c r="C85" t="s">
        <v>53</v>
      </c>
      <c r="D85">
        <v>1</v>
      </c>
    </row>
    <row r="86" spans="1:4" x14ac:dyDescent="0.2">
      <c r="A86" s="63"/>
      <c r="B86">
        <v>-4</v>
      </c>
      <c r="C86" t="s">
        <v>7</v>
      </c>
      <c r="D86">
        <v>2</v>
      </c>
    </row>
    <row r="87" spans="1:4" x14ac:dyDescent="0.2">
      <c r="A87" s="63"/>
      <c r="B87">
        <v>-4.8</v>
      </c>
      <c r="C87" t="s">
        <v>90</v>
      </c>
      <c r="D87">
        <v>3</v>
      </c>
    </row>
    <row r="88" spans="1:4" x14ac:dyDescent="0.2">
      <c r="A88" s="63">
        <v>43494</v>
      </c>
      <c r="B88">
        <v>-10</v>
      </c>
      <c r="C88" t="s">
        <v>17</v>
      </c>
      <c r="D88">
        <v>1</v>
      </c>
    </row>
    <row r="89" spans="1:4" x14ac:dyDescent="0.2">
      <c r="A89" s="63"/>
      <c r="B89">
        <v>-4.46</v>
      </c>
      <c r="C89" t="s">
        <v>90</v>
      </c>
      <c r="D89">
        <v>2</v>
      </c>
    </row>
    <row r="90" spans="1:4" x14ac:dyDescent="0.2">
      <c r="A90" s="63"/>
      <c r="B90">
        <v>-16.34</v>
      </c>
      <c r="C90" t="s">
        <v>59</v>
      </c>
      <c r="D90">
        <v>2</v>
      </c>
    </row>
    <row r="91" spans="1:4" x14ac:dyDescent="0.2">
      <c r="A91" s="63"/>
      <c r="B91">
        <v>-6</v>
      </c>
      <c r="C91" t="s">
        <v>7</v>
      </c>
      <c r="D91">
        <v>2</v>
      </c>
    </row>
    <row r="92" spans="1:4" x14ac:dyDescent="0.2">
      <c r="A92" s="63">
        <v>43495</v>
      </c>
      <c r="B92">
        <v>-10</v>
      </c>
      <c r="C92" t="s">
        <v>17</v>
      </c>
      <c r="D92">
        <v>1</v>
      </c>
    </row>
    <row r="93" spans="1:4" x14ac:dyDescent="0.2">
      <c r="A93" s="63"/>
      <c r="B93">
        <v>-4.21</v>
      </c>
      <c r="C93" t="s">
        <v>90</v>
      </c>
      <c r="D93">
        <v>2</v>
      </c>
    </row>
    <row r="94" spans="1:4" x14ac:dyDescent="0.2">
      <c r="A94" s="63"/>
      <c r="B94">
        <v>-10</v>
      </c>
      <c r="C94" t="s">
        <v>7</v>
      </c>
      <c r="D94">
        <v>2</v>
      </c>
    </row>
    <row r="95" spans="1:4" x14ac:dyDescent="0.2">
      <c r="A95" s="63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64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65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-109</v>
      </c>
      <c r="H2" s="7" t="s">
        <v>19</v>
      </c>
      <c r="I2">
        <f ca="1">C2/F2</f>
        <v>18.66036697247706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18.49072727272727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67">
        <v>43447</v>
      </c>
      <c r="B5">
        <v>-129</v>
      </c>
      <c r="C5" t="s">
        <v>33</v>
      </c>
    </row>
    <row r="6" spans="1:9" x14ac:dyDescent="0.2">
      <c r="A6" s="67"/>
      <c r="B6">
        <v>-350</v>
      </c>
      <c r="C6" t="s">
        <v>34</v>
      </c>
    </row>
    <row r="7" spans="1:9" x14ac:dyDescent="0.2">
      <c r="A7" s="67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71">
        <v>43498</v>
      </c>
      <c r="B10">
        <v>-10</v>
      </c>
      <c r="C10" t="s">
        <v>94</v>
      </c>
    </row>
    <row r="11" spans="1:9" x14ac:dyDescent="0.2">
      <c r="A11" s="71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71"/>
      <c r="B12">
        <v>-22.5</v>
      </c>
      <c r="C12" t="s">
        <v>94</v>
      </c>
    </row>
    <row r="13" spans="1:9" x14ac:dyDescent="0.2">
      <c r="A13" s="71"/>
      <c r="B13">
        <v>-83.23</v>
      </c>
      <c r="C13" t="s">
        <v>94</v>
      </c>
    </row>
    <row r="14" spans="1:9" x14ac:dyDescent="0.2">
      <c r="A14" s="71">
        <v>43499</v>
      </c>
      <c r="B14">
        <v>-109.3</v>
      </c>
      <c r="C14" t="s">
        <v>94</v>
      </c>
    </row>
    <row r="15" spans="1:9" x14ac:dyDescent="0.2">
      <c r="A15" s="71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71">
        <v>43501</v>
      </c>
      <c r="B17">
        <v>-383.78</v>
      </c>
      <c r="C17" t="s">
        <v>95</v>
      </c>
    </row>
    <row r="18" spans="1:4" x14ac:dyDescent="0.2">
      <c r="A18" s="71"/>
      <c r="B18">
        <v>-300</v>
      </c>
      <c r="C18" t="s">
        <v>101</v>
      </c>
    </row>
    <row r="19" spans="1:4" x14ac:dyDescent="0.2">
      <c r="A19" s="71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67">
        <v>43503</v>
      </c>
      <c r="B21">
        <v>-4</v>
      </c>
      <c r="C21" t="s">
        <v>94</v>
      </c>
    </row>
    <row r="22" spans="1:4" x14ac:dyDescent="0.2">
      <c r="A22" s="67"/>
      <c r="B22">
        <v>-130.27000000000001</v>
      </c>
      <c r="C22" t="s">
        <v>94</v>
      </c>
    </row>
    <row r="23" spans="1:4" x14ac:dyDescent="0.2">
      <c r="A23" s="67">
        <v>43504</v>
      </c>
      <c r="B23">
        <v>-12</v>
      </c>
      <c r="C23" t="s">
        <v>94</v>
      </c>
    </row>
    <row r="24" spans="1:4" x14ac:dyDescent="0.2">
      <c r="A24" s="67"/>
      <c r="B24">
        <v>-15</v>
      </c>
      <c r="C24" t="s">
        <v>94</v>
      </c>
    </row>
    <row r="25" spans="1:4" x14ac:dyDescent="0.2">
      <c r="A25" s="67">
        <v>43505</v>
      </c>
      <c r="B25">
        <v>-7</v>
      </c>
      <c r="C25" t="s">
        <v>99</v>
      </c>
    </row>
    <row r="26" spans="1:4" x14ac:dyDescent="0.2">
      <c r="A26" s="67"/>
      <c r="B26">
        <v>-39</v>
      </c>
      <c r="C26" t="s">
        <v>98</v>
      </c>
    </row>
    <row r="27" spans="1:4" x14ac:dyDescent="0.2">
      <c r="A27" s="67"/>
      <c r="B27">
        <v>-10</v>
      </c>
      <c r="C27" t="s">
        <v>97</v>
      </c>
    </row>
    <row r="28" spans="1:4" x14ac:dyDescent="0.2">
      <c r="A28" s="67"/>
      <c r="B28">
        <v>-17.600000000000001</v>
      </c>
      <c r="C28" t="s">
        <v>96</v>
      </c>
      <c r="D28">
        <v>1</v>
      </c>
    </row>
    <row r="29" spans="1:4" x14ac:dyDescent="0.2">
      <c r="A29" s="67"/>
      <c r="B29">
        <v>-25</v>
      </c>
      <c r="C29" t="s">
        <v>96</v>
      </c>
      <c r="D29">
        <v>1</v>
      </c>
    </row>
    <row r="30" spans="1:4" x14ac:dyDescent="0.2">
      <c r="A30" s="67"/>
      <c r="B30">
        <v>-83</v>
      </c>
      <c r="C30" t="s">
        <v>8</v>
      </c>
    </row>
    <row r="31" spans="1:4" x14ac:dyDescent="0.2">
      <c r="A31" s="67"/>
      <c r="B31">
        <v>-128</v>
      </c>
      <c r="C31" t="s">
        <v>7</v>
      </c>
    </row>
    <row r="32" spans="1:4" x14ac:dyDescent="0.2">
      <c r="A32" s="67"/>
      <c r="B32">
        <v>-28</v>
      </c>
      <c r="C32" t="s">
        <v>100</v>
      </c>
    </row>
    <row r="33" spans="1:4" x14ac:dyDescent="0.2">
      <c r="A33" s="67"/>
      <c r="B33">
        <v>-65</v>
      </c>
      <c r="C33" t="s">
        <v>104</v>
      </c>
      <c r="D33">
        <v>1</v>
      </c>
    </row>
    <row r="34" spans="1:4" x14ac:dyDescent="0.2">
      <c r="A34" s="67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63">
        <v>43507</v>
      </c>
      <c r="B36">
        <v>-6</v>
      </c>
      <c r="C36" t="s">
        <v>71</v>
      </c>
      <c r="D36">
        <v>2</v>
      </c>
    </row>
    <row r="37" spans="1:4" x14ac:dyDescent="0.2">
      <c r="A37" s="70"/>
      <c r="B37">
        <v>-12</v>
      </c>
      <c r="C37" t="s">
        <v>28</v>
      </c>
      <c r="D37">
        <v>1</v>
      </c>
    </row>
    <row r="38" spans="1:4" x14ac:dyDescent="0.2">
      <c r="A38" s="63">
        <v>43508</v>
      </c>
      <c r="B38">
        <v>-12</v>
      </c>
      <c r="C38" t="s">
        <v>17</v>
      </c>
      <c r="D38">
        <v>1</v>
      </c>
    </row>
    <row r="39" spans="1:4" x14ac:dyDescent="0.2">
      <c r="A39" s="63"/>
      <c r="B39">
        <v>-16</v>
      </c>
      <c r="C39" t="s">
        <v>7</v>
      </c>
      <c r="D39">
        <v>2</v>
      </c>
    </row>
    <row r="40" spans="1:4" x14ac:dyDescent="0.2">
      <c r="A40" s="63">
        <v>43509</v>
      </c>
      <c r="B40">
        <v>-12</v>
      </c>
      <c r="C40" t="s">
        <v>17</v>
      </c>
      <c r="D40">
        <v>1</v>
      </c>
    </row>
    <row r="41" spans="1:4" x14ac:dyDescent="0.2">
      <c r="A41" s="63"/>
      <c r="B41">
        <v>-12</v>
      </c>
      <c r="C41" t="s">
        <v>8</v>
      </c>
      <c r="D41">
        <v>2</v>
      </c>
    </row>
    <row r="42" spans="1:4" x14ac:dyDescent="0.2">
      <c r="A42" s="63"/>
      <c r="B42">
        <v>-14</v>
      </c>
      <c r="C42" t="s">
        <v>114</v>
      </c>
      <c r="D42">
        <v>3</v>
      </c>
    </row>
    <row r="43" spans="1:4" x14ac:dyDescent="0.2">
      <c r="A43" s="63"/>
      <c r="B43">
        <v>-4</v>
      </c>
      <c r="C43" t="s">
        <v>7</v>
      </c>
      <c r="D43">
        <v>2</v>
      </c>
    </row>
    <row r="44" spans="1:4" x14ac:dyDescent="0.2">
      <c r="A44" s="63">
        <v>43510</v>
      </c>
      <c r="B44">
        <v>-12</v>
      </c>
      <c r="C44" t="s">
        <v>17</v>
      </c>
      <c r="D44">
        <v>1</v>
      </c>
    </row>
    <row r="45" spans="1:4" x14ac:dyDescent="0.2">
      <c r="A45" s="63"/>
      <c r="B45">
        <v>0</v>
      </c>
      <c r="C45" t="s">
        <v>110</v>
      </c>
      <c r="D45">
        <v>3</v>
      </c>
    </row>
    <row r="46" spans="1:4" x14ac:dyDescent="0.2">
      <c r="A46" s="63"/>
      <c r="B46">
        <v>-14</v>
      </c>
      <c r="C46" t="s">
        <v>7</v>
      </c>
      <c r="D46">
        <v>2</v>
      </c>
    </row>
    <row r="47" spans="1:4" x14ac:dyDescent="0.2">
      <c r="A47" s="63">
        <v>43511</v>
      </c>
      <c r="B47">
        <v>-12</v>
      </c>
      <c r="C47" t="s">
        <v>53</v>
      </c>
      <c r="D47">
        <v>1</v>
      </c>
    </row>
    <row r="48" spans="1:4" x14ac:dyDescent="0.2">
      <c r="A48" s="63"/>
      <c r="B48">
        <v>-4</v>
      </c>
      <c r="C48" t="s">
        <v>66</v>
      </c>
      <c r="D48">
        <v>2</v>
      </c>
    </row>
    <row r="49" spans="1:4" x14ac:dyDescent="0.2">
      <c r="A49" s="63"/>
      <c r="B49">
        <v>-12</v>
      </c>
      <c r="C49" t="s">
        <v>8</v>
      </c>
      <c r="D49">
        <v>2</v>
      </c>
    </row>
    <row r="50" spans="1:4" x14ac:dyDescent="0.2">
      <c r="A50" s="67">
        <v>43512</v>
      </c>
      <c r="B50">
        <v>-50.1</v>
      </c>
      <c r="C50" t="s">
        <v>59</v>
      </c>
      <c r="D50">
        <v>2</v>
      </c>
    </row>
    <row r="51" spans="1:4" x14ac:dyDescent="0.2">
      <c r="A51" s="67"/>
      <c r="B51">
        <v>-33.5</v>
      </c>
      <c r="C51" t="s">
        <v>107</v>
      </c>
      <c r="D51">
        <v>2</v>
      </c>
    </row>
    <row r="52" spans="1:4" x14ac:dyDescent="0.2">
      <c r="A52" s="67">
        <v>43513</v>
      </c>
      <c r="B52">
        <v>-30</v>
      </c>
      <c r="C52" t="s">
        <v>61</v>
      </c>
      <c r="D52">
        <v>3</v>
      </c>
    </row>
    <row r="53" spans="1:4" x14ac:dyDescent="0.2">
      <c r="A53" s="67"/>
      <c r="B53">
        <v>-2.5</v>
      </c>
      <c r="C53" t="s">
        <v>78</v>
      </c>
      <c r="D53">
        <v>2</v>
      </c>
    </row>
    <row r="54" spans="1:4" x14ac:dyDescent="0.2">
      <c r="A54" s="67"/>
      <c r="B54">
        <v>-2</v>
      </c>
      <c r="C54" t="s">
        <v>17</v>
      </c>
      <c r="D54">
        <v>1</v>
      </c>
    </row>
    <row r="55" spans="1:4" x14ac:dyDescent="0.2">
      <c r="A55" s="63">
        <v>43514</v>
      </c>
      <c r="B55">
        <v>-11</v>
      </c>
      <c r="C55" t="s">
        <v>17</v>
      </c>
      <c r="D55">
        <v>1</v>
      </c>
    </row>
    <row r="56" spans="1:4" x14ac:dyDescent="0.2">
      <c r="A56" s="63"/>
      <c r="B56">
        <v>-10</v>
      </c>
      <c r="C56" t="s">
        <v>7</v>
      </c>
      <c r="D56">
        <v>2</v>
      </c>
    </row>
    <row r="57" spans="1:4" x14ac:dyDescent="0.2">
      <c r="A57" s="63"/>
      <c r="B57">
        <v>-10</v>
      </c>
      <c r="C57" t="s">
        <v>91</v>
      </c>
      <c r="D57">
        <v>3</v>
      </c>
    </row>
    <row r="58" spans="1:4" x14ac:dyDescent="0.2">
      <c r="A58" s="63"/>
      <c r="B58">
        <v>-2.5</v>
      </c>
      <c r="C58" t="s">
        <v>57</v>
      </c>
      <c r="D58">
        <v>2</v>
      </c>
    </row>
    <row r="59" spans="1:4" x14ac:dyDescent="0.2">
      <c r="A59" s="63"/>
      <c r="B59">
        <v>-5</v>
      </c>
      <c r="C59" t="s">
        <v>108</v>
      </c>
      <c r="D59">
        <v>2</v>
      </c>
    </row>
    <row r="60" spans="1:4" x14ac:dyDescent="0.2">
      <c r="A60" s="63">
        <v>43515</v>
      </c>
      <c r="B60">
        <v>-4</v>
      </c>
      <c r="C60" t="s">
        <v>108</v>
      </c>
      <c r="D60">
        <v>2</v>
      </c>
    </row>
    <row r="61" spans="1:4" x14ac:dyDescent="0.2">
      <c r="A61" s="63"/>
      <c r="B61">
        <v>-11</v>
      </c>
      <c r="C61" t="s">
        <v>17</v>
      </c>
      <c r="D61">
        <v>1</v>
      </c>
    </row>
    <row r="62" spans="1:4" x14ac:dyDescent="0.2">
      <c r="A62" s="63"/>
      <c r="B62">
        <v>-1250</v>
      </c>
      <c r="C62" t="s">
        <v>111</v>
      </c>
      <c r="D62">
        <v>3</v>
      </c>
    </row>
    <row r="63" spans="1:4" x14ac:dyDescent="0.2">
      <c r="A63" s="63"/>
      <c r="B63">
        <v>-12</v>
      </c>
      <c r="C63" t="s">
        <v>8</v>
      </c>
      <c r="D63">
        <v>2</v>
      </c>
    </row>
    <row r="64" spans="1:4" x14ac:dyDescent="0.2">
      <c r="A64" s="63"/>
      <c r="B64">
        <v>-203</v>
      </c>
      <c r="C64" t="s">
        <v>112</v>
      </c>
      <c r="D64">
        <v>3</v>
      </c>
    </row>
    <row r="65" spans="1:4" x14ac:dyDescent="0.2">
      <c r="A65" s="63"/>
      <c r="B65">
        <v>-23</v>
      </c>
      <c r="C65" t="s">
        <v>59</v>
      </c>
      <c r="D65">
        <v>2</v>
      </c>
    </row>
    <row r="66" spans="1:4" x14ac:dyDescent="0.2">
      <c r="A66" s="63"/>
      <c r="B66">
        <v>-16</v>
      </c>
      <c r="C66" t="s">
        <v>7</v>
      </c>
      <c r="D66">
        <v>2</v>
      </c>
    </row>
    <row r="67" spans="1:4" x14ac:dyDescent="0.2">
      <c r="A67" s="63">
        <v>43516</v>
      </c>
      <c r="B67">
        <v>-11</v>
      </c>
      <c r="C67" t="s">
        <v>109</v>
      </c>
      <c r="D67">
        <v>1</v>
      </c>
    </row>
    <row r="68" spans="1:4" x14ac:dyDescent="0.2">
      <c r="A68" s="63"/>
      <c r="B68">
        <v>-26</v>
      </c>
      <c r="C68" t="s">
        <v>59</v>
      </c>
      <c r="D68">
        <v>2</v>
      </c>
    </row>
    <row r="69" spans="1:4" x14ac:dyDescent="0.2">
      <c r="A69" s="63"/>
      <c r="B69">
        <v>-2.5</v>
      </c>
      <c r="C69" t="s">
        <v>77</v>
      </c>
      <c r="D69">
        <v>2</v>
      </c>
    </row>
    <row r="70" spans="1:4" x14ac:dyDescent="0.2">
      <c r="A70" s="63">
        <v>43517</v>
      </c>
      <c r="B70">
        <v>-11</v>
      </c>
      <c r="C70" t="s">
        <v>53</v>
      </c>
      <c r="D70">
        <v>1</v>
      </c>
    </row>
    <row r="71" spans="1:4" x14ac:dyDescent="0.2">
      <c r="A71" s="63"/>
      <c r="B71">
        <v>-7</v>
      </c>
      <c r="C71" t="s">
        <v>113</v>
      </c>
      <c r="D71">
        <v>2</v>
      </c>
    </row>
    <row r="72" spans="1:4" x14ac:dyDescent="0.2">
      <c r="A72" s="63"/>
      <c r="B72">
        <v>-20</v>
      </c>
      <c r="C72" t="s">
        <v>7</v>
      </c>
      <c r="D72">
        <v>2</v>
      </c>
    </row>
    <row r="73" spans="1:4" x14ac:dyDescent="0.2">
      <c r="A73" s="63">
        <v>43518</v>
      </c>
      <c r="B73">
        <v>-11</v>
      </c>
      <c r="C73" t="s">
        <v>17</v>
      </c>
      <c r="D73">
        <v>1</v>
      </c>
    </row>
    <row r="74" spans="1:4" x14ac:dyDescent="0.2">
      <c r="A74" s="63"/>
      <c r="B74">
        <v>-7.83</v>
      </c>
      <c r="C74" t="s">
        <v>90</v>
      </c>
      <c r="D74">
        <v>2</v>
      </c>
    </row>
    <row r="75" spans="1:4" x14ac:dyDescent="0.2">
      <c r="A75" s="63"/>
      <c r="B75">
        <v>-16</v>
      </c>
      <c r="C75" t="s">
        <v>7</v>
      </c>
      <c r="D75">
        <v>2</v>
      </c>
    </row>
    <row r="76" spans="1:4" x14ac:dyDescent="0.2">
      <c r="A76" s="63"/>
      <c r="B76">
        <v>-3.5</v>
      </c>
      <c r="C76" t="s">
        <v>4</v>
      </c>
      <c r="D76">
        <v>2</v>
      </c>
    </row>
    <row r="77" spans="1:4" x14ac:dyDescent="0.2">
      <c r="A77" s="67">
        <v>43519</v>
      </c>
      <c r="B77">
        <v>-2</v>
      </c>
      <c r="C77" t="s">
        <v>17</v>
      </c>
      <c r="D77">
        <v>1</v>
      </c>
    </row>
    <row r="78" spans="1:4" x14ac:dyDescent="0.2">
      <c r="A78" s="67"/>
      <c r="B78">
        <f>-2.8-7.2-9.34-4</f>
        <v>-23.34</v>
      </c>
      <c r="C78" t="s">
        <v>59</v>
      </c>
      <c r="D78">
        <v>2</v>
      </c>
    </row>
    <row r="79" spans="1:4" x14ac:dyDescent="0.2">
      <c r="A79" s="67"/>
      <c r="B79">
        <v>-30</v>
      </c>
      <c r="C79" t="s">
        <v>61</v>
      </c>
      <c r="D79">
        <v>3</v>
      </c>
    </row>
    <row r="80" spans="1:4" x14ac:dyDescent="0.2">
      <c r="A80" s="67" t="s">
        <v>115</v>
      </c>
      <c r="B80">
        <v>-11</v>
      </c>
      <c r="C80" t="s">
        <v>17</v>
      </c>
      <c r="D80">
        <v>1</v>
      </c>
    </row>
    <row r="81" spans="1:4" x14ac:dyDescent="0.2">
      <c r="A81" s="67"/>
      <c r="B81">
        <v>-16</v>
      </c>
      <c r="C81" t="s">
        <v>59</v>
      </c>
      <c r="D81">
        <v>2</v>
      </c>
    </row>
    <row r="82" spans="1:4" x14ac:dyDescent="0.2">
      <c r="A82" s="67"/>
      <c r="B82">
        <v>-2.5</v>
      </c>
      <c r="C82" t="s">
        <v>4</v>
      </c>
      <c r="D82">
        <v>2</v>
      </c>
    </row>
    <row r="83" spans="1:4" x14ac:dyDescent="0.2">
      <c r="A83" s="67"/>
      <c r="B83">
        <v>-16</v>
      </c>
      <c r="C83" t="s">
        <v>7</v>
      </c>
      <c r="D83">
        <v>2</v>
      </c>
    </row>
    <row r="84" spans="1:4" x14ac:dyDescent="0.2">
      <c r="A84" s="63">
        <v>43521</v>
      </c>
      <c r="B84">
        <v>-11</v>
      </c>
      <c r="C84" t="s">
        <v>116</v>
      </c>
      <c r="D84">
        <v>1</v>
      </c>
    </row>
    <row r="85" spans="1:4" x14ac:dyDescent="0.2">
      <c r="A85" s="63"/>
      <c r="B85">
        <v>-4</v>
      </c>
      <c r="C85" t="s">
        <v>7</v>
      </c>
      <c r="D85">
        <v>2</v>
      </c>
    </row>
    <row r="86" spans="1:4" x14ac:dyDescent="0.2">
      <c r="A86" s="63"/>
      <c r="B86">
        <v>-4</v>
      </c>
      <c r="C86" t="s">
        <v>59</v>
      </c>
      <c r="D86">
        <v>2</v>
      </c>
    </row>
    <row r="87" spans="1:4" x14ac:dyDescent="0.2">
      <c r="A87" s="63">
        <v>43522</v>
      </c>
      <c r="B87">
        <v>-11</v>
      </c>
      <c r="C87" t="s">
        <v>116</v>
      </c>
      <c r="D87">
        <v>1</v>
      </c>
    </row>
    <row r="88" spans="1:4" x14ac:dyDescent="0.2">
      <c r="A88" s="63"/>
      <c r="B88">
        <v>-3.8</v>
      </c>
      <c r="C88" t="s">
        <v>90</v>
      </c>
      <c r="D88">
        <v>2</v>
      </c>
    </row>
    <row r="89" spans="1:4" x14ac:dyDescent="0.2">
      <c r="A89" s="63"/>
      <c r="B89">
        <v>-10.84</v>
      </c>
      <c r="C89" t="s">
        <v>117</v>
      </c>
      <c r="D89">
        <v>2</v>
      </c>
    </row>
    <row r="90" spans="1:4" x14ac:dyDescent="0.2">
      <c r="A90" s="63"/>
      <c r="B90">
        <v>-18</v>
      </c>
      <c r="C90" t="s">
        <v>7</v>
      </c>
      <c r="D90">
        <v>2</v>
      </c>
    </row>
    <row r="91" spans="1:4" x14ac:dyDescent="0.2">
      <c r="A91" s="63">
        <v>43523</v>
      </c>
      <c r="B91">
        <v>-11</v>
      </c>
      <c r="C91" t="s">
        <v>116</v>
      </c>
      <c r="D91">
        <v>1</v>
      </c>
    </row>
    <row r="92" spans="1:4" x14ac:dyDescent="0.2">
      <c r="A92" s="63"/>
      <c r="B92">
        <v>-4</v>
      </c>
      <c r="C92" t="s">
        <v>7</v>
      </c>
      <c r="D92">
        <v>2</v>
      </c>
    </row>
    <row r="93" spans="1:4" x14ac:dyDescent="0.2">
      <c r="A93" s="63"/>
      <c r="B93">
        <v>-4.4000000000000004</v>
      </c>
      <c r="C93" t="s">
        <v>118</v>
      </c>
      <c r="D93">
        <v>3</v>
      </c>
    </row>
    <row r="94" spans="1:4" x14ac:dyDescent="0.2">
      <c r="A94" s="63"/>
      <c r="B94">
        <v>-9.5399999999999991</v>
      </c>
      <c r="C94" t="s">
        <v>59</v>
      </c>
      <c r="D94">
        <v>2</v>
      </c>
    </row>
    <row r="95" spans="1:4" x14ac:dyDescent="0.2">
      <c r="A95" s="63">
        <v>43524</v>
      </c>
      <c r="B95">
        <v>-11</v>
      </c>
      <c r="C95" t="s">
        <v>116</v>
      </c>
      <c r="D95">
        <v>1</v>
      </c>
    </row>
    <row r="96" spans="1:4" x14ac:dyDescent="0.2">
      <c r="A96" s="63"/>
      <c r="B96">
        <v>-16</v>
      </c>
      <c r="C96" t="s">
        <v>7</v>
      </c>
      <c r="D96">
        <v>2</v>
      </c>
    </row>
    <row r="97" spans="1:4" x14ac:dyDescent="0.2">
      <c r="A97" s="63"/>
      <c r="B97">
        <v>-4</v>
      </c>
      <c r="C97" t="s">
        <v>90</v>
      </c>
      <c r="D97">
        <v>2</v>
      </c>
    </row>
    <row r="98" spans="1:4" x14ac:dyDescent="0.2">
      <c r="A98" s="63"/>
      <c r="B98">
        <v>-3</v>
      </c>
      <c r="C98" t="s">
        <v>57</v>
      </c>
      <c r="D98">
        <v>2</v>
      </c>
    </row>
    <row r="99" spans="1:4" x14ac:dyDescent="0.2">
      <c r="A99" s="63"/>
      <c r="B99">
        <v>-7.9</v>
      </c>
      <c r="C99" t="s">
        <v>119</v>
      </c>
      <c r="D99">
        <v>3</v>
      </c>
    </row>
    <row r="100" spans="1:4" x14ac:dyDescent="0.2">
      <c r="A100" s="63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4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65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-78</v>
      </c>
      <c r="H2" s="7" t="s">
        <v>19</v>
      </c>
      <c r="I2">
        <f ca="1">C2/F2</f>
        <v>7.8953846153846232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7.7954430379746915</v>
      </c>
      <c r="J3" s="8"/>
      <c r="K3" s="8"/>
      <c r="L3" s="8"/>
      <c r="M3" s="8"/>
      <c r="N3" s="8"/>
    </row>
    <row r="4" spans="1:14" ht="26" customHeight="1" x14ac:dyDescent="0.2">
      <c r="A4" s="66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66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66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66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66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71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71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71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71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66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66"/>
      <c r="B15">
        <v>-1439</v>
      </c>
      <c r="C15" s="13" t="s">
        <v>3</v>
      </c>
      <c r="D15">
        <v>5</v>
      </c>
      <c r="I15" s="4"/>
    </row>
    <row r="16" spans="1:14" x14ac:dyDescent="0.2">
      <c r="A16" s="66"/>
      <c r="B16">
        <v>-16</v>
      </c>
      <c r="C16" s="13" t="s">
        <v>7</v>
      </c>
      <c r="D16">
        <v>2</v>
      </c>
      <c r="I16" s="4"/>
    </row>
    <row r="17" spans="1:10" x14ac:dyDescent="0.2">
      <c r="A17" s="66"/>
      <c r="B17">
        <v>-3</v>
      </c>
      <c r="C17" s="13" t="s">
        <v>8</v>
      </c>
      <c r="D17">
        <v>2</v>
      </c>
      <c r="I17" s="4"/>
    </row>
    <row r="18" spans="1:10" x14ac:dyDescent="0.2">
      <c r="A18" s="66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66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66"/>
      <c r="B20">
        <v>-6</v>
      </c>
      <c r="C20" s="13" t="s">
        <v>4</v>
      </c>
      <c r="D20">
        <v>2</v>
      </c>
    </row>
    <row r="21" spans="1:10" x14ac:dyDescent="0.2">
      <c r="A21" s="66">
        <v>43530</v>
      </c>
      <c r="B21">
        <v>-11</v>
      </c>
      <c r="C21" s="13" t="s">
        <v>121</v>
      </c>
      <c r="D21">
        <v>1</v>
      </c>
    </row>
    <row r="22" spans="1:10" x14ac:dyDescent="0.2">
      <c r="A22" s="66"/>
      <c r="B22">
        <v>-16</v>
      </c>
      <c r="C22" s="13" t="s">
        <v>7</v>
      </c>
      <c r="D22">
        <v>2</v>
      </c>
    </row>
    <row r="23" spans="1:10" x14ac:dyDescent="0.2">
      <c r="A23" s="66"/>
      <c r="B23">
        <v>-3.5</v>
      </c>
      <c r="C23" s="13" t="s">
        <v>145</v>
      </c>
      <c r="D23">
        <v>2</v>
      </c>
    </row>
    <row r="24" spans="1:10" x14ac:dyDescent="0.2">
      <c r="A24" s="66">
        <v>43531</v>
      </c>
      <c r="B24">
        <v>-11</v>
      </c>
      <c r="C24" s="13" t="s">
        <v>17</v>
      </c>
      <c r="D24">
        <v>1</v>
      </c>
    </row>
    <row r="25" spans="1:10" x14ac:dyDescent="0.2">
      <c r="A25" s="66"/>
      <c r="B25">
        <v>-14</v>
      </c>
      <c r="C25" s="13" t="s">
        <v>7</v>
      </c>
      <c r="D25">
        <v>2</v>
      </c>
    </row>
    <row r="26" spans="1:10" x14ac:dyDescent="0.2">
      <c r="A26" s="66"/>
      <c r="B26">
        <v>-24</v>
      </c>
      <c r="C26" s="13" t="s">
        <v>156</v>
      </c>
      <c r="D26">
        <v>2</v>
      </c>
    </row>
    <row r="27" spans="1:10" x14ac:dyDescent="0.2">
      <c r="A27" s="66"/>
      <c r="B27">
        <v>-19.899999999999999</v>
      </c>
      <c r="C27" s="13" t="s">
        <v>155</v>
      </c>
      <c r="D27">
        <v>3</v>
      </c>
    </row>
    <row r="28" spans="1:10" x14ac:dyDescent="0.2">
      <c r="A28" s="66"/>
      <c r="B28">
        <v>-11.11</v>
      </c>
      <c r="C28" s="13" t="s">
        <v>146</v>
      </c>
      <c r="D28">
        <v>2</v>
      </c>
    </row>
    <row r="29" spans="1:10" x14ac:dyDescent="0.2">
      <c r="A29" s="66">
        <v>43532</v>
      </c>
      <c r="B29">
        <v>-11</v>
      </c>
      <c r="C29" s="13" t="s">
        <v>17</v>
      </c>
      <c r="D29">
        <v>1</v>
      </c>
    </row>
    <row r="30" spans="1:10" x14ac:dyDescent="0.2">
      <c r="A30" s="66"/>
      <c r="B30">
        <v>-22</v>
      </c>
      <c r="C30" s="13" t="s">
        <v>7</v>
      </c>
      <c r="D30">
        <v>2</v>
      </c>
    </row>
    <row r="31" spans="1:10" x14ac:dyDescent="0.2">
      <c r="A31" s="66"/>
      <c r="B31">
        <v>-3</v>
      </c>
      <c r="C31" s="13" t="s">
        <v>147</v>
      </c>
      <c r="D31">
        <v>2</v>
      </c>
    </row>
    <row r="32" spans="1:10" x14ac:dyDescent="0.2">
      <c r="A32" s="66"/>
      <c r="B32">
        <v>-1</v>
      </c>
      <c r="C32" s="13" t="s">
        <v>148</v>
      </c>
      <c r="D32">
        <v>3</v>
      </c>
    </row>
    <row r="33" spans="1:9" x14ac:dyDescent="0.2">
      <c r="A33" s="71">
        <v>43533</v>
      </c>
      <c r="B33">
        <v>-46.5</v>
      </c>
      <c r="C33" s="13" t="s">
        <v>150</v>
      </c>
      <c r="D33">
        <v>2</v>
      </c>
    </row>
    <row r="34" spans="1:9" x14ac:dyDescent="0.2">
      <c r="A34" s="71"/>
      <c r="B34">
        <v>-32.6</v>
      </c>
      <c r="C34" s="13" t="s">
        <v>151</v>
      </c>
      <c r="D34">
        <v>3</v>
      </c>
    </row>
    <row r="35" spans="1:9" x14ac:dyDescent="0.2">
      <c r="A35" s="71"/>
      <c r="B35">
        <v>-51</v>
      </c>
      <c r="C35" s="13" t="s">
        <v>55</v>
      </c>
      <c r="D35">
        <v>2</v>
      </c>
    </row>
    <row r="36" spans="1:9" x14ac:dyDescent="0.2">
      <c r="A36" s="71"/>
      <c r="B36">
        <v>-36.9</v>
      </c>
      <c r="C36" s="13" t="s">
        <v>152</v>
      </c>
      <c r="D36">
        <v>2</v>
      </c>
    </row>
    <row r="37" spans="1:9" x14ac:dyDescent="0.2">
      <c r="A37" s="71">
        <v>43534</v>
      </c>
      <c r="B37">
        <v>-2.8</v>
      </c>
      <c r="C37" s="13" t="s">
        <v>147</v>
      </c>
      <c r="D37">
        <v>2</v>
      </c>
    </row>
    <row r="38" spans="1:9" x14ac:dyDescent="0.2">
      <c r="A38" s="71"/>
      <c r="B38">
        <v>-6</v>
      </c>
      <c r="C38" s="13" t="s">
        <v>78</v>
      </c>
      <c r="D38">
        <v>2</v>
      </c>
    </row>
    <row r="39" spans="1:9" x14ac:dyDescent="0.2">
      <c r="A39" s="71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66">
        <v>43535</v>
      </c>
      <c r="B41">
        <v>-11</v>
      </c>
      <c r="C41" s="13" t="s">
        <v>70</v>
      </c>
      <c r="D41">
        <v>1</v>
      </c>
    </row>
    <row r="42" spans="1:9" x14ac:dyDescent="0.2">
      <c r="A42" s="66"/>
      <c r="B42">
        <v>-4</v>
      </c>
      <c r="C42" s="13" t="s">
        <v>71</v>
      </c>
      <c r="D42">
        <v>2</v>
      </c>
    </row>
    <row r="43" spans="1:9" x14ac:dyDescent="0.2">
      <c r="A43" s="66"/>
      <c r="B43">
        <v>-14.76</v>
      </c>
      <c r="C43" s="13" t="s">
        <v>154</v>
      </c>
      <c r="D43">
        <v>2</v>
      </c>
    </row>
    <row r="44" spans="1:9" x14ac:dyDescent="0.2">
      <c r="A44" s="66">
        <v>43536</v>
      </c>
      <c r="B44">
        <v>-11</v>
      </c>
      <c r="C44" s="13" t="s">
        <v>70</v>
      </c>
      <c r="D44">
        <v>1</v>
      </c>
    </row>
    <row r="45" spans="1:9" x14ac:dyDescent="0.2">
      <c r="A45" s="66"/>
      <c r="B45">
        <v>-22</v>
      </c>
      <c r="C45" s="13" t="s">
        <v>7</v>
      </c>
      <c r="D45">
        <v>2</v>
      </c>
    </row>
    <row r="46" spans="1:9" x14ac:dyDescent="0.2">
      <c r="A46" s="66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66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66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66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66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66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66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66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66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66"/>
      <c r="B55">
        <v>-4</v>
      </c>
      <c r="C55" s="13" t="s">
        <v>7</v>
      </c>
      <c r="H55" s="13"/>
      <c r="I55" s="13"/>
    </row>
    <row r="56" spans="1:9" x14ac:dyDescent="0.2">
      <c r="A56" s="66"/>
      <c r="H56" s="13"/>
      <c r="I56" s="13"/>
    </row>
    <row r="57" spans="1:9" x14ac:dyDescent="0.2">
      <c r="A57" s="71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71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71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71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71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71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66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66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66"/>
      <c r="B65">
        <v>-2.4</v>
      </c>
      <c r="C65" s="13" t="s">
        <v>77</v>
      </c>
      <c r="D65">
        <v>2</v>
      </c>
    </row>
    <row r="66" spans="1:4" x14ac:dyDescent="0.2">
      <c r="A66" s="66">
        <v>43543</v>
      </c>
      <c r="B66">
        <v>-11</v>
      </c>
      <c r="C66" s="13" t="s">
        <v>70</v>
      </c>
      <c r="D66">
        <v>1</v>
      </c>
    </row>
    <row r="67" spans="1:4" x14ac:dyDescent="0.2">
      <c r="A67" s="66"/>
      <c r="B67">
        <v>-16</v>
      </c>
      <c r="C67" s="13" t="s">
        <v>7</v>
      </c>
      <c r="D67">
        <v>2</v>
      </c>
    </row>
    <row r="68" spans="1:4" x14ac:dyDescent="0.2">
      <c r="A68" s="66"/>
      <c r="B68">
        <v>-17</v>
      </c>
      <c r="C68" s="13" t="s">
        <v>59</v>
      </c>
      <c r="D68">
        <v>2</v>
      </c>
    </row>
    <row r="69" spans="1:4" x14ac:dyDescent="0.2">
      <c r="A69" s="66">
        <v>43544</v>
      </c>
      <c r="B69">
        <v>-11</v>
      </c>
      <c r="C69" s="13" t="s">
        <v>70</v>
      </c>
      <c r="D69">
        <v>1</v>
      </c>
    </row>
    <row r="70" spans="1:4" x14ac:dyDescent="0.2">
      <c r="A70" s="66"/>
      <c r="B70">
        <v>-16</v>
      </c>
      <c r="C70" s="13" t="s">
        <v>7</v>
      </c>
      <c r="D70">
        <v>2</v>
      </c>
    </row>
    <row r="71" spans="1:4" x14ac:dyDescent="0.2">
      <c r="A71" s="66"/>
      <c r="B71">
        <v>-7</v>
      </c>
      <c r="C71" s="13" t="s">
        <v>59</v>
      </c>
      <c r="D71">
        <v>2</v>
      </c>
    </row>
    <row r="72" spans="1:4" x14ac:dyDescent="0.2">
      <c r="A72" s="66">
        <v>43545</v>
      </c>
      <c r="B72">
        <v>-11</v>
      </c>
      <c r="C72" s="13" t="s">
        <v>70</v>
      </c>
      <c r="D72">
        <v>1</v>
      </c>
    </row>
    <row r="73" spans="1:4" x14ac:dyDescent="0.2">
      <c r="A73" s="66"/>
      <c r="B73">
        <v>-14</v>
      </c>
      <c r="C73" s="13" t="s">
        <v>7</v>
      </c>
      <c r="D73">
        <v>2</v>
      </c>
    </row>
    <row r="74" spans="1:4" x14ac:dyDescent="0.2">
      <c r="A74" s="66"/>
      <c r="B74">
        <v>-1.5</v>
      </c>
      <c r="C74" s="13" t="s">
        <v>162</v>
      </c>
      <c r="D74">
        <v>2</v>
      </c>
    </row>
    <row r="75" spans="1:4" x14ac:dyDescent="0.2">
      <c r="A75" s="66"/>
      <c r="B75">
        <v>-7.8</v>
      </c>
      <c r="C75" s="13" t="s">
        <v>77</v>
      </c>
      <c r="D75">
        <v>2</v>
      </c>
    </row>
    <row r="76" spans="1:4" x14ac:dyDescent="0.2">
      <c r="A76" s="66"/>
      <c r="B76">
        <v>-3.5</v>
      </c>
      <c r="C76" s="13" t="s">
        <v>161</v>
      </c>
      <c r="D76">
        <v>2</v>
      </c>
    </row>
    <row r="77" spans="1:4" x14ac:dyDescent="0.2">
      <c r="A77" s="66">
        <v>43546</v>
      </c>
      <c r="B77">
        <v>-11</v>
      </c>
      <c r="C77" s="13" t="s">
        <v>70</v>
      </c>
      <c r="D77">
        <v>1</v>
      </c>
    </row>
    <row r="78" spans="1:4" x14ac:dyDescent="0.2">
      <c r="A78" s="66"/>
      <c r="B78">
        <v>-17.399999999999999</v>
      </c>
      <c r="C78" s="13" t="s">
        <v>163</v>
      </c>
      <c r="D78">
        <v>2</v>
      </c>
    </row>
    <row r="79" spans="1:4" x14ac:dyDescent="0.2">
      <c r="A79" s="66"/>
      <c r="B79">
        <v>-20.100000000000001</v>
      </c>
      <c r="C79" s="13" t="s">
        <v>164</v>
      </c>
      <c r="D79">
        <v>3</v>
      </c>
    </row>
    <row r="80" spans="1:4" x14ac:dyDescent="0.2">
      <c r="A80" s="66"/>
      <c r="B80">
        <v>-44.7</v>
      </c>
      <c r="C80" s="13" t="s">
        <v>165</v>
      </c>
      <c r="D80">
        <v>3</v>
      </c>
    </row>
    <row r="81" spans="1:4" x14ac:dyDescent="0.2">
      <c r="A81" s="66"/>
      <c r="B81">
        <v>-2.1</v>
      </c>
      <c r="C81" s="13" t="s">
        <v>59</v>
      </c>
      <c r="D81">
        <v>3</v>
      </c>
    </row>
    <row r="82" spans="1:4" x14ac:dyDescent="0.2">
      <c r="A82" s="66"/>
      <c r="B82">
        <v>-16</v>
      </c>
      <c r="C82" s="13" t="s">
        <v>7</v>
      </c>
      <c r="D82">
        <v>2</v>
      </c>
    </row>
    <row r="83" spans="1:4" x14ac:dyDescent="0.2">
      <c r="A83" s="71">
        <v>43547</v>
      </c>
      <c r="B83">
        <v>-6</v>
      </c>
      <c r="C83" s="13" t="s">
        <v>8</v>
      </c>
      <c r="D83">
        <v>2</v>
      </c>
    </row>
    <row r="84" spans="1:4" x14ac:dyDescent="0.2">
      <c r="A84" s="71"/>
      <c r="B84">
        <v>-62</v>
      </c>
      <c r="C84" s="13" t="s">
        <v>8</v>
      </c>
      <c r="D84">
        <v>2</v>
      </c>
    </row>
    <row r="85" spans="1:4" x14ac:dyDescent="0.2">
      <c r="A85" s="71">
        <v>43548</v>
      </c>
      <c r="B85">
        <v>-30</v>
      </c>
      <c r="C85" s="13" t="s">
        <v>61</v>
      </c>
      <c r="D85">
        <v>3</v>
      </c>
    </row>
    <row r="86" spans="1:4" x14ac:dyDescent="0.2">
      <c r="A86" s="71"/>
      <c r="B86">
        <v>-10.75</v>
      </c>
      <c r="C86" s="13" t="s">
        <v>59</v>
      </c>
      <c r="D86">
        <v>3</v>
      </c>
    </row>
    <row r="87" spans="1:4" x14ac:dyDescent="0.2">
      <c r="A87" s="71"/>
      <c r="B87">
        <v>-37.119999999999997</v>
      </c>
      <c r="C87" s="13" t="s">
        <v>59</v>
      </c>
      <c r="D87">
        <v>3</v>
      </c>
    </row>
    <row r="88" spans="1:4" x14ac:dyDescent="0.2">
      <c r="A88" s="66">
        <v>43549</v>
      </c>
      <c r="B88">
        <v>-11</v>
      </c>
      <c r="C88" s="13" t="s">
        <v>70</v>
      </c>
      <c r="D88">
        <v>1</v>
      </c>
    </row>
    <row r="89" spans="1:4" x14ac:dyDescent="0.2">
      <c r="A89" s="66"/>
      <c r="B89">
        <v>-4</v>
      </c>
      <c r="C89" s="13" t="s">
        <v>7</v>
      </c>
      <c r="D89">
        <v>2</v>
      </c>
    </row>
    <row r="90" spans="1:4" x14ac:dyDescent="0.2">
      <c r="A90" s="66"/>
      <c r="B90">
        <v>-16.02</v>
      </c>
      <c r="C90" s="13" t="s">
        <v>59</v>
      </c>
      <c r="D90">
        <v>3</v>
      </c>
    </row>
    <row r="91" spans="1:4" x14ac:dyDescent="0.2">
      <c r="A91" s="66"/>
      <c r="B91">
        <v>-4</v>
      </c>
      <c r="C91" s="13" t="s">
        <v>166</v>
      </c>
      <c r="D91">
        <v>3</v>
      </c>
    </row>
    <row r="92" spans="1:4" x14ac:dyDescent="0.2">
      <c r="A92" s="66">
        <v>43550</v>
      </c>
      <c r="B92">
        <v>-11</v>
      </c>
      <c r="C92" s="13" t="s">
        <v>70</v>
      </c>
      <c r="D92">
        <v>1</v>
      </c>
    </row>
    <row r="93" spans="1:4" x14ac:dyDescent="0.2">
      <c r="A93" s="66"/>
      <c r="B93">
        <v>-24</v>
      </c>
      <c r="C93" s="13" t="s">
        <v>7</v>
      </c>
      <c r="D93">
        <v>2</v>
      </c>
    </row>
    <row r="94" spans="1:4" x14ac:dyDescent="0.2">
      <c r="A94" s="66"/>
      <c r="B94">
        <v>-3</v>
      </c>
      <c r="C94" s="13" t="s">
        <v>59</v>
      </c>
      <c r="D94">
        <v>3</v>
      </c>
    </row>
    <row r="95" spans="1:4" x14ac:dyDescent="0.2">
      <c r="A95" s="66">
        <v>43551</v>
      </c>
      <c r="B95">
        <v>-11</v>
      </c>
      <c r="C95" s="13" t="s">
        <v>70</v>
      </c>
      <c r="D95">
        <v>1</v>
      </c>
    </row>
    <row r="96" spans="1:4" x14ac:dyDescent="0.2">
      <c r="A96" s="66"/>
      <c r="B96">
        <v>-10</v>
      </c>
      <c r="C96" s="13" t="s">
        <v>7</v>
      </c>
      <c r="D96">
        <v>2</v>
      </c>
    </row>
    <row r="97" spans="1:4" x14ac:dyDescent="0.2">
      <c r="A97" s="66">
        <v>43552</v>
      </c>
      <c r="B97">
        <v>-11</v>
      </c>
      <c r="C97" s="13" t="s">
        <v>70</v>
      </c>
      <c r="D97">
        <v>1</v>
      </c>
    </row>
    <row r="98" spans="1:4" x14ac:dyDescent="0.2">
      <c r="A98" s="66"/>
      <c r="B98">
        <v>-6.72</v>
      </c>
      <c r="C98" s="13" t="s">
        <v>108</v>
      </c>
      <c r="D98">
        <v>2</v>
      </c>
    </row>
    <row r="99" spans="1:4" x14ac:dyDescent="0.2">
      <c r="A99" s="66"/>
      <c r="B99">
        <v>-2</v>
      </c>
      <c r="C99" s="13" t="s">
        <v>7</v>
      </c>
      <c r="D99">
        <v>2</v>
      </c>
    </row>
    <row r="100" spans="1:4" x14ac:dyDescent="0.2">
      <c r="A100" s="66"/>
      <c r="B100">
        <v>-9</v>
      </c>
      <c r="C100" s="13" t="s">
        <v>59</v>
      </c>
      <c r="D100">
        <v>3</v>
      </c>
    </row>
    <row r="101" spans="1:4" x14ac:dyDescent="0.2">
      <c r="A101" s="66">
        <v>43553</v>
      </c>
      <c r="B101">
        <v>-11</v>
      </c>
      <c r="C101" s="13" t="s">
        <v>70</v>
      </c>
      <c r="D101">
        <v>1</v>
      </c>
    </row>
    <row r="102" spans="1:4" x14ac:dyDescent="0.2">
      <c r="A102" s="66"/>
      <c r="B102">
        <v>-3.4</v>
      </c>
      <c r="C102" s="13" t="s">
        <v>7</v>
      </c>
      <c r="D102">
        <v>2</v>
      </c>
    </row>
    <row r="103" spans="1:4" x14ac:dyDescent="0.2">
      <c r="A103" s="66"/>
      <c r="B103">
        <v>-30</v>
      </c>
      <c r="C103" s="13" t="s">
        <v>8</v>
      </c>
      <c r="D103">
        <v>2</v>
      </c>
    </row>
    <row r="104" spans="1:4" x14ac:dyDescent="0.2">
      <c r="A104" s="71">
        <v>43554</v>
      </c>
      <c r="B104">
        <v>-23</v>
      </c>
      <c r="C104" s="13" t="s">
        <v>8</v>
      </c>
      <c r="D104">
        <v>2</v>
      </c>
    </row>
    <row r="105" spans="1:4" x14ac:dyDescent="0.2">
      <c r="A105" s="71"/>
      <c r="B105">
        <v>-8</v>
      </c>
      <c r="C105" s="13" t="s">
        <v>7</v>
      </c>
      <c r="D105">
        <v>2</v>
      </c>
    </row>
    <row r="106" spans="1:4" x14ac:dyDescent="0.2">
      <c r="A106" s="71"/>
      <c r="B106">
        <v>-30</v>
      </c>
      <c r="C106" s="13" t="s">
        <v>61</v>
      </c>
      <c r="D106">
        <v>3</v>
      </c>
    </row>
    <row r="107" spans="1:4" x14ac:dyDescent="0.2">
      <c r="A107" s="66">
        <v>43555</v>
      </c>
      <c r="B107">
        <v>-11</v>
      </c>
      <c r="C107" s="13" t="s">
        <v>70</v>
      </c>
      <c r="D107">
        <v>1</v>
      </c>
    </row>
    <row r="108" spans="1:4" x14ac:dyDescent="0.2">
      <c r="A108" s="66"/>
      <c r="B108">
        <v>-21</v>
      </c>
      <c r="C108" s="13" t="s">
        <v>7</v>
      </c>
      <c r="D108">
        <v>2</v>
      </c>
    </row>
    <row r="109" spans="1:4" x14ac:dyDescent="0.2">
      <c r="A109" s="66"/>
      <c r="B109">
        <v>-9</v>
      </c>
      <c r="C109" s="13" t="s">
        <v>22</v>
      </c>
      <c r="D109">
        <v>2</v>
      </c>
    </row>
    <row r="110" spans="1:4" x14ac:dyDescent="0.2">
      <c r="A110" s="66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66"/>
    </row>
    <row r="161" spans="1:1" x14ac:dyDescent="0.2">
      <c r="A161" s="66"/>
    </row>
    <row r="162" spans="1:1" x14ac:dyDescent="0.2">
      <c r="A162" s="66"/>
    </row>
    <row r="163" spans="1:1" x14ac:dyDescent="0.2">
      <c r="A163" s="66"/>
    </row>
    <row r="164" spans="1:1" x14ac:dyDescent="0.2">
      <c r="A164" s="66"/>
    </row>
    <row r="165" spans="1:1" x14ac:dyDescent="0.2">
      <c r="A165" s="66"/>
    </row>
    <row r="166" spans="1:1" x14ac:dyDescent="0.2">
      <c r="A166" s="66"/>
    </row>
    <row r="167" spans="1:1" x14ac:dyDescent="0.2">
      <c r="A167" s="66"/>
    </row>
    <row r="168" spans="1:1" x14ac:dyDescent="0.2">
      <c r="A168" s="33"/>
    </row>
  </sheetData>
  <mergeCells count="33"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  <mergeCell ref="A1:A2"/>
    <mergeCell ref="A10:A13"/>
    <mergeCell ref="A4:A8"/>
    <mergeCell ref="A24:A28"/>
    <mergeCell ref="A14:A17"/>
    <mergeCell ref="A18:A20"/>
    <mergeCell ref="A21:A23"/>
    <mergeCell ref="A95:A96"/>
    <mergeCell ref="A92:A94"/>
    <mergeCell ref="A88:A91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62" workbookViewId="0">
      <selection activeCell="F93" sqref="F93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4" t="s">
        <v>168</v>
      </c>
      <c r="B1" s="3" t="s">
        <v>15</v>
      </c>
      <c r="C1" s="37">
        <f>SUMIF(B4:B298,"&lt;0")</f>
        <v>-3990.4999999999995</v>
      </c>
      <c r="E1" s="4"/>
      <c r="F1" s="5"/>
    </row>
    <row r="2" spans="1:14" ht="21" x14ac:dyDescent="0.25">
      <c r="A2" s="65"/>
      <c r="B2" s="6" t="s">
        <v>16</v>
      </c>
      <c r="C2" s="13">
        <f>3000+C1</f>
        <v>-990.49999999999955</v>
      </c>
      <c r="E2" s="7" t="s">
        <v>18</v>
      </c>
      <c r="F2">
        <f ca="1">DATE(2019,5,1)-TODAY()</f>
        <v>-48</v>
      </c>
      <c r="H2" s="7" t="s">
        <v>19</v>
      </c>
      <c r="I2">
        <f ca="1">C2/F2</f>
        <v>20.635416666666657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20.214285714285705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63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63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63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63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63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63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63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67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67"/>
      <c r="B14" s="8">
        <v>-6</v>
      </c>
      <c r="C14" s="8" t="s">
        <v>160</v>
      </c>
      <c r="D14" s="12">
        <v>2</v>
      </c>
    </row>
    <row r="15" spans="1:14" x14ac:dyDescent="0.2">
      <c r="A15" s="67"/>
      <c r="B15" s="8">
        <v>-5</v>
      </c>
      <c r="C15" s="8" t="s">
        <v>177</v>
      </c>
      <c r="D15" s="12">
        <v>2</v>
      </c>
    </row>
    <row r="16" spans="1:14" x14ac:dyDescent="0.2">
      <c r="A16" s="41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67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67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67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67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67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67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SUMIF($D$4:$D324,H22,$B$4:$B$324)</f>
        <v>-242</v>
      </c>
    </row>
    <row r="23" spans="1:10" x14ac:dyDescent="0.2">
      <c r="A23" s="63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SUMIF($D$4:$D325,H23,$B$4:$B$324)</f>
        <v>-737.80000000000007</v>
      </c>
    </row>
    <row r="24" spans="1:10" x14ac:dyDescent="0.2">
      <c r="A24" s="63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63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63"/>
      <c r="B26" s="8">
        <v>-4</v>
      </c>
      <c r="C26" s="8" t="s">
        <v>169</v>
      </c>
      <c r="D26" s="12">
        <v>2</v>
      </c>
      <c r="I26" s="4"/>
    </row>
    <row r="27" spans="1:10" x14ac:dyDescent="0.2">
      <c r="A27" s="63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SUMIF($D$4:$D326,H27,$B$4:$B$324)</f>
        <v>-1568.3</v>
      </c>
    </row>
    <row r="28" spans="1:10" x14ac:dyDescent="0.2">
      <c r="A28" s="63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SUMIF($D$4:$D327,H29,$B$4:$B$324)</f>
        <v>0</v>
      </c>
    </row>
    <row r="30" spans="1:10" x14ac:dyDescent="0.2">
      <c r="A30" s="42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2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2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0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4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SUMIF($D$4:$D328,H34,$B$4:$B$324)</f>
        <v>-1420</v>
      </c>
    </row>
    <row r="35" spans="1:10" x14ac:dyDescent="0.2">
      <c r="A35" s="44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4"/>
      <c r="B36" s="8">
        <v>-8</v>
      </c>
      <c r="C36" s="8" t="s">
        <v>169</v>
      </c>
      <c r="D36" s="12">
        <v>2</v>
      </c>
      <c r="I36" s="4"/>
    </row>
    <row r="37" spans="1:10" x14ac:dyDescent="0.2">
      <c r="A37" s="63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63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63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63"/>
      <c r="B40" s="8">
        <v>-11</v>
      </c>
      <c r="C40" s="8" t="s">
        <v>53</v>
      </c>
      <c r="D40" s="12">
        <v>1</v>
      </c>
      <c r="I40" s="4"/>
    </row>
    <row r="41" spans="1:10" x14ac:dyDescent="0.2">
      <c r="A41" s="67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67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67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67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67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67"/>
      <c r="B46" s="8">
        <v>-4</v>
      </c>
      <c r="C46" s="8" t="s">
        <v>160</v>
      </c>
      <c r="D46" s="12">
        <v>2</v>
      </c>
      <c r="I46" s="4"/>
    </row>
    <row r="47" spans="1:10" x14ac:dyDescent="0.2">
      <c r="A47" s="63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63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63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63"/>
      <c r="B50" s="8">
        <v>-2</v>
      </c>
      <c r="C50" s="8" t="s">
        <v>171</v>
      </c>
      <c r="D50" s="12">
        <v>2</v>
      </c>
      <c r="I50" s="4"/>
    </row>
    <row r="51" spans="1:10" x14ac:dyDescent="0.2">
      <c r="A51" s="63"/>
      <c r="B51" s="8">
        <v>-11</v>
      </c>
      <c r="C51" s="8" t="s">
        <v>53</v>
      </c>
      <c r="D51" s="12">
        <v>1</v>
      </c>
      <c r="I51" s="4"/>
    </row>
    <row r="52" spans="1:10" x14ac:dyDescent="0.2">
      <c r="A52" s="63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63"/>
      <c r="B53" s="8">
        <v>-35</v>
      </c>
      <c r="C53" s="8" t="s">
        <v>199</v>
      </c>
      <c r="D53" s="12">
        <v>3</v>
      </c>
      <c r="I53" s="4"/>
    </row>
    <row r="54" spans="1:10" x14ac:dyDescent="0.2">
      <c r="A54" s="63"/>
      <c r="B54" s="8">
        <v>-7</v>
      </c>
      <c r="C54" s="8" t="s">
        <v>184</v>
      </c>
      <c r="D54" s="12">
        <v>2</v>
      </c>
      <c r="I54" s="4"/>
    </row>
    <row r="55" spans="1:10" x14ac:dyDescent="0.2">
      <c r="A55" s="63"/>
      <c r="B55" s="8">
        <v>-75</v>
      </c>
      <c r="C55" s="8" t="s">
        <v>205</v>
      </c>
      <c r="D55" s="12">
        <v>3</v>
      </c>
      <c r="I55" s="4"/>
    </row>
    <row r="56" spans="1:10" x14ac:dyDescent="0.2">
      <c r="A56" s="63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-3968.1</v>
      </c>
    </row>
    <row r="57" spans="1:10" x14ac:dyDescent="0.2">
      <c r="A57" s="63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63"/>
      <c r="B58" s="8">
        <v>-7</v>
      </c>
      <c r="C58" s="8" t="s">
        <v>171</v>
      </c>
      <c r="D58" s="12">
        <v>2</v>
      </c>
      <c r="I58" s="4"/>
    </row>
    <row r="59" spans="1:10" x14ac:dyDescent="0.2">
      <c r="A59" s="63"/>
      <c r="B59" s="8">
        <v>-10</v>
      </c>
      <c r="C59" s="8" t="s">
        <v>203</v>
      </c>
      <c r="D59" s="12">
        <v>3</v>
      </c>
      <c r="I59" s="4"/>
    </row>
    <row r="60" spans="1:10" x14ac:dyDescent="0.2">
      <c r="A60" s="63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63"/>
      <c r="B61" s="8">
        <v>-11</v>
      </c>
      <c r="C61" s="8" t="s">
        <v>53</v>
      </c>
      <c r="D61" s="12">
        <v>1</v>
      </c>
    </row>
    <row r="62" spans="1:10" x14ac:dyDescent="0.2">
      <c r="A62" s="63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63"/>
      <c r="B63" s="8">
        <v>-11</v>
      </c>
      <c r="C63" s="8" t="s">
        <v>53</v>
      </c>
      <c r="D63" s="12">
        <v>1</v>
      </c>
    </row>
    <row r="64" spans="1:10" x14ac:dyDescent="0.2">
      <c r="A64" s="63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63"/>
      <c r="B65" s="8">
        <v>-11</v>
      </c>
      <c r="C65" s="8" t="s">
        <v>53</v>
      </c>
      <c r="D65" s="12">
        <v>1</v>
      </c>
    </row>
    <row r="66" spans="1:4" x14ac:dyDescent="0.2">
      <c r="A66" s="67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67"/>
      <c r="B67" s="8">
        <v>-14.5</v>
      </c>
      <c r="C67" s="8" t="s">
        <v>202</v>
      </c>
      <c r="D67" s="12">
        <v>2</v>
      </c>
    </row>
    <row r="68" spans="1:4" x14ac:dyDescent="0.2">
      <c r="A68" s="67">
        <v>43576</v>
      </c>
      <c r="B68" s="8">
        <v>-78</v>
      </c>
      <c r="C68" s="8" t="s">
        <v>50</v>
      </c>
      <c r="D68" s="12">
        <v>3</v>
      </c>
    </row>
    <row r="69" spans="1:4" x14ac:dyDescent="0.2">
      <c r="A69" s="67"/>
      <c r="B69" s="8">
        <v>-11.92</v>
      </c>
      <c r="C69" s="8" t="s">
        <v>212</v>
      </c>
      <c r="D69" s="12">
        <v>3</v>
      </c>
    </row>
    <row r="70" spans="1:4" x14ac:dyDescent="0.2">
      <c r="A70" s="67"/>
      <c r="B70" s="8">
        <v>-9.5</v>
      </c>
      <c r="C70" s="8" t="s">
        <v>200</v>
      </c>
      <c r="D70" s="12">
        <v>2</v>
      </c>
    </row>
    <row r="71" spans="1:4" x14ac:dyDescent="0.2">
      <c r="A71" s="63">
        <v>43577</v>
      </c>
      <c r="B71" s="8">
        <v>-4</v>
      </c>
      <c r="C71" s="8" t="s">
        <v>169</v>
      </c>
      <c r="D71" s="12">
        <v>2</v>
      </c>
    </row>
    <row r="72" spans="1:4" x14ac:dyDescent="0.2">
      <c r="A72" s="63"/>
      <c r="B72" s="8">
        <v>-12.22</v>
      </c>
      <c r="C72" s="8" t="s">
        <v>171</v>
      </c>
      <c r="D72" s="12">
        <v>2</v>
      </c>
    </row>
    <row r="73" spans="1:4" x14ac:dyDescent="0.2">
      <c r="A73" s="63"/>
      <c r="B73" s="8">
        <v>-11</v>
      </c>
      <c r="C73" s="8" t="s">
        <v>53</v>
      </c>
      <c r="D73" s="12">
        <v>1</v>
      </c>
    </row>
    <row r="74" spans="1:4" x14ac:dyDescent="0.2">
      <c r="A74" s="63">
        <v>43578</v>
      </c>
      <c r="B74" s="8">
        <v>-16</v>
      </c>
      <c r="C74" s="8" t="s">
        <v>169</v>
      </c>
      <c r="D74" s="12">
        <v>2</v>
      </c>
    </row>
    <row r="75" spans="1:4" x14ac:dyDescent="0.2">
      <c r="A75" s="63"/>
      <c r="B75" s="8">
        <v>-2</v>
      </c>
      <c r="C75" s="8" t="s">
        <v>171</v>
      </c>
      <c r="D75" s="12">
        <v>2</v>
      </c>
    </row>
    <row r="76" spans="1:4" x14ac:dyDescent="0.2">
      <c r="A76" s="63"/>
      <c r="B76" s="8">
        <v>-2.5</v>
      </c>
      <c r="C76" s="8" t="s">
        <v>206</v>
      </c>
      <c r="D76" s="12">
        <v>2</v>
      </c>
    </row>
    <row r="77" spans="1:4" x14ac:dyDescent="0.2">
      <c r="A77" s="63"/>
      <c r="B77" s="8">
        <v>-11</v>
      </c>
      <c r="C77" s="8" t="s">
        <v>53</v>
      </c>
      <c r="D77" s="12">
        <v>1</v>
      </c>
    </row>
    <row r="78" spans="1:4" x14ac:dyDescent="0.2">
      <c r="A78" s="63">
        <v>43579</v>
      </c>
      <c r="B78" s="8">
        <v>-14</v>
      </c>
      <c r="C78" s="8" t="s">
        <v>169</v>
      </c>
      <c r="D78" s="12">
        <v>2</v>
      </c>
    </row>
    <row r="79" spans="1:4" x14ac:dyDescent="0.2">
      <c r="A79" s="63"/>
      <c r="B79" s="8">
        <v>-13.6</v>
      </c>
      <c r="C79" s="8" t="s">
        <v>171</v>
      </c>
      <c r="D79" s="12">
        <v>2</v>
      </c>
    </row>
    <row r="80" spans="1:4" x14ac:dyDescent="0.2">
      <c r="A80" s="63"/>
      <c r="B80" s="8">
        <v>-18</v>
      </c>
      <c r="C80" s="8" t="s">
        <v>210</v>
      </c>
      <c r="D80" s="12">
        <v>2</v>
      </c>
    </row>
    <row r="81" spans="1:4" x14ac:dyDescent="0.2">
      <c r="A81" s="63"/>
      <c r="B81" s="8">
        <v>-11</v>
      </c>
      <c r="C81" s="8" t="s">
        <v>53</v>
      </c>
      <c r="D81" s="12">
        <v>1</v>
      </c>
    </row>
    <row r="82" spans="1:4" x14ac:dyDescent="0.2">
      <c r="A82" s="63">
        <v>43580</v>
      </c>
      <c r="B82" s="8">
        <v>-11</v>
      </c>
      <c r="C82" s="8" t="s">
        <v>53</v>
      </c>
      <c r="D82" s="12">
        <v>1</v>
      </c>
    </row>
    <row r="83" spans="1:4" x14ac:dyDescent="0.2">
      <c r="A83" s="63"/>
      <c r="B83" s="8">
        <v>-2.5</v>
      </c>
      <c r="C83" s="8" t="s">
        <v>208</v>
      </c>
      <c r="D83" s="12">
        <v>2</v>
      </c>
    </row>
    <row r="84" spans="1:4" x14ac:dyDescent="0.2">
      <c r="A84" s="63"/>
      <c r="B84" s="8">
        <v>-27.67</v>
      </c>
      <c r="C84" s="8" t="s">
        <v>169</v>
      </c>
      <c r="D84" s="12">
        <v>2</v>
      </c>
    </row>
    <row r="85" spans="1:4" x14ac:dyDescent="0.2">
      <c r="A85" s="63">
        <v>43581</v>
      </c>
      <c r="B85" s="8">
        <v>-10.5</v>
      </c>
      <c r="C85" s="8" t="s">
        <v>169</v>
      </c>
      <c r="D85" s="12"/>
    </row>
    <row r="86" spans="1:4" x14ac:dyDescent="0.2">
      <c r="A86" s="63"/>
      <c r="B86" s="8">
        <v>-11</v>
      </c>
      <c r="C86" s="8" t="s">
        <v>53</v>
      </c>
      <c r="D86" s="12">
        <v>1</v>
      </c>
    </row>
    <row r="87" spans="1:4" x14ac:dyDescent="0.2">
      <c r="A87" s="67">
        <v>43582</v>
      </c>
      <c r="B87" s="8">
        <v>-3.31</v>
      </c>
      <c r="C87" s="8" t="s">
        <v>160</v>
      </c>
      <c r="D87" s="12">
        <v>2</v>
      </c>
    </row>
    <row r="88" spans="1:4" x14ac:dyDescent="0.2">
      <c r="A88" s="67"/>
      <c r="B88" s="8">
        <v>-7.6</v>
      </c>
      <c r="C88" s="8" t="s">
        <v>211</v>
      </c>
      <c r="D88" s="12">
        <v>3</v>
      </c>
    </row>
    <row r="89" spans="1:4" x14ac:dyDescent="0.2">
      <c r="A89" s="67"/>
      <c r="B89" s="8">
        <v>-94.35</v>
      </c>
      <c r="C89" s="8" t="s">
        <v>194</v>
      </c>
      <c r="D89" s="12">
        <v>3</v>
      </c>
    </row>
    <row r="90" spans="1:4" x14ac:dyDescent="0.2">
      <c r="A90" s="67"/>
      <c r="B90" s="8">
        <v>-11.9</v>
      </c>
      <c r="C90" s="8" t="s">
        <v>209</v>
      </c>
      <c r="D90" s="12"/>
    </row>
    <row r="91" spans="1:4" x14ac:dyDescent="0.2">
      <c r="A91" s="67"/>
      <c r="B91" s="12">
        <v>-30</v>
      </c>
      <c r="C91" s="12" t="s">
        <v>175</v>
      </c>
      <c r="D91" s="12">
        <v>3</v>
      </c>
    </row>
    <row r="92" spans="1:4" x14ac:dyDescent="0.2">
      <c r="A92" s="63">
        <v>43583</v>
      </c>
      <c r="B92" s="12">
        <v>-15</v>
      </c>
      <c r="C92" s="12" t="s">
        <v>171</v>
      </c>
      <c r="D92" s="12">
        <v>2</v>
      </c>
    </row>
    <row r="93" spans="1:4" x14ac:dyDescent="0.2">
      <c r="A93" s="63"/>
      <c r="B93" s="12">
        <v>-22</v>
      </c>
      <c r="C93" s="12" t="s">
        <v>169</v>
      </c>
      <c r="D93" s="12">
        <v>2</v>
      </c>
    </row>
    <row r="94" spans="1:4" x14ac:dyDescent="0.2">
      <c r="A94" s="63"/>
      <c r="B94" s="8">
        <v>-11</v>
      </c>
      <c r="C94" s="8" t="s">
        <v>53</v>
      </c>
      <c r="D94" s="12">
        <v>1</v>
      </c>
    </row>
    <row r="95" spans="1:4" x14ac:dyDescent="0.2">
      <c r="A95" s="63">
        <v>43584</v>
      </c>
      <c r="B95" s="8">
        <v>-16</v>
      </c>
      <c r="C95" s="8" t="s">
        <v>169</v>
      </c>
      <c r="D95" s="12">
        <v>2</v>
      </c>
    </row>
    <row r="96" spans="1:4" x14ac:dyDescent="0.2">
      <c r="A96" s="63"/>
      <c r="B96" s="8">
        <v>-11</v>
      </c>
      <c r="C96" s="8" t="s">
        <v>53</v>
      </c>
      <c r="D96" s="12">
        <v>1</v>
      </c>
    </row>
    <row r="97" spans="1:9" x14ac:dyDescent="0.2">
      <c r="A97" s="38">
        <v>43585</v>
      </c>
      <c r="B97" s="8">
        <v>-11</v>
      </c>
      <c r="C97" s="8" t="s">
        <v>53</v>
      </c>
      <c r="D97" s="12">
        <v>1</v>
      </c>
    </row>
    <row r="98" spans="1:9" x14ac:dyDescent="0.2">
      <c r="A98" s="3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</sheetData>
  <mergeCells count="25">
    <mergeCell ref="A92:A94"/>
    <mergeCell ref="A95:A96"/>
    <mergeCell ref="A1:A2"/>
    <mergeCell ref="A6:A8"/>
    <mergeCell ref="A9:A12"/>
    <mergeCell ref="A17:A22"/>
    <mergeCell ref="A13:A15"/>
    <mergeCell ref="A87:A91"/>
    <mergeCell ref="A68:A70"/>
    <mergeCell ref="A82:A84"/>
    <mergeCell ref="A85:A86"/>
    <mergeCell ref="A23:A26"/>
    <mergeCell ref="A74:A77"/>
    <mergeCell ref="A78:A81"/>
    <mergeCell ref="A71:A73"/>
    <mergeCell ref="A66:A67"/>
    <mergeCell ref="A64:A65"/>
    <mergeCell ref="A57:A61"/>
    <mergeCell ref="A52:A56"/>
    <mergeCell ref="A47:A51"/>
    <mergeCell ref="A27:A28"/>
    <mergeCell ref="A44:A46"/>
    <mergeCell ref="A41:A43"/>
    <mergeCell ref="A37:A40"/>
    <mergeCell ref="A62:A6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1" workbookViewId="0">
      <selection activeCell="N4" sqref="N4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  <col min="15" max="15" width="14.6640625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72" t="s">
        <v>0</v>
      </c>
      <c r="D4" s="73" t="s">
        <v>122</v>
      </c>
      <c r="E4" s="73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-4173.5</v>
      </c>
      <c r="R4" t="s">
        <v>181</v>
      </c>
      <c r="S4" t="s">
        <v>182</v>
      </c>
    </row>
    <row r="5" spans="1:50" ht="28" customHeight="1" x14ac:dyDescent="0.2">
      <c r="C5" s="72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-1494.92</v>
      </c>
    </row>
    <row r="6" spans="1:50" ht="28" customHeight="1" x14ac:dyDescent="0.2">
      <c r="C6" s="74">
        <v>43585</v>
      </c>
      <c r="D6" s="29" t="s">
        <v>125</v>
      </c>
      <c r="E6" s="19" t="s">
        <v>137</v>
      </c>
      <c r="I6" s="69"/>
      <c r="J6" s="27"/>
      <c r="M6" t="s">
        <v>149</v>
      </c>
      <c r="N6">
        <v>-600</v>
      </c>
      <c r="R6">
        <v>-972.48</v>
      </c>
      <c r="S6">
        <v>-61</v>
      </c>
    </row>
    <row r="7" spans="1:50" ht="43" customHeight="1" x14ac:dyDescent="0.2">
      <c r="C7" s="74"/>
      <c r="D7" s="29" t="s">
        <v>126</v>
      </c>
      <c r="E7" s="19" t="s">
        <v>127</v>
      </c>
      <c r="I7" s="69"/>
      <c r="J7" s="27"/>
      <c r="M7" t="s">
        <v>172</v>
      </c>
      <c r="N7">
        <f>-99/2</f>
        <v>-49.5</v>
      </c>
      <c r="R7">
        <v>-257</v>
      </c>
    </row>
    <row r="8" spans="1:50" ht="43" customHeight="1" x14ac:dyDescent="0.2">
      <c r="C8" s="74"/>
      <c r="D8" s="29" t="s">
        <v>128</v>
      </c>
      <c r="E8" s="19" t="s">
        <v>131</v>
      </c>
      <c r="I8" s="69"/>
      <c r="J8" s="27"/>
      <c r="M8" t="s">
        <v>173</v>
      </c>
      <c r="N8">
        <v>-109</v>
      </c>
      <c r="Q8" t="s">
        <v>179</v>
      </c>
      <c r="R8">
        <f>SUM(R5:R7)</f>
        <v>-2776.94</v>
      </c>
      <c r="S8">
        <f>SUM(S5:S7)</f>
        <v>-1555.92</v>
      </c>
    </row>
    <row r="9" spans="1:50" ht="26" customHeight="1" x14ac:dyDescent="0.2">
      <c r="C9" s="74"/>
      <c r="D9" s="29" t="s">
        <v>129</v>
      </c>
      <c r="E9" s="19" t="s">
        <v>130</v>
      </c>
      <c r="I9" s="69"/>
      <c r="J9" s="27"/>
      <c r="M9" t="s">
        <v>185</v>
      </c>
      <c r="N9">
        <v>-40</v>
      </c>
    </row>
    <row r="10" spans="1:50" ht="61" customHeight="1" x14ac:dyDescent="0.2">
      <c r="C10" s="74"/>
      <c r="D10" s="29">
        <v>0.99305555555555547</v>
      </c>
      <c r="E10" s="18" t="s">
        <v>132</v>
      </c>
      <c r="F10" s="31"/>
      <c r="I10" s="69"/>
      <c r="J10" s="27"/>
      <c r="M10" t="s">
        <v>186</v>
      </c>
      <c r="N10">
        <v>-900</v>
      </c>
      <c r="O10" s="45" t="s">
        <v>213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74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74"/>
      <c r="M13" t="s">
        <v>207</v>
      </c>
      <c r="N13">
        <v>-214</v>
      </c>
    </row>
    <row r="14" spans="1:50" ht="38" customHeight="1" x14ac:dyDescent="0.2">
      <c r="C14" s="74"/>
    </row>
    <row r="15" spans="1:50" ht="38" customHeight="1" x14ac:dyDescent="0.2">
      <c r="C15" s="74"/>
    </row>
    <row r="16" spans="1:50" ht="38" customHeight="1" x14ac:dyDescent="0.2">
      <c r="C16" s="74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workbookViewId="0">
      <selection activeCell="C97" sqref="C97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4" t="s">
        <v>190</v>
      </c>
      <c r="B1" s="3" t="s">
        <v>15</v>
      </c>
      <c r="C1" s="37">
        <f>SUMIF(B7:B315,"&lt;0")</f>
        <v>-3055.2300000000005</v>
      </c>
      <c r="E1" s="4"/>
      <c r="F1" s="5"/>
    </row>
    <row r="2" spans="1:14" ht="21" x14ac:dyDescent="0.25">
      <c r="A2" s="65"/>
      <c r="B2" s="6" t="s">
        <v>16</v>
      </c>
      <c r="C2" s="13">
        <f>3000+C1</f>
        <v>-55.230000000000473</v>
      </c>
      <c r="E2" s="7" t="s">
        <v>18</v>
      </c>
      <c r="F2">
        <f ca="1">DATE(2019,6,1)-TODAY()</f>
        <v>-17</v>
      </c>
      <c r="H2" s="7" t="s">
        <v>19</v>
      </c>
      <c r="I2">
        <f ca="1">C2/F2</f>
        <v>3.2488235294117924</v>
      </c>
    </row>
    <row r="3" spans="1:14" ht="77" customHeight="1" x14ac:dyDescent="0.2">
      <c r="A3" s="8" t="s">
        <v>0</v>
      </c>
      <c r="B3" s="8" t="s">
        <v>1</v>
      </c>
      <c r="C3" s="43" t="s">
        <v>2</v>
      </c>
      <c r="D3" s="12" t="s">
        <v>41</v>
      </c>
      <c r="E3" s="12"/>
      <c r="F3" s="8"/>
      <c r="G3" s="8"/>
      <c r="H3" s="8"/>
      <c r="I3" s="8">
        <f ca="1">C2/(F2-1)</f>
        <v>3.0683333333333596</v>
      </c>
      <c r="J3" s="8"/>
      <c r="K3" s="8"/>
      <c r="L3" s="8"/>
      <c r="M3" s="8"/>
      <c r="N3" s="8"/>
    </row>
    <row r="4" spans="1:14" ht="34" customHeight="1" x14ac:dyDescent="0.2">
      <c r="A4" s="63">
        <v>43591</v>
      </c>
      <c r="B4" s="8">
        <v>-11</v>
      </c>
      <c r="C4" s="47" t="s">
        <v>214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33" customHeight="1" x14ac:dyDescent="0.2">
      <c r="A5" s="63"/>
      <c r="B5" s="8">
        <v>-12.5</v>
      </c>
      <c r="C5" s="8" t="s">
        <v>169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33" customHeight="1" x14ac:dyDescent="0.2">
      <c r="A6" s="63"/>
      <c r="B6" s="8">
        <v>-5.5</v>
      </c>
      <c r="C6" s="8" t="s">
        <v>171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6" customHeight="1" x14ac:dyDescent="0.2">
      <c r="A7" s="63"/>
      <c r="B7" s="8">
        <v>-1417</v>
      </c>
      <c r="C7" s="8" t="s">
        <v>176</v>
      </c>
      <c r="D7" s="12">
        <v>5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63">
        <v>43592</v>
      </c>
      <c r="B8" s="8">
        <v>-11</v>
      </c>
      <c r="C8" s="8" t="s">
        <v>214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63"/>
      <c r="B9" s="8">
        <v>-13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63">
        <v>43593</v>
      </c>
      <c r="B10" s="8">
        <v>-11</v>
      </c>
      <c r="C10" s="8" t="s">
        <v>214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63"/>
      <c r="B11" s="8">
        <v>-11.5</v>
      </c>
      <c r="C11" s="8" t="s">
        <v>169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63">
        <v>43594</v>
      </c>
      <c r="B12" s="8">
        <v>-11</v>
      </c>
      <c r="C12" s="8" t="s">
        <v>214</v>
      </c>
      <c r="D12" s="12">
        <v>1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63"/>
      <c r="B13" s="8">
        <v>-10</v>
      </c>
      <c r="C13" s="8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25" customHeight="1" x14ac:dyDescent="0.2">
      <c r="A14" s="63"/>
      <c r="B14" s="8">
        <v>-33</v>
      </c>
      <c r="C14" s="8" t="s">
        <v>215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25" customHeight="1" x14ac:dyDescent="0.2">
      <c r="A15" s="63">
        <v>43595</v>
      </c>
      <c r="B15" s="8">
        <v>-15</v>
      </c>
      <c r="C15" s="8" t="s">
        <v>169</v>
      </c>
      <c r="D15" s="12">
        <v>2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25" customHeight="1" x14ac:dyDescent="0.2">
      <c r="A16" s="63"/>
      <c r="B16" s="8">
        <v>-30</v>
      </c>
      <c r="C16" s="8" t="s">
        <v>216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5" customHeight="1" x14ac:dyDescent="0.2">
      <c r="A17" s="63"/>
      <c r="B17" s="8">
        <v>-100</v>
      </c>
      <c r="C17" s="8" t="s">
        <v>217</v>
      </c>
      <c r="D17" s="12">
        <v>2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63"/>
      <c r="B18" s="8">
        <v>-8</v>
      </c>
      <c r="C18" s="8" t="s">
        <v>220</v>
      </c>
      <c r="D18" s="12">
        <v>2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63"/>
      <c r="B19" s="8">
        <v>-11</v>
      </c>
      <c r="C19" s="8" t="s">
        <v>214</v>
      </c>
      <c r="D19" s="12">
        <v>1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49">
        <v>43596</v>
      </c>
      <c r="B20" s="8">
        <v>-40.799999999999997</v>
      </c>
      <c r="C20" s="8" t="s">
        <v>218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50">
        <v>43597</v>
      </c>
      <c r="B21" s="8">
        <v>-35</v>
      </c>
      <c r="C21" s="8" t="s">
        <v>219</v>
      </c>
      <c r="D21" s="12">
        <v>2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63">
        <v>43598</v>
      </c>
      <c r="B22" s="8">
        <v>-11</v>
      </c>
      <c r="C22" s="8" t="s">
        <v>214</v>
      </c>
      <c r="D22" s="12">
        <v>1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63"/>
      <c r="B23" s="8">
        <v>-7</v>
      </c>
      <c r="C23" s="8" t="s">
        <v>221</v>
      </c>
      <c r="D23" s="12">
        <v>2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63"/>
      <c r="B24" s="8">
        <v>-9.4</v>
      </c>
      <c r="C24" s="8" t="s">
        <v>222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63"/>
      <c r="B25" s="8">
        <v>-3.2</v>
      </c>
      <c r="C25" s="8" t="s">
        <v>223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63"/>
      <c r="B26" s="8">
        <v>-59</v>
      </c>
      <c r="C26" s="8" t="s">
        <v>224</v>
      </c>
      <c r="D26" s="12">
        <v>3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63"/>
      <c r="B27" s="8">
        <v>-14</v>
      </c>
      <c r="C27" s="8" t="s">
        <v>169</v>
      </c>
      <c r="D27" s="12">
        <v>2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63">
        <v>43599</v>
      </c>
      <c r="B28" s="8">
        <v>-11</v>
      </c>
      <c r="C28" s="8" t="s">
        <v>214</v>
      </c>
      <c r="D28" s="12">
        <v>1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63"/>
      <c r="B29" s="8">
        <v>-16</v>
      </c>
      <c r="C29" s="8" t="s">
        <v>225</v>
      </c>
      <c r="D29" s="12">
        <v>2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63"/>
      <c r="B30" s="8">
        <v>-21</v>
      </c>
      <c r="C30" s="8" t="s">
        <v>171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63"/>
      <c r="B31" s="8">
        <v>-128</v>
      </c>
      <c r="C31" s="8" t="s">
        <v>227</v>
      </c>
      <c r="D31" s="12">
        <v>3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63"/>
      <c r="B32" s="8">
        <v>-39</v>
      </c>
      <c r="C32" s="8" t="s">
        <v>228</v>
      </c>
      <c r="D32" s="12">
        <v>3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63"/>
      <c r="B33" s="8">
        <v>-20</v>
      </c>
      <c r="C33" s="8" t="s">
        <v>229</v>
      </c>
      <c r="D33" s="12">
        <v>3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63"/>
      <c r="B34" s="8">
        <v>-35</v>
      </c>
      <c r="C34" s="8" t="s">
        <v>231</v>
      </c>
      <c r="D34" s="12">
        <v>3</v>
      </c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4" customHeight="1" x14ac:dyDescent="0.2">
      <c r="A35" s="63"/>
      <c r="B35" s="8">
        <v>-33</v>
      </c>
      <c r="C35" s="8" t="s">
        <v>230</v>
      </c>
      <c r="D35" s="12">
        <v>3</v>
      </c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63"/>
      <c r="B36" s="8">
        <v>-18</v>
      </c>
      <c r="C36" s="8" t="s">
        <v>226</v>
      </c>
      <c r="D36" s="12">
        <v>3</v>
      </c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63">
        <v>43600</v>
      </c>
      <c r="B37" s="8">
        <v>-11</v>
      </c>
      <c r="C37" s="8" t="s">
        <v>214</v>
      </c>
      <c r="D37" s="12">
        <v>1</v>
      </c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63"/>
      <c r="B38" s="8">
        <v>-10</v>
      </c>
      <c r="C38" s="8" t="s">
        <v>171</v>
      </c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63"/>
      <c r="B39" s="8">
        <v>-11.5</v>
      </c>
      <c r="C39" s="8" t="s">
        <v>169</v>
      </c>
      <c r="D39" s="12">
        <v>2</v>
      </c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63">
        <v>43601</v>
      </c>
      <c r="B40" s="8">
        <v>-11</v>
      </c>
      <c r="C40" s="8" t="s">
        <v>214</v>
      </c>
      <c r="D40" s="12">
        <v>1</v>
      </c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63"/>
      <c r="B41" s="8">
        <v>-11</v>
      </c>
      <c r="C41" s="8" t="s">
        <v>171</v>
      </c>
      <c r="D41" s="12">
        <v>2</v>
      </c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63"/>
      <c r="B42" s="8">
        <v>-15</v>
      </c>
      <c r="C42" s="8" t="s">
        <v>169</v>
      </c>
      <c r="D42" s="12">
        <v>2</v>
      </c>
    </row>
    <row r="43" spans="1:14" x14ac:dyDescent="0.2">
      <c r="A43" s="63">
        <v>43602</v>
      </c>
      <c r="B43" s="8">
        <v>-11</v>
      </c>
      <c r="C43" s="8" t="s">
        <v>214</v>
      </c>
      <c r="D43" s="12">
        <v>1</v>
      </c>
    </row>
    <row r="44" spans="1:14" x14ac:dyDescent="0.2">
      <c r="A44" s="63"/>
      <c r="B44" s="8">
        <v>-12.5</v>
      </c>
      <c r="C44" s="8" t="s">
        <v>171</v>
      </c>
      <c r="D44" s="12">
        <v>2</v>
      </c>
    </row>
    <row r="45" spans="1:14" x14ac:dyDescent="0.2">
      <c r="A45" s="63"/>
      <c r="B45" s="8">
        <v>-15.8</v>
      </c>
      <c r="C45" s="8" t="s">
        <v>169</v>
      </c>
      <c r="D45" s="12">
        <v>2</v>
      </c>
    </row>
    <row r="46" spans="1:14" x14ac:dyDescent="0.2">
      <c r="A46" s="67">
        <v>43603</v>
      </c>
      <c r="B46" s="8">
        <v>-28.9</v>
      </c>
      <c r="C46" s="8" t="s">
        <v>232</v>
      </c>
      <c r="D46" s="12">
        <v>2</v>
      </c>
    </row>
    <row r="47" spans="1:14" x14ac:dyDescent="0.2">
      <c r="A47" s="67"/>
      <c r="B47" s="8">
        <v>-139</v>
      </c>
      <c r="C47" s="8" t="s">
        <v>235</v>
      </c>
      <c r="D47" s="12">
        <v>3</v>
      </c>
    </row>
    <row r="48" spans="1:14" x14ac:dyDescent="0.2">
      <c r="A48" s="67"/>
      <c r="B48" s="8">
        <v>-30.9</v>
      </c>
      <c r="C48" s="8" t="s">
        <v>236</v>
      </c>
      <c r="D48" s="12">
        <v>3</v>
      </c>
    </row>
    <row r="49" spans="1:4" x14ac:dyDescent="0.2">
      <c r="A49" s="67"/>
      <c r="B49" s="8">
        <v>-34</v>
      </c>
      <c r="C49" s="8" t="s">
        <v>233</v>
      </c>
      <c r="D49" s="12">
        <v>2</v>
      </c>
    </row>
    <row r="50" spans="1:4" x14ac:dyDescent="0.2">
      <c r="A50" s="67"/>
      <c r="B50" s="8">
        <v>-26.1</v>
      </c>
      <c r="C50" s="8" t="s">
        <v>195</v>
      </c>
      <c r="D50" s="12">
        <v>2</v>
      </c>
    </row>
    <row r="51" spans="1:4" x14ac:dyDescent="0.2">
      <c r="A51" s="67">
        <v>43604</v>
      </c>
      <c r="B51" s="8">
        <v>-12</v>
      </c>
      <c r="C51" s="8" t="s">
        <v>234</v>
      </c>
      <c r="D51" s="12">
        <v>1</v>
      </c>
    </row>
    <row r="52" spans="1:4" x14ac:dyDescent="0.2">
      <c r="A52" s="67"/>
      <c r="B52" s="8">
        <v>-11</v>
      </c>
      <c r="C52" s="8" t="s">
        <v>214</v>
      </c>
      <c r="D52" s="12">
        <v>1</v>
      </c>
    </row>
    <row r="53" spans="1:4" x14ac:dyDescent="0.2">
      <c r="A53" s="67"/>
      <c r="B53" s="8">
        <v>-17</v>
      </c>
      <c r="C53" s="8" t="s">
        <v>169</v>
      </c>
      <c r="D53" s="12">
        <v>2</v>
      </c>
    </row>
    <row r="54" spans="1:4" x14ac:dyDescent="0.2">
      <c r="A54" s="63">
        <v>43605</v>
      </c>
      <c r="B54" s="8">
        <v>-11</v>
      </c>
      <c r="C54" s="8" t="s">
        <v>214</v>
      </c>
      <c r="D54" s="12">
        <v>1</v>
      </c>
    </row>
    <row r="55" spans="1:4" x14ac:dyDescent="0.2">
      <c r="A55" s="63"/>
      <c r="B55" s="8">
        <v>-11.5</v>
      </c>
      <c r="C55" s="8" t="s">
        <v>169</v>
      </c>
      <c r="D55" s="12">
        <v>2</v>
      </c>
    </row>
    <row r="56" spans="1:4" x14ac:dyDescent="0.2">
      <c r="A56" s="63"/>
      <c r="B56" s="8">
        <v>-12</v>
      </c>
      <c r="C56" s="8" t="s">
        <v>171</v>
      </c>
      <c r="D56" s="12">
        <v>2</v>
      </c>
    </row>
    <row r="57" spans="1:4" x14ac:dyDescent="0.2">
      <c r="A57" s="63">
        <v>43606</v>
      </c>
      <c r="B57" s="8">
        <v>-11</v>
      </c>
      <c r="C57" s="8" t="s">
        <v>214</v>
      </c>
      <c r="D57" s="12">
        <v>1</v>
      </c>
    </row>
    <row r="58" spans="1:4" x14ac:dyDescent="0.2">
      <c r="A58" s="63"/>
      <c r="B58" s="8">
        <v>-5</v>
      </c>
      <c r="C58" s="8" t="s">
        <v>177</v>
      </c>
      <c r="D58" s="12">
        <v>2</v>
      </c>
    </row>
    <row r="59" spans="1:4" x14ac:dyDescent="0.2">
      <c r="A59" s="63"/>
      <c r="B59" s="8">
        <f>-12+4.5</f>
        <v>-7.5</v>
      </c>
      <c r="C59" s="8" t="s">
        <v>195</v>
      </c>
      <c r="D59" s="12">
        <v>2</v>
      </c>
    </row>
    <row r="60" spans="1:4" x14ac:dyDescent="0.2">
      <c r="A60" s="63"/>
      <c r="B60" s="8">
        <v>-12.5</v>
      </c>
      <c r="C60" s="8" t="s">
        <v>237</v>
      </c>
      <c r="D60" s="12">
        <v>2</v>
      </c>
    </row>
    <row r="61" spans="1:4" x14ac:dyDescent="0.2">
      <c r="A61" s="63">
        <v>43607</v>
      </c>
      <c r="B61" s="8">
        <v>-11</v>
      </c>
      <c r="C61" s="8" t="s">
        <v>214</v>
      </c>
      <c r="D61" s="12">
        <v>1</v>
      </c>
    </row>
    <row r="62" spans="1:4" x14ac:dyDescent="0.2">
      <c r="A62" s="63"/>
      <c r="B62" s="8">
        <v>-3</v>
      </c>
      <c r="C62" s="8" t="s">
        <v>223</v>
      </c>
      <c r="D62" s="12">
        <v>2</v>
      </c>
    </row>
    <row r="63" spans="1:4" x14ac:dyDescent="0.2">
      <c r="A63" s="63"/>
      <c r="B63" s="8">
        <v>-11</v>
      </c>
      <c r="C63" s="8" t="s">
        <v>169</v>
      </c>
      <c r="D63" s="12">
        <v>2</v>
      </c>
    </row>
    <row r="64" spans="1:4" x14ac:dyDescent="0.2">
      <c r="A64" s="63"/>
      <c r="B64" s="8">
        <v>-19</v>
      </c>
      <c r="C64" s="8" t="s">
        <v>171</v>
      </c>
      <c r="D64" s="12">
        <v>2</v>
      </c>
    </row>
    <row r="65" spans="1:10" x14ac:dyDescent="0.2">
      <c r="A65" s="63">
        <v>43608</v>
      </c>
      <c r="B65" s="8">
        <v>-11</v>
      </c>
      <c r="C65" s="8" t="s">
        <v>214</v>
      </c>
      <c r="D65" s="12">
        <v>1</v>
      </c>
    </row>
    <row r="66" spans="1:10" x14ac:dyDescent="0.2">
      <c r="A66" s="63"/>
      <c r="B66" s="8">
        <v>-13.5</v>
      </c>
      <c r="C66" s="8" t="s">
        <v>169</v>
      </c>
      <c r="D66" s="12">
        <v>2</v>
      </c>
    </row>
    <row r="67" spans="1:10" ht="17" customHeight="1" x14ac:dyDescent="0.2">
      <c r="A67" s="63"/>
      <c r="B67" s="8">
        <v>-15</v>
      </c>
      <c r="C67" s="8" t="s">
        <v>238</v>
      </c>
      <c r="D67" s="12">
        <v>2</v>
      </c>
      <c r="H67" s="9" t="s">
        <v>43</v>
      </c>
      <c r="I67" s="4" t="s">
        <v>2</v>
      </c>
      <c r="J67" s="4" t="s">
        <v>44</v>
      </c>
    </row>
    <row r="68" spans="1:10" ht="17" customHeight="1" x14ac:dyDescent="0.2">
      <c r="A68" s="63">
        <v>43609</v>
      </c>
      <c r="B68" s="8">
        <v>-11</v>
      </c>
      <c r="C68" s="8" t="s">
        <v>214</v>
      </c>
      <c r="D68" s="12">
        <v>1</v>
      </c>
      <c r="H68" s="9"/>
      <c r="I68" s="4"/>
      <c r="J68" s="4"/>
    </row>
    <row r="69" spans="1:10" ht="17" customHeight="1" x14ac:dyDescent="0.2">
      <c r="A69" s="63"/>
      <c r="B69" s="8">
        <v>-18</v>
      </c>
      <c r="C69" s="8" t="s">
        <v>169</v>
      </c>
      <c r="D69" s="12">
        <v>2</v>
      </c>
      <c r="H69" s="9"/>
      <c r="I69" s="4"/>
      <c r="J69" s="4"/>
    </row>
    <row r="70" spans="1:10" x14ac:dyDescent="0.2">
      <c r="A70" s="63"/>
      <c r="B70" s="8">
        <v>-30.55</v>
      </c>
      <c r="C70" s="8" t="s">
        <v>239</v>
      </c>
      <c r="D70" s="12">
        <v>2</v>
      </c>
      <c r="H70">
        <v>1</v>
      </c>
      <c r="I70" s="4" t="s">
        <v>142</v>
      </c>
      <c r="J70">
        <f>SUMIF($D$7:$D341,H70,$B$7:$B$341)</f>
        <v>-243</v>
      </c>
    </row>
    <row r="71" spans="1:10" x14ac:dyDescent="0.2">
      <c r="A71" s="67">
        <v>43610</v>
      </c>
      <c r="B71" s="8">
        <v>-34</v>
      </c>
      <c r="C71" s="8" t="s">
        <v>195</v>
      </c>
      <c r="D71" s="12">
        <v>2</v>
      </c>
      <c r="I71" s="4"/>
    </row>
    <row r="72" spans="1:10" x14ac:dyDescent="0.2">
      <c r="A72" s="67"/>
      <c r="B72" s="8">
        <v>-3</v>
      </c>
      <c r="C72" s="8" t="s">
        <v>160</v>
      </c>
      <c r="D72" s="12">
        <v>2</v>
      </c>
      <c r="H72">
        <v>2</v>
      </c>
      <c r="I72" s="4" t="s">
        <v>143</v>
      </c>
      <c r="J72">
        <f ca="1">SUMIF($D$7:$D342,H72,$B$7:$B$341)</f>
        <v>-833.32999999999993</v>
      </c>
    </row>
    <row r="73" spans="1:10" x14ac:dyDescent="0.2">
      <c r="A73" s="63">
        <v>43611</v>
      </c>
      <c r="B73" s="8">
        <v>-11</v>
      </c>
      <c r="C73" s="8" t="s">
        <v>214</v>
      </c>
      <c r="D73" s="12">
        <v>1</v>
      </c>
      <c r="I73" s="4"/>
    </row>
    <row r="74" spans="1:10" x14ac:dyDescent="0.2">
      <c r="A74" s="63"/>
      <c r="B74" s="8">
        <v>-50</v>
      </c>
      <c r="C74" s="8" t="s">
        <v>241</v>
      </c>
      <c r="D74" s="12">
        <v>3</v>
      </c>
      <c r="I74" s="4"/>
    </row>
    <row r="75" spans="1:10" x14ac:dyDescent="0.2">
      <c r="A75" s="63">
        <v>43612</v>
      </c>
      <c r="B75" s="8">
        <v>-11</v>
      </c>
      <c r="C75" s="8" t="s">
        <v>214</v>
      </c>
      <c r="D75" s="12">
        <v>1</v>
      </c>
      <c r="I75" s="4"/>
    </row>
    <row r="76" spans="1:10" x14ac:dyDescent="0.2">
      <c r="A76" s="63"/>
      <c r="B76" s="8">
        <v>-15</v>
      </c>
      <c r="C76" s="8" t="s">
        <v>169</v>
      </c>
      <c r="D76" s="12">
        <v>2</v>
      </c>
      <c r="I76" s="4"/>
    </row>
    <row r="77" spans="1:10" x14ac:dyDescent="0.2">
      <c r="A77" s="63"/>
      <c r="B77" s="8">
        <v>-2.5</v>
      </c>
      <c r="C77" s="8" t="s">
        <v>206</v>
      </c>
      <c r="D77" s="12">
        <v>2</v>
      </c>
      <c r="I77" s="4"/>
    </row>
    <row r="78" spans="1:10" x14ac:dyDescent="0.2">
      <c r="A78" s="63"/>
      <c r="B78" s="8">
        <v>-12</v>
      </c>
      <c r="C78" s="8" t="s">
        <v>240</v>
      </c>
      <c r="D78" s="12">
        <v>2</v>
      </c>
      <c r="I78" s="4"/>
    </row>
    <row r="79" spans="1:10" x14ac:dyDescent="0.2">
      <c r="A79" s="63">
        <v>43613</v>
      </c>
      <c r="B79" s="8">
        <v>-11</v>
      </c>
      <c r="C79" s="8" t="s">
        <v>214</v>
      </c>
      <c r="D79" s="12">
        <v>1</v>
      </c>
      <c r="I79" s="4"/>
    </row>
    <row r="80" spans="1:10" x14ac:dyDescent="0.2">
      <c r="A80" s="63"/>
      <c r="B80" s="8">
        <v>-10.5</v>
      </c>
      <c r="C80" s="8" t="s">
        <v>169</v>
      </c>
      <c r="D80" s="12">
        <v>2</v>
      </c>
      <c r="I80" s="4"/>
    </row>
    <row r="81" spans="1:10" x14ac:dyDescent="0.2">
      <c r="A81" s="63">
        <v>43614</v>
      </c>
      <c r="B81" s="8">
        <v>-11</v>
      </c>
      <c r="C81" s="8" t="s">
        <v>214</v>
      </c>
      <c r="D81" s="12">
        <v>1</v>
      </c>
      <c r="I81" s="4"/>
    </row>
    <row r="82" spans="1:10" x14ac:dyDescent="0.2">
      <c r="A82" s="63"/>
      <c r="B82" s="8">
        <v>-5.88</v>
      </c>
      <c r="C82" s="8" t="s">
        <v>171</v>
      </c>
      <c r="D82" s="12">
        <v>2</v>
      </c>
      <c r="I82" s="4"/>
    </row>
    <row r="83" spans="1:10" x14ac:dyDescent="0.2">
      <c r="A83" s="63"/>
      <c r="B83" s="8">
        <v>-16</v>
      </c>
      <c r="C83" s="8" t="s">
        <v>169</v>
      </c>
      <c r="D83" s="12">
        <v>2</v>
      </c>
      <c r="I83" s="4"/>
    </row>
    <row r="84" spans="1:10" x14ac:dyDescent="0.2">
      <c r="A84" s="63">
        <v>43615</v>
      </c>
      <c r="B84" s="8">
        <v>-11</v>
      </c>
      <c r="C84" s="8" t="s">
        <v>214</v>
      </c>
      <c r="D84" s="12">
        <v>1</v>
      </c>
      <c r="I84" s="4"/>
    </row>
    <row r="85" spans="1:10" x14ac:dyDescent="0.2">
      <c r="A85" s="63"/>
      <c r="B85" s="8">
        <v>-14</v>
      </c>
      <c r="C85" s="8" t="s">
        <v>169</v>
      </c>
      <c r="D85" s="12">
        <v>2</v>
      </c>
      <c r="I85" s="4"/>
    </row>
    <row r="86" spans="1:10" x14ac:dyDescent="0.2">
      <c r="A86" s="63"/>
      <c r="B86" s="8">
        <v>-6.2</v>
      </c>
      <c r="C86" s="8" t="s">
        <v>242</v>
      </c>
      <c r="D86" s="12">
        <v>2</v>
      </c>
      <c r="H86">
        <v>4</v>
      </c>
      <c r="I86" s="4" t="s">
        <v>46</v>
      </c>
      <c r="J86">
        <f ca="1">SUMIF($D$7:$D344,H86,$B$7:$B$341)</f>
        <v>0</v>
      </c>
    </row>
    <row r="87" spans="1:10" x14ac:dyDescent="0.2">
      <c r="A87" s="51"/>
      <c r="B87" s="8">
        <v>-11</v>
      </c>
      <c r="C87" s="8" t="s">
        <v>214</v>
      </c>
      <c r="D87" s="12">
        <v>1</v>
      </c>
      <c r="I87" s="4"/>
    </row>
    <row r="88" spans="1:10" x14ac:dyDescent="0.2">
      <c r="A88" s="46">
        <v>43616</v>
      </c>
      <c r="B88" s="8">
        <v>-17</v>
      </c>
      <c r="C88" s="8" t="s">
        <v>169</v>
      </c>
      <c r="D88" s="12">
        <v>2</v>
      </c>
      <c r="I88" s="4"/>
    </row>
    <row r="89" spans="1:10" x14ac:dyDescent="0.2">
      <c r="A89" s="42"/>
      <c r="B89" s="8"/>
      <c r="C89" s="8"/>
      <c r="D89" s="12"/>
      <c r="I89" s="4"/>
    </row>
    <row r="90" spans="1:10" x14ac:dyDescent="0.2">
      <c r="A90" s="42"/>
      <c r="B90" s="8"/>
      <c r="C90" s="8"/>
      <c r="D90" s="12"/>
      <c r="I90" s="4"/>
    </row>
    <row r="91" spans="1:10" x14ac:dyDescent="0.2">
      <c r="A91" s="42"/>
      <c r="B91" s="8"/>
      <c r="C91" s="8"/>
      <c r="D91" s="12"/>
      <c r="I91" s="4"/>
    </row>
    <row r="92" spans="1:10" x14ac:dyDescent="0.2">
      <c r="A92" s="42"/>
      <c r="B92" s="8"/>
      <c r="C92" s="8"/>
      <c r="D92" s="12"/>
      <c r="H92">
        <v>5</v>
      </c>
      <c r="I92" s="4" t="s">
        <v>40</v>
      </c>
      <c r="J92">
        <f ca="1">SUMIF($D$7:$D345,H92,$B$7:$B$341)</f>
        <v>-1417</v>
      </c>
    </row>
    <row r="93" spans="1:10" x14ac:dyDescent="0.2">
      <c r="A93" s="42"/>
      <c r="B93" s="8"/>
      <c r="C93" s="8"/>
      <c r="D93" s="12"/>
      <c r="I93" s="4" t="s">
        <v>144</v>
      </c>
      <c r="J93">
        <f ca="1">SUM(J45:J80)</f>
        <v>-1076.33</v>
      </c>
    </row>
    <row r="94" spans="1:10" x14ac:dyDescent="0.2">
      <c r="A94" s="42"/>
      <c r="B94" s="8"/>
      <c r="C94" s="8"/>
      <c r="D94" s="12"/>
    </row>
    <row r="95" spans="1:10" x14ac:dyDescent="0.2">
      <c r="A95" s="48"/>
      <c r="B95" s="8"/>
      <c r="C95" s="8"/>
      <c r="D95" s="12"/>
    </row>
    <row r="96" spans="1:10" x14ac:dyDescent="0.2">
      <c r="A96" s="48"/>
      <c r="B96" s="8"/>
      <c r="C96" s="8"/>
      <c r="D96" s="12"/>
    </row>
    <row r="97" spans="1:4" x14ac:dyDescent="0.2">
      <c r="A97" s="48"/>
      <c r="B97" s="8"/>
      <c r="C97" s="8"/>
      <c r="D97" s="12"/>
    </row>
    <row r="98" spans="1:4" x14ac:dyDescent="0.2">
      <c r="A98" s="48"/>
      <c r="B98" s="8"/>
      <c r="C98" s="8"/>
      <c r="D98" s="12"/>
    </row>
    <row r="99" spans="1:4" x14ac:dyDescent="0.2">
      <c r="A99" s="48"/>
      <c r="B99" s="8"/>
      <c r="C99" s="8"/>
      <c r="D99" s="12"/>
    </row>
    <row r="100" spans="1:4" x14ac:dyDescent="0.2">
      <c r="A100" s="48"/>
      <c r="B100" s="8"/>
      <c r="C100" s="8"/>
      <c r="D100" s="12"/>
    </row>
    <row r="101" spans="1:4" x14ac:dyDescent="0.2">
      <c r="A101" s="48"/>
      <c r="B101" s="8"/>
      <c r="C101" s="8"/>
      <c r="D101" s="12"/>
    </row>
    <row r="102" spans="1:4" x14ac:dyDescent="0.2">
      <c r="A102" s="48"/>
      <c r="B102" s="8"/>
      <c r="C102" s="8"/>
      <c r="D102" s="12"/>
    </row>
    <row r="103" spans="1:4" x14ac:dyDescent="0.2">
      <c r="A103" s="48"/>
      <c r="B103" s="8"/>
      <c r="C103" s="8"/>
      <c r="D103" s="12"/>
    </row>
    <row r="104" spans="1:4" x14ac:dyDescent="0.2">
      <c r="A104" s="48"/>
      <c r="B104" s="8"/>
      <c r="C104" s="8"/>
      <c r="D104" s="12"/>
    </row>
    <row r="105" spans="1:4" x14ac:dyDescent="0.2">
      <c r="A105" s="48"/>
      <c r="B105" s="8"/>
      <c r="C105" s="8"/>
      <c r="D105" s="12"/>
    </row>
    <row r="106" spans="1:4" x14ac:dyDescent="0.2">
      <c r="A106" s="48"/>
      <c r="B106" s="8"/>
      <c r="C106" s="8"/>
      <c r="D106" s="12"/>
    </row>
    <row r="107" spans="1:4" x14ac:dyDescent="0.2">
      <c r="A107" s="48"/>
      <c r="B107" s="8"/>
      <c r="C107" s="8"/>
      <c r="D107" s="12"/>
    </row>
    <row r="108" spans="1:4" x14ac:dyDescent="0.2">
      <c r="A108" s="48"/>
      <c r="B108" s="8"/>
      <c r="C108" s="8"/>
      <c r="D108" s="12"/>
    </row>
    <row r="109" spans="1:4" x14ac:dyDescent="0.2">
      <c r="A109" s="48"/>
      <c r="B109" s="8"/>
      <c r="C109" s="8"/>
      <c r="D109" s="12"/>
    </row>
    <row r="110" spans="1:4" x14ac:dyDescent="0.2">
      <c r="A110" s="48"/>
      <c r="B110" s="8"/>
      <c r="C110" s="8"/>
      <c r="D110" s="12"/>
    </row>
    <row r="111" spans="1:4" x14ac:dyDescent="0.2">
      <c r="A111" s="48"/>
      <c r="B111" s="12"/>
      <c r="C111" s="12"/>
      <c r="D111" s="12"/>
    </row>
    <row r="112" spans="1:4" x14ac:dyDescent="0.2">
      <c r="A112" s="48"/>
      <c r="B112" s="8"/>
      <c r="C112" s="8"/>
      <c r="D112" s="12"/>
    </row>
    <row r="113" spans="1:9" x14ac:dyDescent="0.2">
      <c r="A113" s="48"/>
      <c r="B113" s="8"/>
      <c r="C113" s="8"/>
      <c r="D113" s="12"/>
    </row>
    <row r="114" spans="1:9" x14ac:dyDescent="0.2">
      <c r="A114" s="48"/>
      <c r="B114" s="8"/>
      <c r="C114" s="8"/>
      <c r="D114" s="12"/>
    </row>
    <row r="115" spans="1:9" x14ac:dyDescent="0.2">
      <c r="A115" s="48"/>
      <c r="B115" s="8"/>
      <c r="C115" s="8"/>
    </row>
    <row r="116" spans="1:9" x14ac:dyDescent="0.2">
      <c r="A116" s="48"/>
      <c r="B116" s="8"/>
      <c r="C116" s="8"/>
    </row>
    <row r="117" spans="1:9" x14ac:dyDescent="0.2">
      <c r="A117" s="48"/>
      <c r="B117" s="8"/>
      <c r="C117" s="8"/>
    </row>
    <row r="118" spans="1:9" x14ac:dyDescent="0.2">
      <c r="A118" s="48"/>
      <c r="B118" s="8"/>
      <c r="C118" s="8"/>
    </row>
    <row r="119" spans="1:9" x14ac:dyDescent="0.2">
      <c r="A119" s="48"/>
      <c r="B119" s="8"/>
      <c r="C119" s="8"/>
    </row>
    <row r="120" spans="1:9" x14ac:dyDescent="0.2">
      <c r="A120" s="48"/>
      <c r="B120" s="8"/>
      <c r="C120" s="8"/>
    </row>
    <row r="121" spans="1:9" x14ac:dyDescent="0.2">
      <c r="A121" s="8"/>
      <c r="B121" s="8"/>
      <c r="C121" s="8"/>
    </row>
    <row r="122" spans="1:9" x14ac:dyDescent="0.2">
      <c r="A122" s="8"/>
      <c r="B122" s="8"/>
      <c r="C122" s="8"/>
    </row>
    <row r="123" spans="1:9" x14ac:dyDescent="0.2">
      <c r="A123" s="8"/>
      <c r="B123" s="8"/>
      <c r="C123" s="8"/>
    </row>
    <row r="124" spans="1:9" x14ac:dyDescent="0.2">
      <c r="A124" s="8"/>
      <c r="B124" s="8"/>
      <c r="C124" s="8"/>
    </row>
    <row r="125" spans="1:9" x14ac:dyDescent="0.2">
      <c r="A125" s="8"/>
      <c r="B125" s="8"/>
      <c r="C125" s="8"/>
    </row>
    <row r="126" spans="1:9" x14ac:dyDescent="0.2">
      <c r="A126" s="8"/>
      <c r="B126" s="8"/>
      <c r="C126" s="8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9" x14ac:dyDescent="0.2">
      <c r="A129" s="8"/>
      <c r="B129" s="8"/>
      <c r="C129" s="8"/>
      <c r="H129" s="13"/>
      <c r="I129" s="13"/>
    </row>
    <row r="130" spans="1:9" x14ac:dyDescent="0.2">
      <c r="A130" s="8"/>
      <c r="B130" s="8"/>
      <c r="C130" s="8"/>
      <c r="H130" s="13"/>
      <c r="I130" s="13"/>
    </row>
    <row r="131" spans="1:9" x14ac:dyDescent="0.2">
      <c r="A131" s="8"/>
      <c r="B131" s="8"/>
      <c r="C131" s="8"/>
      <c r="H131" s="13"/>
      <c r="I131" s="13"/>
    </row>
    <row r="132" spans="1:9" x14ac:dyDescent="0.2">
      <c r="A132" s="8"/>
      <c r="B132" s="8"/>
      <c r="C132" s="8"/>
      <c r="H132" s="13"/>
      <c r="I132" s="13"/>
    </row>
    <row r="133" spans="1:9" x14ac:dyDescent="0.2">
      <c r="A133" s="8"/>
      <c r="B133" s="8"/>
      <c r="C133" s="8"/>
      <c r="H133" s="13"/>
      <c r="I133" s="13"/>
    </row>
    <row r="134" spans="1:9" x14ac:dyDescent="0.2">
      <c r="A134" s="8"/>
      <c r="B134" s="8"/>
      <c r="C134" s="8"/>
      <c r="H134" s="13"/>
      <c r="I134" s="13"/>
    </row>
    <row r="135" spans="1:9" x14ac:dyDescent="0.2">
      <c r="A135" s="8"/>
      <c r="B135" s="8"/>
      <c r="C135" s="8"/>
      <c r="H135" s="13"/>
      <c r="I135" s="13"/>
    </row>
    <row r="136" spans="1:9" x14ac:dyDescent="0.2">
      <c r="A136" s="8"/>
      <c r="B136" s="8"/>
      <c r="C136" s="8"/>
      <c r="H136" s="13"/>
      <c r="I136" s="13"/>
    </row>
    <row r="137" spans="1:9" x14ac:dyDescent="0.2">
      <c r="A137" s="8"/>
      <c r="B137" s="8"/>
      <c r="C137" s="8"/>
      <c r="H137" s="13"/>
      <c r="I137" s="13"/>
    </row>
    <row r="138" spans="1:9" x14ac:dyDescent="0.2">
      <c r="A138" s="8"/>
      <c r="B138" s="8"/>
      <c r="C138" s="8"/>
      <c r="H138" s="13"/>
      <c r="I138" s="13"/>
    </row>
    <row r="139" spans="1:9" x14ac:dyDescent="0.2">
      <c r="A139" s="8"/>
      <c r="B139" s="8"/>
      <c r="C139" s="8"/>
      <c r="H139" s="13"/>
      <c r="I139" s="13"/>
    </row>
    <row r="140" spans="1:9" x14ac:dyDescent="0.2">
      <c r="A140" s="8"/>
      <c r="B140" s="8"/>
      <c r="C140" s="8"/>
      <c r="H140" s="13"/>
      <c r="I140" s="13"/>
    </row>
    <row r="141" spans="1:9" x14ac:dyDescent="0.2">
      <c r="A141" s="8"/>
      <c r="B141" s="8"/>
      <c r="C141" s="8"/>
      <c r="H141" s="13"/>
      <c r="I141" s="13"/>
    </row>
    <row r="142" spans="1:9" x14ac:dyDescent="0.2">
      <c r="A142" s="8"/>
      <c r="B142" s="8"/>
      <c r="C142" s="8"/>
      <c r="H142" s="13"/>
      <c r="I142" s="13"/>
    </row>
    <row r="143" spans="1:9" x14ac:dyDescent="0.2">
      <c r="A143" s="8"/>
      <c r="B143" s="8"/>
      <c r="C143" s="8"/>
      <c r="H143" s="13"/>
      <c r="I143" s="13"/>
    </row>
    <row r="144" spans="1:9" x14ac:dyDescent="0.2">
      <c r="A144" s="8"/>
      <c r="B144" s="8"/>
      <c r="C144" s="8"/>
      <c r="H144" s="13"/>
      <c r="I144" s="13"/>
    </row>
    <row r="145" spans="1:9" x14ac:dyDescent="0.2">
      <c r="A145" s="8"/>
      <c r="B145" s="8"/>
      <c r="C145" s="8"/>
      <c r="H145" s="13"/>
      <c r="I145" s="13"/>
    </row>
    <row r="146" spans="1:9" x14ac:dyDescent="0.2">
      <c r="A146" s="8"/>
      <c r="B146" s="8"/>
      <c r="C146" s="8"/>
    </row>
    <row r="147" spans="1:9" x14ac:dyDescent="0.2">
      <c r="A147" s="8"/>
      <c r="B147" s="8"/>
      <c r="C147" s="8"/>
    </row>
    <row r="148" spans="1:9" x14ac:dyDescent="0.2">
      <c r="A148" s="8"/>
      <c r="B148" s="8"/>
      <c r="C148" s="8"/>
    </row>
    <row r="149" spans="1:9" x14ac:dyDescent="0.2">
      <c r="A149" s="8"/>
      <c r="B149" s="8"/>
      <c r="C149" s="8"/>
    </row>
    <row r="150" spans="1:9" x14ac:dyDescent="0.2">
      <c r="A150" s="8"/>
      <c r="B150" s="8"/>
      <c r="C150" s="8"/>
    </row>
    <row r="151" spans="1:9" x14ac:dyDescent="0.2">
      <c r="A151" s="8"/>
      <c r="B151" s="8"/>
      <c r="C151" s="8"/>
    </row>
    <row r="152" spans="1:9" x14ac:dyDescent="0.2">
      <c r="A152" s="8"/>
      <c r="B152" s="8"/>
      <c r="C152" s="8"/>
    </row>
    <row r="153" spans="1:9" x14ac:dyDescent="0.2">
      <c r="A153" s="8"/>
      <c r="B153" s="8"/>
      <c r="C153" s="8"/>
    </row>
    <row r="154" spans="1:9" x14ac:dyDescent="0.2">
      <c r="A154" s="8"/>
      <c r="B154" s="8"/>
      <c r="C154" s="8"/>
    </row>
    <row r="155" spans="1:9" x14ac:dyDescent="0.2">
      <c r="A155" s="8"/>
      <c r="B155" s="8"/>
      <c r="C155" s="8"/>
    </row>
    <row r="156" spans="1:9" x14ac:dyDescent="0.2">
      <c r="A156" s="8"/>
      <c r="B156" s="8"/>
      <c r="C156" s="8"/>
    </row>
    <row r="157" spans="1:9" x14ac:dyDescent="0.2">
      <c r="A157" s="8"/>
      <c r="B157" s="8"/>
      <c r="C157" s="8"/>
    </row>
    <row r="158" spans="1:9" x14ac:dyDescent="0.2">
      <c r="A158" s="8"/>
      <c r="B158" s="8"/>
      <c r="C158" s="8"/>
    </row>
    <row r="159" spans="1:9" x14ac:dyDescent="0.2">
      <c r="A159" s="8"/>
      <c r="B159" s="8"/>
      <c r="C159" s="8"/>
    </row>
    <row r="160" spans="1:9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  <c r="B263" s="8"/>
      <c r="C263" s="8"/>
    </row>
    <row r="264" spans="1:3" x14ac:dyDescent="0.2">
      <c r="A264" s="8"/>
      <c r="B264" s="8"/>
      <c r="C264" s="8"/>
    </row>
    <row r="265" spans="1:3" x14ac:dyDescent="0.2">
      <c r="A265" s="8"/>
      <c r="B265" s="8"/>
      <c r="C265" s="8"/>
    </row>
    <row r="266" spans="1:3" x14ac:dyDescent="0.2">
      <c r="A266" s="8"/>
      <c r="B266" s="8"/>
      <c r="C266" s="8"/>
    </row>
    <row r="267" spans="1:3" x14ac:dyDescent="0.2">
      <c r="A267" s="8"/>
      <c r="B267" s="8"/>
      <c r="C267" s="8"/>
    </row>
    <row r="268" spans="1:3" x14ac:dyDescent="0.2">
      <c r="A268" s="8"/>
      <c r="B268" s="8"/>
      <c r="C268" s="8"/>
    </row>
    <row r="269" spans="1:3" x14ac:dyDescent="0.2">
      <c r="A269" s="8"/>
      <c r="B269" s="8"/>
      <c r="C269" s="8"/>
    </row>
    <row r="270" spans="1:3" x14ac:dyDescent="0.2">
      <c r="A270" s="8"/>
      <c r="B270" s="8"/>
      <c r="C270" s="8"/>
    </row>
    <row r="271" spans="1:3" x14ac:dyDescent="0.2">
      <c r="A271" s="8"/>
      <c r="B271" s="8"/>
      <c r="C271" s="8"/>
    </row>
    <row r="272" spans="1:3" x14ac:dyDescent="0.2">
      <c r="A272" s="8"/>
      <c r="B272" s="8"/>
      <c r="C272" s="8"/>
    </row>
    <row r="273" spans="1:3" x14ac:dyDescent="0.2">
      <c r="A273" s="8"/>
      <c r="B273" s="8"/>
      <c r="C273" s="8"/>
    </row>
    <row r="274" spans="1:3" x14ac:dyDescent="0.2">
      <c r="A274" s="8"/>
    </row>
  </sheetData>
  <mergeCells count="24">
    <mergeCell ref="A37:A39"/>
    <mergeCell ref="A57:A60"/>
    <mergeCell ref="A1:A2"/>
    <mergeCell ref="A8:A9"/>
    <mergeCell ref="A10:A11"/>
    <mergeCell ref="A12:A14"/>
    <mergeCell ref="A28:A36"/>
    <mergeCell ref="A22:A27"/>
    <mergeCell ref="A15:A19"/>
    <mergeCell ref="A4:A7"/>
    <mergeCell ref="A46:A50"/>
    <mergeCell ref="A51:A53"/>
    <mergeCell ref="A54:A56"/>
    <mergeCell ref="A40:A42"/>
    <mergeCell ref="A43:A45"/>
    <mergeCell ref="A65:A67"/>
    <mergeCell ref="A61:A64"/>
    <mergeCell ref="A84:A86"/>
    <mergeCell ref="A75:A78"/>
    <mergeCell ref="A68:A70"/>
    <mergeCell ref="A71:A72"/>
    <mergeCell ref="A73:A74"/>
    <mergeCell ref="A81:A83"/>
    <mergeCell ref="A79:A8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abSelected="1" topLeftCell="A38" workbookViewId="0">
      <selection activeCell="A55" sqref="A55:A56"/>
    </sheetView>
  </sheetViews>
  <sheetFormatPr baseColWidth="10" defaultRowHeight="16" x14ac:dyDescent="0.2"/>
  <cols>
    <col min="1" max="1" width="20.1640625" style="36" bestFit="1" customWidth="1"/>
    <col min="3" max="3" width="15.6640625" style="13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4" t="s">
        <v>243</v>
      </c>
      <c r="B1" s="3" t="s">
        <v>15</v>
      </c>
      <c r="C1" s="37">
        <f>SUMIF(B4:B105,"&lt;0")</f>
        <v>-3046.3</v>
      </c>
      <c r="E1" s="4"/>
      <c r="F1" s="5"/>
    </row>
    <row r="2" spans="1:14" ht="21" x14ac:dyDescent="0.25">
      <c r="A2" s="65"/>
      <c r="B2" s="6" t="s">
        <v>16</v>
      </c>
      <c r="C2" s="13">
        <f>3000+C1</f>
        <v>-46.300000000000182</v>
      </c>
      <c r="E2" s="7" t="s">
        <v>18</v>
      </c>
      <c r="F2">
        <f ca="1">DATE(2019,7,1)-TODAY()</f>
        <v>13</v>
      </c>
      <c r="H2" s="7" t="s">
        <v>19</v>
      </c>
      <c r="I2">
        <f ca="1">C2/F2</f>
        <v>-3.5615384615384755</v>
      </c>
    </row>
    <row r="3" spans="1:14" ht="77" customHeight="1" x14ac:dyDescent="0.2">
      <c r="A3" s="8" t="s">
        <v>0</v>
      </c>
      <c r="B3" s="8" t="s">
        <v>1</v>
      </c>
      <c r="C3" s="53" t="s">
        <v>2</v>
      </c>
      <c r="D3" s="12" t="s">
        <v>41</v>
      </c>
      <c r="E3" s="12"/>
      <c r="F3" s="8"/>
      <c r="G3" s="8"/>
      <c r="H3" s="8"/>
      <c r="I3" s="8">
        <f ca="1">C2/(F2-1)</f>
        <v>-3.8583333333333485</v>
      </c>
      <c r="J3" s="8"/>
      <c r="K3" s="8"/>
      <c r="L3" s="8"/>
      <c r="M3" s="8"/>
      <c r="N3" s="8"/>
    </row>
    <row r="4" spans="1:14" ht="31" customHeight="1" x14ac:dyDescent="0.2">
      <c r="A4" s="63">
        <v>43617</v>
      </c>
      <c r="B4" s="8">
        <v>-50</v>
      </c>
      <c r="C4" s="53" t="s">
        <v>244</v>
      </c>
      <c r="D4" s="12">
        <v>2</v>
      </c>
      <c r="E4" s="12"/>
      <c r="F4" s="8"/>
      <c r="G4" s="8"/>
      <c r="H4" s="9" t="s">
        <v>43</v>
      </c>
      <c r="I4" s="4" t="s">
        <v>2</v>
      </c>
      <c r="J4" s="4" t="s">
        <v>44</v>
      </c>
      <c r="L4" s="8"/>
      <c r="M4" s="8"/>
      <c r="N4" s="8"/>
    </row>
    <row r="5" spans="1:14" ht="34" customHeight="1" x14ac:dyDescent="0.2">
      <c r="A5" s="63"/>
      <c r="B5" s="8">
        <v>-37.119999999999997</v>
      </c>
      <c r="C5" s="53" t="s">
        <v>245</v>
      </c>
      <c r="D5" s="12">
        <v>3</v>
      </c>
      <c r="E5" s="12"/>
      <c r="F5" s="8"/>
      <c r="G5" s="8"/>
      <c r="H5">
        <v>1</v>
      </c>
      <c r="I5" s="4" t="s">
        <v>142</v>
      </c>
      <c r="J5">
        <f>SUMIF($D$4:$D355,H5,$B$4:$B$355)</f>
        <v>-121</v>
      </c>
      <c r="L5" s="8"/>
      <c r="M5" s="8"/>
      <c r="N5" s="8"/>
    </row>
    <row r="6" spans="1:14" ht="34" customHeight="1" x14ac:dyDescent="0.2">
      <c r="A6" s="63"/>
      <c r="B6" s="8">
        <v>-73.459999999999994</v>
      </c>
      <c r="C6" s="53" t="s">
        <v>249</v>
      </c>
      <c r="D6" s="12">
        <v>3</v>
      </c>
      <c r="E6" s="12"/>
      <c r="F6" s="8"/>
      <c r="G6" s="8"/>
      <c r="H6">
        <v>2</v>
      </c>
      <c r="I6" s="4" t="s">
        <v>143</v>
      </c>
      <c r="J6">
        <f ca="1">SUMIF($D$4:$D356,H6,$B$4:$B$355)</f>
        <v>-670.90000000000009</v>
      </c>
      <c r="L6" s="8"/>
      <c r="M6" s="8"/>
      <c r="N6" s="8"/>
    </row>
    <row r="7" spans="1:14" ht="34" customHeight="1" x14ac:dyDescent="0.2">
      <c r="A7" s="63"/>
      <c r="B7" s="8">
        <v>-89</v>
      </c>
      <c r="C7" s="53" t="s">
        <v>248</v>
      </c>
      <c r="D7" s="12">
        <v>3</v>
      </c>
      <c r="E7" s="12"/>
      <c r="F7" s="8"/>
      <c r="G7" s="8"/>
      <c r="H7">
        <v>4</v>
      </c>
      <c r="I7" s="4" t="s">
        <v>46</v>
      </c>
      <c r="J7">
        <f ca="1">SUMIF($D$4:$D358,H7,$B$4:$B$355)</f>
        <v>0</v>
      </c>
      <c r="L7" s="8"/>
      <c r="M7" s="8"/>
      <c r="N7" s="8"/>
    </row>
    <row r="8" spans="1:14" ht="34" customHeight="1" x14ac:dyDescent="0.2">
      <c r="A8" s="63"/>
      <c r="B8" s="8">
        <v>-27.25</v>
      </c>
      <c r="C8" s="53" t="s">
        <v>247</v>
      </c>
      <c r="D8" s="12">
        <v>2</v>
      </c>
      <c r="E8" s="12"/>
      <c r="F8" s="8"/>
      <c r="G8" s="8"/>
      <c r="H8">
        <v>5</v>
      </c>
      <c r="I8" s="4" t="s">
        <v>40</v>
      </c>
      <c r="J8">
        <f ca="1">SUMIF($D$4:$D359,H8,$B$4:$B$355)</f>
        <v>-1416</v>
      </c>
      <c r="L8" s="8"/>
      <c r="M8" s="8"/>
      <c r="N8" s="8"/>
    </row>
    <row r="9" spans="1:14" ht="34" customHeight="1" x14ac:dyDescent="0.2">
      <c r="A9" s="63"/>
      <c r="B9" s="8">
        <v>-17.8</v>
      </c>
      <c r="C9" s="53" t="s">
        <v>206</v>
      </c>
      <c r="D9" s="12">
        <v>2</v>
      </c>
      <c r="E9" s="12"/>
      <c r="F9" s="8"/>
      <c r="G9" s="8"/>
      <c r="I9" s="4" t="s">
        <v>144</v>
      </c>
      <c r="J9">
        <f>SUM(B4:B142)</f>
        <v>-3046.3</v>
      </c>
      <c r="L9" s="8"/>
      <c r="M9" s="8"/>
      <c r="N9" s="8"/>
    </row>
    <row r="10" spans="1:14" ht="34" customHeight="1" x14ac:dyDescent="0.2">
      <c r="A10" s="63"/>
      <c r="B10" s="8">
        <v>-36</v>
      </c>
      <c r="C10" s="53" t="s">
        <v>231</v>
      </c>
      <c r="D10" s="12">
        <v>3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34" customHeight="1" x14ac:dyDescent="0.2">
      <c r="A11" s="63"/>
      <c r="B11" s="8">
        <v>-16</v>
      </c>
      <c r="C11" s="53" t="s">
        <v>246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34" customHeight="1" x14ac:dyDescent="0.2">
      <c r="A12" s="63"/>
      <c r="B12" s="8">
        <v>-56</v>
      </c>
      <c r="C12" s="53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34" customHeight="1" x14ac:dyDescent="0.2">
      <c r="A13" s="63"/>
      <c r="B13" s="8">
        <v>-69.900000000000006</v>
      </c>
      <c r="C13" s="53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34" customHeight="1" x14ac:dyDescent="0.2">
      <c r="A14" s="52">
        <v>43618</v>
      </c>
      <c r="B14" s="8">
        <v>-34.9</v>
      </c>
      <c r="C14" s="53" t="s">
        <v>171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32" customHeight="1" x14ac:dyDescent="0.2">
      <c r="A15" s="63">
        <v>43619</v>
      </c>
      <c r="B15" s="8">
        <v>-11</v>
      </c>
      <c r="C15" s="53" t="s">
        <v>214</v>
      </c>
      <c r="D15" s="12">
        <v>1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33" customHeight="1" x14ac:dyDescent="0.2">
      <c r="A16" s="63"/>
      <c r="B16" s="8">
        <v>-13.5</v>
      </c>
      <c r="C16" s="53" t="s">
        <v>169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33" customHeight="1" x14ac:dyDescent="0.2">
      <c r="A17" s="63">
        <v>43620</v>
      </c>
      <c r="B17" s="8">
        <v>-1416</v>
      </c>
      <c r="C17" s="53" t="s">
        <v>176</v>
      </c>
      <c r="D17" s="12">
        <v>5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33" customHeight="1" x14ac:dyDescent="0.2">
      <c r="A18" s="63"/>
      <c r="B18" s="8">
        <v>-11</v>
      </c>
      <c r="C18" s="53" t="s">
        <v>214</v>
      </c>
      <c r="D18" s="12">
        <v>1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33" customHeight="1" x14ac:dyDescent="0.2">
      <c r="A19" s="63"/>
      <c r="B19" s="8">
        <v>-3</v>
      </c>
      <c r="C19" s="56" t="s">
        <v>223</v>
      </c>
      <c r="D19" s="12">
        <v>2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6" customHeight="1" x14ac:dyDescent="0.2">
      <c r="A20" s="63"/>
      <c r="B20" s="8">
        <v>-10.5</v>
      </c>
      <c r="C20" s="53" t="s">
        <v>169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6" customHeight="1" x14ac:dyDescent="0.2">
      <c r="A21" s="63">
        <v>43621</v>
      </c>
      <c r="B21" s="8">
        <v>-11</v>
      </c>
      <c r="C21" s="56" t="s">
        <v>214</v>
      </c>
      <c r="D21" s="12">
        <v>1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6" customHeight="1" x14ac:dyDescent="0.2">
      <c r="A22" s="63"/>
      <c r="B22" s="8">
        <v>-18</v>
      </c>
      <c r="C22" s="56" t="s">
        <v>169</v>
      </c>
      <c r="D22" s="12">
        <v>2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63">
        <v>43622</v>
      </c>
      <c r="B23" s="8">
        <v>-11</v>
      </c>
      <c r="C23" s="57" t="s">
        <v>214</v>
      </c>
      <c r="D23" s="12">
        <v>1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63"/>
      <c r="B24" s="8">
        <v>-18</v>
      </c>
      <c r="C24" s="53" t="s">
        <v>169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63">
        <v>43623</v>
      </c>
      <c r="B25" s="8">
        <v>-27.63</v>
      </c>
      <c r="C25" s="57" t="s">
        <v>251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63"/>
      <c r="B26" s="8">
        <v>-6</v>
      </c>
      <c r="C26" s="57" t="s">
        <v>160</v>
      </c>
      <c r="D26" s="12">
        <v>2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63"/>
      <c r="B27" s="8">
        <v>-15.9</v>
      </c>
      <c r="C27" s="53" t="s">
        <v>250</v>
      </c>
      <c r="D27" s="12">
        <v>2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52">
        <v>43624</v>
      </c>
      <c r="B28" s="8">
        <v>-62.42</v>
      </c>
      <c r="C28" s="53" t="s">
        <v>255</v>
      </c>
      <c r="D28" s="12">
        <v>3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63">
        <v>43625</v>
      </c>
      <c r="B29" s="8">
        <v>-219</v>
      </c>
      <c r="C29" s="57" t="s">
        <v>254</v>
      </c>
      <c r="D29" s="12">
        <v>3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63"/>
      <c r="B30" s="8">
        <v>-76.72</v>
      </c>
      <c r="C30" s="57" t="s">
        <v>253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63"/>
      <c r="B31" s="8">
        <v>-19.8</v>
      </c>
      <c r="C31" s="53" t="s">
        <v>252</v>
      </c>
      <c r="D31" s="12">
        <v>2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63">
        <v>43626</v>
      </c>
      <c r="B32" s="8">
        <v>-11</v>
      </c>
      <c r="C32" s="57" t="s">
        <v>214</v>
      </c>
      <c r="D32" s="12">
        <v>1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63"/>
      <c r="B33" s="8">
        <v>-4</v>
      </c>
      <c r="C33" s="58" t="s">
        <v>256</v>
      </c>
      <c r="D33" s="12">
        <v>2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63"/>
      <c r="B34" s="8">
        <v>-11</v>
      </c>
      <c r="C34" s="53" t="s">
        <v>169</v>
      </c>
      <c r="D34" s="12">
        <v>2</v>
      </c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5" customHeight="1" x14ac:dyDescent="0.2">
      <c r="A35" s="63">
        <v>43627</v>
      </c>
      <c r="B35" s="8">
        <v>-11</v>
      </c>
      <c r="C35" s="58" t="s">
        <v>257</v>
      </c>
      <c r="D35" s="12">
        <v>1</v>
      </c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63"/>
      <c r="B36" s="8">
        <v>-13.5</v>
      </c>
      <c r="C36" s="58" t="s">
        <v>169</v>
      </c>
      <c r="D36" s="12">
        <v>2</v>
      </c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63"/>
      <c r="B37" s="8">
        <v>-29</v>
      </c>
      <c r="C37" s="58" t="s">
        <v>259</v>
      </c>
      <c r="D37" s="12">
        <v>3</v>
      </c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63"/>
      <c r="B38" s="8">
        <v>-10</v>
      </c>
      <c r="C38" s="53" t="s">
        <v>258</v>
      </c>
      <c r="D38" s="12">
        <v>3</v>
      </c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59"/>
      <c r="B39" s="8">
        <v>-11</v>
      </c>
      <c r="C39" s="60" t="s">
        <v>214</v>
      </c>
      <c r="D39" s="12">
        <v>1</v>
      </c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52">
        <v>43628</v>
      </c>
      <c r="B40" s="8">
        <v>-10.5</v>
      </c>
      <c r="C40" s="53" t="s">
        <v>169</v>
      </c>
      <c r="D40" s="12">
        <v>2</v>
      </c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63">
        <v>43629</v>
      </c>
      <c r="B41" s="8">
        <v>-11</v>
      </c>
      <c r="C41" s="60" t="s">
        <v>214</v>
      </c>
      <c r="D41" s="12">
        <v>1</v>
      </c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ht="25" customHeight="1" x14ac:dyDescent="0.2">
      <c r="A42" s="63"/>
      <c r="B42" s="8">
        <v>-3</v>
      </c>
      <c r="C42" s="60" t="s">
        <v>223</v>
      </c>
      <c r="D42" s="12">
        <v>2</v>
      </c>
      <c r="E42" s="12"/>
      <c r="F42" s="8"/>
      <c r="G42" s="8"/>
      <c r="H42" s="8"/>
      <c r="I42" s="8"/>
      <c r="J42" s="8"/>
      <c r="K42" s="8"/>
      <c r="L42" s="8"/>
      <c r="M42" s="8"/>
      <c r="N42" s="8"/>
    </row>
    <row r="43" spans="1:14" ht="24" customHeight="1" x14ac:dyDescent="0.2">
      <c r="A43" s="63"/>
      <c r="B43" s="8">
        <v>-13</v>
      </c>
      <c r="C43" s="53" t="s">
        <v>169</v>
      </c>
      <c r="D43" s="12">
        <v>2</v>
      </c>
      <c r="E43" s="12"/>
      <c r="F43" s="8"/>
      <c r="G43" s="8"/>
      <c r="H43" s="8"/>
      <c r="I43" s="8"/>
      <c r="J43" s="8"/>
      <c r="K43" s="8"/>
      <c r="L43" s="8"/>
      <c r="M43" s="8"/>
      <c r="N43" s="8"/>
    </row>
    <row r="44" spans="1:14" ht="25" customHeight="1" x14ac:dyDescent="0.2">
      <c r="A44" s="63">
        <v>43630</v>
      </c>
      <c r="B44" s="8">
        <v>-11</v>
      </c>
      <c r="C44" s="60" t="s">
        <v>214</v>
      </c>
      <c r="D44" s="12">
        <v>1</v>
      </c>
      <c r="E44" s="12"/>
      <c r="F44" s="8"/>
      <c r="G44" s="8"/>
      <c r="H44" s="8"/>
      <c r="I44" s="8"/>
      <c r="J44" s="8"/>
      <c r="K44" s="8"/>
      <c r="L44" s="8"/>
      <c r="M44" s="8"/>
      <c r="N44" s="8"/>
    </row>
    <row r="45" spans="1:14" ht="25" customHeight="1" x14ac:dyDescent="0.2">
      <c r="A45" s="63"/>
      <c r="B45" s="8">
        <v>-7</v>
      </c>
      <c r="C45" s="60" t="s">
        <v>260</v>
      </c>
      <c r="D45" s="12">
        <v>2</v>
      </c>
      <c r="E45" s="12"/>
      <c r="F45" s="8"/>
      <c r="G45" s="8"/>
      <c r="H45" s="8"/>
      <c r="I45" s="8"/>
      <c r="J45" s="8"/>
      <c r="K45" s="8"/>
      <c r="L45" s="8"/>
      <c r="M45" s="8"/>
      <c r="N45" s="8"/>
    </row>
    <row r="46" spans="1:14" ht="25" customHeight="1" x14ac:dyDescent="0.2">
      <c r="A46" s="63"/>
      <c r="B46" s="8">
        <v>-73</v>
      </c>
      <c r="C46" s="60" t="s">
        <v>252</v>
      </c>
      <c r="D46" s="12">
        <v>2</v>
      </c>
      <c r="E46" s="12"/>
      <c r="F46" s="8"/>
      <c r="G46" s="8"/>
      <c r="H46" s="8"/>
      <c r="I46" s="8"/>
      <c r="J46" s="8"/>
      <c r="K46" s="8"/>
      <c r="L46" s="8"/>
      <c r="M46" s="8"/>
      <c r="N46" s="8"/>
    </row>
    <row r="47" spans="1:14" ht="25" customHeight="1" x14ac:dyDescent="0.2">
      <c r="A47" s="63"/>
      <c r="B47" s="8">
        <v>-219</v>
      </c>
      <c r="C47" s="60" t="s">
        <v>254</v>
      </c>
      <c r="D47" s="12">
        <v>3</v>
      </c>
      <c r="E47" s="12"/>
      <c r="F47" s="8"/>
      <c r="G47" s="8"/>
      <c r="H47" s="8"/>
      <c r="I47" s="8"/>
      <c r="J47" s="8"/>
      <c r="K47" s="8"/>
      <c r="L47" s="8"/>
      <c r="M47" s="8"/>
      <c r="N47" s="8"/>
    </row>
    <row r="48" spans="1:14" ht="25" customHeight="1" x14ac:dyDescent="0.2">
      <c r="A48" s="63"/>
      <c r="B48" s="8">
        <v>-25</v>
      </c>
      <c r="C48" s="53" t="s">
        <v>169</v>
      </c>
      <c r="D48" s="12">
        <v>2</v>
      </c>
      <c r="E48" s="12"/>
      <c r="F48" s="8"/>
      <c r="G48" s="8"/>
      <c r="H48" s="8"/>
      <c r="I48" s="8"/>
      <c r="J48" s="8"/>
      <c r="K48" s="8"/>
      <c r="L48" s="8"/>
      <c r="M48" s="8"/>
      <c r="N48" s="8"/>
    </row>
    <row r="49" spans="1:14" ht="25" customHeight="1" x14ac:dyDescent="0.2">
      <c r="A49" s="52">
        <v>43631</v>
      </c>
      <c r="B49" s="8">
        <v>-17</v>
      </c>
      <c r="C49" s="53" t="s">
        <v>264</v>
      </c>
      <c r="D49" s="12">
        <v>2</v>
      </c>
      <c r="E49" s="12"/>
      <c r="F49" s="8"/>
      <c r="G49" s="8"/>
      <c r="H49" s="8"/>
      <c r="I49" s="8"/>
      <c r="J49" s="8"/>
      <c r="K49" s="8"/>
      <c r="L49" s="8"/>
      <c r="M49" s="8"/>
      <c r="N49" s="8"/>
    </row>
    <row r="50" spans="1:14" ht="25" customHeight="1" x14ac:dyDescent="0.2">
      <c r="A50" s="63">
        <v>43632</v>
      </c>
      <c r="B50" s="8">
        <v>-31</v>
      </c>
      <c r="C50" s="61" t="s">
        <v>261</v>
      </c>
      <c r="D50" s="12">
        <v>3</v>
      </c>
      <c r="E50" s="12"/>
      <c r="F50" s="8"/>
      <c r="G50" s="8"/>
      <c r="H50" s="8"/>
      <c r="I50" s="8"/>
      <c r="J50" s="8"/>
      <c r="K50" s="8"/>
      <c r="L50" s="8"/>
      <c r="M50" s="8"/>
      <c r="N50" s="8"/>
    </row>
    <row r="51" spans="1:14" ht="25" customHeight="1" x14ac:dyDescent="0.2">
      <c r="A51" s="63"/>
      <c r="B51" s="8">
        <v>-9.9</v>
      </c>
      <c r="C51" s="61" t="s">
        <v>263</v>
      </c>
      <c r="D51" s="12">
        <v>3</v>
      </c>
      <c r="E51" s="12"/>
      <c r="F51" s="8"/>
      <c r="G51" s="8"/>
      <c r="H51" s="8"/>
      <c r="I51" s="8"/>
      <c r="J51" s="8"/>
      <c r="K51" s="8"/>
      <c r="L51" s="8"/>
      <c r="M51" s="8"/>
      <c r="N51" s="8"/>
    </row>
    <row r="52" spans="1:14" ht="25" customHeight="1" x14ac:dyDescent="0.2">
      <c r="A52" s="63"/>
      <c r="B52" s="8">
        <v>-22.5</v>
      </c>
      <c r="C52" s="53" t="s">
        <v>262</v>
      </c>
      <c r="D52" s="12">
        <v>3</v>
      </c>
      <c r="E52" s="12"/>
      <c r="F52" s="8"/>
      <c r="G52" s="8"/>
      <c r="H52" s="8"/>
      <c r="I52" s="8"/>
      <c r="J52" s="8"/>
      <c r="K52" s="8"/>
      <c r="L52" s="8"/>
      <c r="M52" s="8"/>
      <c r="N52" s="8"/>
    </row>
    <row r="53" spans="1:14" ht="25" customHeight="1" x14ac:dyDescent="0.2">
      <c r="A53" s="63">
        <v>43633</v>
      </c>
      <c r="B53" s="8">
        <v>-11</v>
      </c>
      <c r="C53" s="61" t="s">
        <v>214</v>
      </c>
      <c r="D53" s="12">
        <v>1</v>
      </c>
      <c r="E53" s="12"/>
      <c r="F53" s="8"/>
      <c r="G53" s="8"/>
      <c r="H53" s="8"/>
      <c r="I53" s="8"/>
      <c r="J53" s="8"/>
      <c r="K53" s="8"/>
      <c r="L53" s="8"/>
      <c r="M53" s="8"/>
      <c r="N53" s="8"/>
    </row>
    <row r="54" spans="1:14" ht="25" customHeight="1" x14ac:dyDescent="0.2">
      <c r="A54" s="63"/>
      <c r="B54" s="8">
        <v>-13</v>
      </c>
      <c r="C54" s="53" t="s">
        <v>169</v>
      </c>
      <c r="D54" s="12">
        <v>2</v>
      </c>
      <c r="E54" s="12"/>
      <c r="F54" s="8"/>
      <c r="G54" s="8"/>
      <c r="H54" s="8"/>
      <c r="I54" s="8"/>
      <c r="J54" s="8"/>
      <c r="K54" s="8"/>
      <c r="L54" s="8"/>
      <c r="M54" s="8"/>
      <c r="N54" s="8"/>
    </row>
    <row r="55" spans="1:14" ht="25" customHeight="1" x14ac:dyDescent="0.2">
      <c r="A55" s="63">
        <v>43634</v>
      </c>
      <c r="B55" s="8"/>
      <c r="C55" s="62"/>
      <c r="D55" s="12"/>
      <c r="E55" s="12"/>
      <c r="F55" s="8"/>
      <c r="G55" s="8"/>
      <c r="H55" s="8"/>
      <c r="I55" s="8"/>
      <c r="J55" s="8"/>
      <c r="K55" s="8"/>
      <c r="L55" s="8"/>
      <c r="M55" s="8"/>
      <c r="N55" s="8"/>
    </row>
    <row r="56" spans="1:14" ht="25" customHeight="1" x14ac:dyDescent="0.2">
      <c r="A56" s="63"/>
      <c r="B56" s="8">
        <v>-11</v>
      </c>
      <c r="C56" s="53" t="s">
        <v>214</v>
      </c>
      <c r="D56" s="12">
        <v>1</v>
      </c>
      <c r="E56" s="12"/>
      <c r="F56" s="8"/>
      <c r="G56" s="8"/>
      <c r="H56" s="8"/>
      <c r="I56" s="8"/>
      <c r="J56" s="8"/>
      <c r="K56" s="8"/>
      <c r="L56" s="8"/>
      <c r="M56" s="8"/>
      <c r="N56" s="8"/>
    </row>
    <row r="57" spans="1:14" ht="25" customHeight="1" x14ac:dyDescent="0.2">
      <c r="A57" s="52">
        <v>43635</v>
      </c>
      <c r="B57" s="8"/>
      <c r="C57" s="53"/>
      <c r="D57" s="12"/>
      <c r="E57" s="12"/>
      <c r="F57" s="8"/>
      <c r="G57" s="8"/>
      <c r="H57" s="8"/>
      <c r="I57" s="8"/>
      <c r="J57" s="8"/>
      <c r="K57" s="8"/>
      <c r="L57" s="8"/>
      <c r="M57" s="8"/>
      <c r="N57" s="8"/>
    </row>
    <row r="58" spans="1:14" ht="25" customHeight="1" x14ac:dyDescent="0.2">
      <c r="A58" s="52">
        <v>43636</v>
      </c>
      <c r="B58" s="8"/>
      <c r="C58" s="53"/>
      <c r="D58" s="12"/>
      <c r="E58" s="12"/>
      <c r="F58" s="8"/>
      <c r="G58" s="8"/>
      <c r="H58" s="8"/>
      <c r="I58" s="8"/>
      <c r="J58" s="8"/>
      <c r="K58" s="8"/>
      <c r="L58" s="8"/>
      <c r="M58" s="8"/>
      <c r="N58" s="8"/>
    </row>
    <row r="59" spans="1:14" ht="25" customHeight="1" x14ac:dyDescent="0.2">
      <c r="A59" s="52">
        <v>43637</v>
      </c>
      <c r="B59" s="8"/>
      <c r="C59" s="53"/>
      <c r="D59" s="12"/>
      <c r="E59" s="12"/>
      <c r="F59" s="8"/>
      <c r="G59" s="8"/>
      <c r="H59" s="8"/>
      <c r="I59" s="8"/>
      <c r="J59" s="8"/>
      <c r="K59" s="8"/>
      <c r="L59" s="8"/>
      <c r="M59" s="8"/>
      <c r="N59" s="8"/>
    </row>
    <row r="60" spans="1:14" ht="25" customHeight="1" x14ac:dyDescent="0.2">
      <c r="A60" s="52">
        <v>43638</v>
      </c>
      <c r="B60" s="8"/>
      <c r="C60" s="53"/>
      <c r="D60" s="12"/>
      <c r="E60" s="12"/>
      <c r="F60" s="8"/>
      <c r="G60" s="8"/>
      <c r="H60" s="8"/>
      <c r="I60" s="8"/>
      <c r="J60" s="8"/>
      <c r="K60" s="8"/>
      <c r="L60" s="8"/>
      <c r="M60" s="8"/>
      <c r="N60" s="8"/>
    </row>
    <row r="61" spans="1:14" ht="25" customHeight="1" x14ac:dyDescent="0.2">
      <c r="A61" s="52">
        <v>43639</v>
      </c>
      <c r="B61" s="8"/>
      <c r="C61" s="53"/>
      <c r="D61" s="12"/>
      <c r="E61" s="12"/>
      <c r="F61" s="8"/>
      <c r="G61" s="8"/>
      <c r="H61" s="8"/>
      <c r="I61" s="8"/>
      <c r="J61" s="8"/>
      <c r="K61" s="8"/>
      <c r="L61" s="8"/>
      <c r="M61" s="8"/>
      <c r="N61" s="8"/>
    </row>
    <row r="62" spans="1:14" ht="25" customHeight="1" x14ac:dyDescent="0.2">
      <c r="A62" s="52">
        <v>43640</v>
      </c>
      <c r="B62" s="8"/>
      <c r="C62" s="53"/>
      <c r="D62" s="12"/>
      <c r="E62" s="12"/>
      <c r="F62" s="8"/>
      <c r="G62" s="8"/>
      <c r="H62" s="8"/>
      <c r="I62" s="8"/>
      <c r="J62" s="8"/>
      <c r="K62" s="8"/>
      <c r="L62" s="8"/>
      <c r="M62" s="8"/>
      <c r="N62" s="8"/>
    </row>
    <row r="63" spans="1:14" ht="25" customHeight="1" x14ac:dyDescent="0.2">
      <c r="A63" s="52">
        <v>43641</v>
      </c>
      <c r="B63" s="8"/>
      <c r="C63" s="53"/>
      <c r="D63" s="12"/>
      <c r="E63" s="12"/>
      <c r="F63" s="8"/>
      <c r="G63" s="8"/>
      <c r="H63" s="8"/>
      <c r="I63" s="8"/>
      <c r="J63" s="8"/>
      <c r="K63" s="8"/>
      <c r="L63" s="8"/>
      <c r="M63" s="8"/>
      <c r="N63" s="8"/>
    </row>
    <row r="64" spans="1:14" ht="25" customHeight="1" x14ac:dyDescent="0.2">
      <c r="A64" s="52">
        <v>43642</v>
      </c>
      <c r="B64" s="8"/>
      <c r="C64" s="53"/>
      <c r="D64" s="12"/>
      <c r="E64" s="12"/>
      <c r="F64" s="8"/>
      <c r="G64" s="8"/>
      <c r="H64" s="8"/>
      <c r="I64" s="8"/>
      <c r="J64" s="8"/>
      <c r="K64" s="8"/>
      <c r="L64" s="8"/>
      <c r="M64" s="8"/>
      <c r="N64" s="8"/>
    </row>
    <row r="65" spans="1:14" ht="25" customHeight="1" x14ac:dyDescent="0.2">
      <c r="A65" s="52">
        <v>43643</v>
      </c>
      <c r="B65" s="8"/>
      <c r="C65" s="53"/>
      <c r="D65" s="12"/>
      <c r="E65" s="12"/>
      <c r="F65" s="8"/>
      <c r="G65" s="8"/>
      <c r="H65" s="8"/>
      <c r="I65" s="8"/>
      <c r="J65" s="8"/>
      <c r="K65" s="8"/>
      <c r="L65" s="8"/>
      <c r="M65" s="8"/>
      <c r="N65" s="8"/>
    </row>
    <row r="66" spans="1:14" ht="25" customHeight="1" x14ac:dyDescent="0.2">
      <c r="A66" s="52">
        <v>43644</v>
      </c>
      <c r="B66" s="8"/>
      <c r="C66" s="53"/>
      <c r="D66" s="12"/>
      <c r="E66" s="12"/>
      <c r="F66" s="8"/>
      <c r="G66" s="8"/>
      <c r="H66" s="8"/>
      <c r="I66" s="8"/>
      <c r="J66" s="8"/>
      <c r="K66" s="8"/>
      <c r="L66" s="8"/>
      <c r="M66" s="8"/>
      <c r="N66" s="8"/>
    </row>
    <row r="67" spans="1:14" ht="25" customHeight="1" x14ac:dyDescent="0.2">
      <c r="A67" s="52">
        <v>43645</v>
      </c>
      <c r="B67" s="8"/>
      <c r="C67" s="53"/>
      <c r="D67" s="12"/>
      <c r="E67" s="12"/>
      <c r="F67" s="8"/>
      <c r="G67" s="8"/>
      <c r="H67" s="8"/>
      <c r="I67" s="8"/>
      <c r="J67" s="8"/>
      <c r="K67" s="8"/>
      <c r="L67" s="8"/>
      <c r="M67" s="8"/>
      <c r="N67" s="8"/>
    </row>
    <row r="68" spans="1:14" ht="25" customHeight="1" x14ac:dyDescent="0.2">
      <c r="A68" s="52">
        <v>43646</v>
      </c>
      <c r="B68" s="8"/>
      <c r="C68" s="53"/>
      <c r="D68" s="12"/>
      <c r="E68" s="12"/>
      <c r="F68" s="8"/>
      <c r="G68" s="8"/>
      <c r="H68" s="8"/>
      <c r="I68" s="8"/>
      <c r="J68" s="8"/>
      <c r="K68" s="8"/>
      <c r="L68" s="8"/>
      <c r="M68" s="8"/>
      <c r="N68" s="8"/>
    </row>
    <row r="69" spans="1:14" ht="25" customHeight="1" x14ac:dyDescent="0.2">
      <c r="A69" s="8"/>
      <c r="B69" s="8"/>
      <c r="C69" s="53"/>
      <c r="D69" s="12"/>
      <c r="E69" s="12"/>
      <c r="F69" s="8"/>
      <c r="G69" s="8"/>
      <c r="H69" s="8"/>
      <c r="I69" s="8"/>
      <c r="J69" s="8"/>
      <c r="K69" s="8"/>
      <c r="L69" s="8"/>
      <c r="M69" s="8"/>
      <c r="N69" s="8"/>
    </row>
    <row r="70" spans="1:14" ht="24" customHeight="1" x14ac:dyDescent="0.2">
      <c r="A70" s="54"/>
      <c r="B70" s="8"/>
      <c r="C70" s="53"/>
      <c r="D70" s="12"/>
      <c r="E70" s="12"/>
      <c r="F70" s="8"/>
      <c r="G70" s="8"/>
      <c r="H70" s="8"/>
      <c r="I70" s="8"/>
      <c r="J70" s="8"/>
      <c r="K70" s="8"/>
      <c r="L70" s="8"/>
      <c r="M70" s="8"/>
      <c r="N70" s="8"/>
    </row>
    <row r="71" spans="1:14" ht="25" customHeight="1" x14ac:dyDescent="0.2">
      <c r="A71" s="8"/>
      <c r="B71" s="8"/>
      <c r="C71" s="53"/>
      <c r="D71" s="12"/>
      <c r="E71" s="12"/>
      <c r="F71" s="8"/>
      <c r="G71" s="8"/>
      <c r="H71" s="8"/>
      <c r="I71" s="8"/>
      <c r="J71" s="8"/>
      <c r="K71" s="8"/>
      <c r="L71" s="8"/>
      <c r="M71" s="8"/>
      <c r="N71" s="8"/>
    </row>
    <row r="72" spans="1:14" ht="25" customHeight="1" x14ac:dyDescent="0.2">
      <c r="A72" s="8"/>
      <c r="B72" s="8"/>
      <c r="C72" s="53"/>
      <c r="D72" s="12"/>
      <c r="E72" s="12"/>
      <c r="F72" s="8"/>
      <c r="G72" s="8"/>
      <c r="H72" s="8"/>
      <c r="I72" s="8"/>
      <c r="J72" s="8"/>
      <c r="K72" s="8"/>
      <c r="L72" s="8"/>
      <c r="M72" s="8"/>
      <c r="N72" s="8"/>
    </row>
    <row r="73" spans="1:14" ht="25" customHeight="1" x14ac:dyDescent="0.2">
      <c r="A73" s="8"/>
      <c r="B73" s="8"/>
      <c r="C73" s="53"/>
      <c r="D73" s="12"/>
      <c r="E73" s="12"/>
      <c r="F73" s="8"/>
      <c r="G73" s="8"/>
      <c r="H73" s="8"/>
      <c r="I73" s="8"/>
      <c r="J73" s="8"/>
      <c r="K73" s="8"/>
      <c r="L73" s="8"/>
      <c r="M73" s="8"/>
      <c r="N73" s="8"/>
    </row>
    <row r="74" spans="1:14" ht="25" customHeight="1" x14ac:dyDescent="0.2">
      <c r="A74" s="8"/>
      <c r="B74" s="8"/>
      <c r="C74" s="53"/>
      <c r="D74" s="12"/>
      <c r="E74" s="12"/>
      <c r="F74" s="8"/>
      <c r="G74" s="8"/>
      <c r="H74" s="8"/>
      <c r="I74" s="8"/>
      <c r="J74" s="8"/>
      <c r="K74" s="8"/>
      <c r="L74" s="8"/>
      <c r="M74" s="8"/>
      <c r="N74" s="8"/>
    </row>
    <row r="75" spans="1:14" ht="25" customHeight="1" x14ac:dyDescent="0.2">
      <c r="A75" s="8"/>
      <c r="B75" s="8"/>
      <c r="C75" s="53"/>
      <c r="D75" s="12"/>
      <c r="E75" s="12"/>
      <c r="F75" s="8"/>
      <c r="G75" s="8"/>
      <c r="H75" s="8"/>
      <c r="I75" s="8"/>
      <c r="J75" s="8"/>
      <c r="K75" s="8"/>
      <c r="L75" s="8"/>
      <c r="M75" s="8"/>
      <c r="N75" s="8"/>
    </row>
    <row r="76" spans="1:14" ht="25" customHeight="1" x14ac:dyDescent="0.2">
      <c r="A76" s="8"/>
      <c r="B76" s="8"/>
      <c r="C76" s="53"/>
      <c r="D76" s="12"/>
      <c r="E76" s="12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">
      <c r="A77" s="8"/>
      <c r="B77" s="8"/>
      <c r="C77" s="53"/>
      <c r="D77" s="12"/>
    </row>
    <row r="78" spans="1:14" x14ac:dyDescent="0.2">
      <c r="A78" s="8"/>
      <c r="B78" s="8"/>
      <c r="C78" s="53"/>
      <c r="D78" s="12"/>
    </row>
    <row r="79" spans="1:14" x14ac:dyDescent="0.2">
      <c r="A79" s="8"/>
      <c r="B79" s="8"/>
      <c r="C79" s="53"/>
      <c r="D79" s="12"/>
    </row>
    <row r="80" spans="1:14" x14ac:dyDescent="0.2">
      <c r="A80" s="8"/>
      <c r="B80" s="8"/>
      <c r="C80" s="53"/>
      <c r="D80" s="12"/>
    </row>
    <row r="81" spans="1:4" x14ac:dyDescent="0.2">
      <c r="A81" s="8"/>
      <c r="B81" s="8"/>
      <c r="C81" s="53"/>
      <c r="D81" s="12"/>
    </row>
    <row r="82" spans="1:4" x14ac:dyDescent="0.2">
      <c r="A82" s="8"/>
      <c r="B82" s="8"/>
      <c r="C82" s="53"/>
      <c r="D82" s="12"/>
    </row>
    <row r="83" spans="1:4" x14ac:dyDescent="0.2">
      <c r="A83" s="8"/>
      <c r="B83" s="8"/>
      <c r="C83" s="53"/>
      <c r="D83" s="12"/>
    </row>
    <row r="84" spans="1:4" x14ac:dyDescent="0.2">
      <c r="A84" s="8"/>
      <c r="B84" s="8"/>
      <c r="C84" s="53"/>
      <c r="D84" s="12"/>
    </row>
    <row r="85" spans="1:4" x14ac:dyDescent="0.2">
      <c r="A85" s="8"/>
      <c r="B85" s="8"/>
      <c r="C85" s="53"/>
      <c r="D85" s="12"/>
    </row>
    <row r="86" spans="1:4" x14ac:dyDescent="0.2">
      <c r="A86" s="8"/>
      <c r="B86" s="8"/>
      <c r="C86" s="53"/>
      <c r="D86" s="12"/>
    </row>
    <row r="87" spans="1:4" x14ac:dyDescent="0.2">
      <c r="A87" s="8"/>
      <c r="B87" s="8"/>
      <c r="C87" s="53"/>
      <c r="D87" s="12"/>
    </row>
    <row r="88" spans="1:4" x14ac:dyDescent="0.2">
      <c r="A88" s="8"/>
      <c r="B88" s="8"/>
      <c r="C88" s="53"/>
      <c r="D88" s="12"/>
    </row>
    <row r="89" spans="1:4" x14ac:dyDescent="0.2">
      <c r="A89" s="8"/>
      <c r="B89" s="8"/>
      <c r="C89" s="53"/>
      <c r="D89" s="12"/>
    </row>
    <row r="90" spans="1:4" x14ac:dyDescent="0.2">
      <c r="A90" s="8"/>
      <c r="B90" s="8"/>
      <c r="C90" s="53"/>
      <c r="D90" s="12"/>
    </row>
    <row r="91" spans="1:4" x14ac:dyDescent="0.2">
      <c r="A91" s="8"/>
      <c r="B91" s="8"/>
      <c r="C91" s="53"/>
      <c r="D91" s="12"/>
    </row>
    <row r="92" spans="1:4" x14ac:dyDescent="0.2">
      <c r="A92" s="8"/>
      <c r="B92" s="8"/>
      <c r="C92" s="53"/>
      <c r="D92" s="12"/>
    </row>
    <row r="93" spans="1:4" x14ac:dyDescent="0.2">
      <c r="A93" s="8"/>
      <c r="B93" s="8"/>
      <c r="C93" s="53"/>
      <c r="D93" s="12"/>
    </row>
    <row r="94" spans="1:4" x14ac:dyDescent="0.2">
      <c r="A94" s="8"/>
      <c r="B94" s="8"/>
      <c r="C94" s="53"/>
      <c r="D94" s="12"/>
    </row>
    <row r="95" spans="1:4" x14ac:dyDescent="0.2">
      <c r="A95" s="8"/>
      <c r="B95" s="8"/>
      <c r="C95" s="53"/>
      <c r="D95" s="12"/>
    </row>
    <row r="96" spans="1:4" x14ac:dyDescent="0.2">
      <c r="A96" s="8"/>
      <c r="B96" s="8"/>
      <c r="C96" s="53"/>
      <c r="D96" s="12"/>
    </row>
    <row r="97" spans="1:4" x14ac:dyDescent="0.2">
      <c r="A97" s="8"/>
      <c r="B97" s="8"/>
      <c r="C97" s="53"/>
      <c r="D97" s="12"/>
    </row>
    <row r="98" spans="1:4" x14ac:dyDescent="0.2">
      <c r="A98" s="8"/>
      <c r="B98" s="8"/>
      <c r="C98" s="53"/>
      <c r="D98" s="12"/>
    </row>
    <row r="99" spans="1:4" x14ac:dyDescent="0.2">
      <c r="A99" s="8"/>
      <c r="B99" s="8"/>
      <c r="C99" s="53"/>
      <c r="D99" s="12"/>
    </row>
    <row r="100" spans="1:4" x14ac:dyDescent="0.2">
      <c r="A100" s="8"/>
      <c r="B100" s="8"/>
      <c r="C100" s="53"/>
      <c r="D100" s="12"/>
    </row>
    <row r="101" spans="1:4" x14ac:dyDescent="0.2">
      <c r="A101" s="8"/>
      <c r="B101" s="8"/>
      <c r="C101" s="53"/>
      <c r="D101" s="12"/>
    </row>
    <row r="102" spans="1:4" ht="17" customHeight="1" x14ac:dyDescent="0.2">
      <c r="A102" s="8"/>
      <c r="B102" s="8"/>
      <c r="C102" s="53"/>
      <c r="D102" s="12"/>
    </row>
    <row r="103" spans="1:4" x14ac:dyDescent="0.2">
      <c r="A103" s="8"/>
      <c r="B103" s="8"/>
      <c r="C103" s="53"/>
      <c r="D103" s="12"/>
    </row>
    <row r="104" spans="1:4" x14ac:dyDescent="0.2">
      <c r="A104" s="8"/>
      <c r="B104" s="8"/>
      <c r="C104" s="53"/>
      <c r="D104" s="12"/>
    </row>
    <row r="105" spans="1:4" x14ac:dyDescent="0.2">
      <c r="A105" s="8"/>
      <c r="B105" s="8"/>
      <c r="C105" s="53"/>
      <c r="D105" s="12"/>
    </row>
    <row r="106" spans="1:4" x14ac:dyDescent="0.2">
      <c r="A106" s="8"/>
      <c r="B106" s="8"/>
      <c r="C106" s="53"/>
      <c r="D106" s="12"/>
    </row>
    <row r="107" spans="1:4" x14ac:dyDescent="0.2">
      <c r="A107" s="8"/>
      <c r="B107" s="8"/>
      <c r="C107" s="53"/>
      <c r="D107" s="12"/>
    </row>
    <row r="108" spans="1:4" x14ac:dyDescent="0.2">
      <c r="A108" s="8"/>
      <c r="B108" s="8"/>
      <c r="C108" s="53"/>
      <c r="D108" s="12"/>
    </row>
    <row r="109" spans="1:4" x14ac:dyDescent="0.2">
      <c r="A109" s="8"/>
      <c r="B109" s="8"/>
      <c r="C109" s="53"/>
      <c r="D109" s="12"/>
    </row>
    <row r="110" spans="1:4" x14ac:dyDescent="0.2">
      <c r="A110" s="8"/>
      <c r="B110" s="8"/>
      <c r="C110" s="53"/>
      <c r="D110" s="12"/>
    </row>
    <row r="111" spans="1:4" x14ac:dyDescent="0.2">
      <c r="A111" s="8"/>
      <c r="B111" s="8"/>
      <c r="C111" s="53"/>
      <c r="D111" s="12"/>
    </row>
    <row r="112" spans="1:4" x14ac:dyDescent="0.2">
      <c r="A112" s="8"/>
      <c r="B112" s="8"/>
      <c r="C112" s="53"/>
      <c r="D112" s="12"/>
    </row>
    <row r="113" spans="1:4" x14ac:dyDescent="0.2">
      <c r="A113" s="8"/>
      <c r="B113" s="8"/>
      <c r="C113" s="53"/>
      <c r="D113" s="12"/>
    </row>
    <row r="114" spans="1:4" x14ac:dyDescent="0.2">
      <c r="A114" s="8"/>
      <c r="B114" s="8"/>
      <c r="C114" s="53"/>
      <c r="D114" s="12"/>
    </row>
    <row r="115" spans="1:4" x14ac:dyDescent="0.2">
      <c r="A115" s="8"/>
      <c r="B115" s="8"/>
      <c r="C115" s="53"/>
      <c r="D115" s="12"/>
    </row>
    <row r="116" spans="1:4" x14ac:dyDescent="0.2">
      <c r="A116" s="8"/>
      <c r="B116" s="8"/>
      <c r="C116" s="53"/>
      <c r="D116" s="12"/>
    </row>
    <row r="117" spans="1:4" x14ac:dyDescent="0.2">
      <c r="A117" s="8"/>
      <c r="B117" s="8"/>
      <c r="C117" s="53"/>
      <c r="D117" s="12"/>
    </row>
    <row r="118" spans="1:4" x14ac:dyDescent="0.2">
      <c r="A118" s="8"/>
      <c r="B118" s="8"/>
      <c r="C118" s="53"/>
      <c r="D118" s="12"/>
    </row>
    <row r="119" spans="1:4" x14ac:dyDescent="0.2">
      <c r="A119" s="8"/>
      <c r="B119" s="8"/>
      <c r="C119" s="53"/>
      <c r="D119" s="12"/>
    </row>
    <row r="120" spans="1:4" x14ac:dyDescent="0.2">
      <c r="A120" s="8"/>
      <c r="B120" s="8"/>
      <c r="C120" s="53"/>
      <c r="D120" s="12"/>
    </row>
    <row r="121" spans="1:4" x14ac:dyDescent="0.2">
      <c r="A121" s="8"/>
      <c r="B121" s="8"/>
      <c r="C121" s="53"/>
      <c r="D121" s="12"/>
    </row>
    <row r="122" spans="1:4" x14ac:dyDescent="0.2">
      <c r="A122" s="8"/>
      <c r="B122" s="8"/>
      <c r="C122" s="53"/>
      <c r="D122" s="12"/>
    </row>
    <row r="123" spans="1:4" x14ac:dyDescent="0.2">
      <c r="A123" s="8"/>
      <c r="B123" s="8"/>
      <c r="C123" s="53"/>
      <c r="D123" s="12"/>
    </row>
    <row r="124" spans="1:4" x14ac:dyDescent="0.2">
      <c r="A124" s="8"/>
      <c r="B124" s="8"/>
      <c r="C124" s="53"/>
      <c r="D124" s="12"/>
    </row>
    <row r="125" spans="1:4" x14ac:dyDescent="0.2">
      <c r="A125" s="8"/>
      <c r="B125" s="12"/>
      <c r="C125" s="55"/>
      <c r="D125" s="12"/>
    </row>
    <row r="126" spans="1:4" x14ac:dyDescent="0.2">
      <c r="A126" s="8"/>
      <c r="B126" s="8"/>
      <c r="C126" s="53"/>
      <c r="D126" s="12"/>
    </row>
    <row r="127" spans="1:4" x14ac:dyDescent="0.2">
      <c r="A127" s="8"/>
      <c r="B127" s="8"/>
      <c r="C127" s="53"/>
      <c r="D127" s="12"/>
    </row>
    <row r="128" spans="1:4" x14ac:dyDescent="0.2">
      <c r="A128" s="8"/>
      <c r="B128" s="8"/>
      <c r="C128" s="53"/>
      <c r="D128" s="12"/>
    </row>
    <row r="129" spans="1:9" x14ac:dyDescent="0.2">
      <c r="A129" s="8"/>
      <c r="B129" s="8"/>
      <c r="C129" s="53"/>
    </row>
    <row r="130" spans="1:9" x14ac:dyDescent="0.2">
      <c r="A130" s="8"/>
      <c r="B130" s="8"/>
      <c r="C130" s="53"/>
    </row>
    <row r="131" spans="1:9" x14ac:dyDescent="0.2">
      <c r="A131" s="8"/>
      <c r="B131" s="8"/>
      <c r="C131" s="53"/>
    </row>
    <row r="132" spans="1:9" x14ac:dyDescent="0.2">
      <c r="A132" s="8"/>
      <c r="B132" s="8"/>
      <c r="C132" s="53"/>
    </row>
    <row r="133" spans="1:9" x14ac:dyDescent="0.2">
      <c r="A133" s="8"/>
      <c r="B133" s="8"/>
      <c r="C133" s="53"/>
    </row>
    <row r="134" spans="1:9" x14ac:dyDescent="0.2">
      <c r="A134" s="8"/>
      <c r="B134" s="8"/>
      <c r="C134" s="53"/>
    </row>
    <row r="135" spans="1:9" x14ac:dyDescent="0.2">
      <c r="A135" s="8"/>
      <c r="B135" s="8"/>
      <c r="C135" s="53"/>
    </row>
    <row r="136" spans="1:9" x14ac:dyDescent="0.2">
      <c r="A136" s="8"/>
      <c r="B136" s="8"/>
      <c r="C136" s="53"/>
    </row>
    <row r="137" spans="1:9" x14ac:dyDescent="0.2">
      <c r="A137" s="8"/>
      <c r="B137" s="8"/>
      <c r="C137" s="53"/>
    </row>
    <row r="138" spans="1:9" x14ac:dyDescent="0.2">
      <c r="A138" s="8"/>
      <c r="B138" s="8"/>
      <c r="C138" s="53"/>
    </row>
    <row r="139" spans="1:9" x14ac:dyDescent="0.2">
      <c r="A139" s="8"/>
      <c r="B139" s="8"/>
      <c r="C139" s="53"/>
    </row>
    <row r="140" spans="1:9" x14ac:dyDescent="0.2">
      <c r="A140" s="8"/>
      <c r="B140" s="8"/>
      <c r="C140" s="53"/>
    </row>
    <row r="141" spans="1:9" x14ac:dyDescent="0.2">
      <c r="A141" s="8"/>
      <c r="B141" s="8"/>
      <c r="C141" s="53"/>
      <c r="H141" s="13"/>
      <c r="I141" s="13"/>
    </row>
    <row r="142" spans="1:9" x14ac:dyDescent="0.2">
      <c r="A142" s="8"/>
      <c r="B142" s="8"/>
      <c r="C142" s="53"/>
      <c r="H142" s="13"/>
      <c r="I142" s="13"/>
    </row>
    <row r="143" spans="1:9" x14ac:dyDescent="0.2">
      <c r="A143" s="8"/>
      <c r="B143" s="8"/>
      <c r="C143" s="53"/>
      <c r="H143" s="13"/>
      <c r="I143" s="13"/>
    </row>
    <row r="144" spans="1:9" x14ac:dyDescent="0.2">
      <c r="A144" s="8"/>
      <c r="B144" s="8"/>
      <c r="C144" s="53"/>
      <c r="H144" s="13"/>
      <c r="I144" s="13"/>
    </row>
    <row r="145" spans="1:9" x14ac:dyDescent="0.2">
      <c r="A145" s="8"/>
      <c r="B145" s="8"/>
      <c r="C145" s="53"/>
      <c r="H145" s="13"/>
      <c r="I145" s="13"/>
    </row>
    <row r="146" spans="1:9" x14ac:dyDescent="0.2">
      <c r="A146" s="8"/>
      <c r="B146" s="8"/>
      <c r="C146" s="53"/>
      <c r="H146" s="13"/>
      <c r="I146" s="13"/>
    </row>
    <row r="147" spans="1:9" x14ac:dyDescent="0.2">
      <c r="A147" s="8"/>
      <c r="B147" s="8"/>
      <c r="C147" s="53"/>
      <c r="H147" s="13"/>
      <c r="I147" s="13"/>
    </row>
    <row r="148" spans="1:9" x14ac:dyDescent="0.2">
      <c r="A148" s="8"/>
      <c r="B148" s="8"/>
      <c r="C148" s="53"/>
      <c r="H148" s="13"/>
      <c r="I148" s="13"/>
    </row>
    <row r="149" spans="1:9" x14ac:dyDescent="0.2">
      <c r="A149" s="8"/>
      <c r="B149" s="8"/>
      <c r="C149" s="53"/>
      <c r="H149" s="13"/>
      <c r="I149" s="13"/>
    </row>
    <row r="150" spans="1:9" x14ac:dyDescent="0.2">
      <c r="A150" s="8"/>
      <c r="B150" s="8"/>
      <c r="C150" s="53"/>
      <c r="H150" s="13"/>
      <c r="I150" s="13"/>
    </row>
    <row r="151" spans="1:9" x14ac:dyDescent="0.2">
      <c r="A151" s="8"/>
      <c r="B151" s="8"/>
      <c r="C151" s="53"/>
      <c r="H151" s="13"/>
      <c r="I151" s="13"/>
    </row>
    <row r="152" spans="1:9" x14ac:dyDescent="0.2">
      <c r="A152" s="8"/>
      <c r="B152" s="8"/>
      <c r="C152" s="53"/>
      <c r="H152" s="13"/>
      <c r="I152" s="13"/>
    </row>
    <row r="153" spans="1:9" x14ac:dyDescent="0.2">
      <c r="A153" s="8"/>
      <c r="B153" s="8"/>
      <c r="C153" s="53"/>
      <c r="H153" s="13"/>
      <c r="I153" s="13"/>
    </row>
    <row r="154" spans="1:9" x14ac:dyDescent="0.2">
      <c r="A154" s="8"/>
      <c r="B154" s="8"/>
      <c r="C154" s="53"/>
      <c r="H154" s="13"/>
      <c r="I154" s="13"/>
    </row>
    <row r="155" spans="1:9" x14ac:dyDescent="0.2">
      <c r="A155" s="8"/>
      <c r="B155" s="8"/>
      <c r="C155" s="53"/>
      <c r="H155" s="13"/>
      <c r="I155" s="13"/>
    </row>
    <row r="156" spans="1:9" x14ac:dyDescent="0.2">
      <c r="A156" s="8"/>
      <c r="B156" s="8"/>
      <c r="C156" s="53"/>
      <c r="H156" s="13"/>
      <c r="I156" s="13"/>
    </row>
    <row r="157" spans="1:9" x14ac:dyDescent="0.2">
      <c r="A157" s="8"/>
      <c r="B157" s="8"/>
      <c r="C157" s="53"/>
      <c r="H157" s="13"/>
      <c r="I157" s="13"/>
    </row>
    <row r="158" spans="1:9" x14ac:dyDescent="0.2">
      <c r="A158" s="8"/>
      <c r="B158" s="8"/>
      <c r="C158" s="53"/>
      <c r="H158" s="13"/>
      <c r="I158" s="13"/>
    </row>
    <row r="159" spans="1:9" x14ac:dyDescent="0.2">
      <c r="A159" s="8"/>
      <c r="B159" s="8"/>
      <c r="C159" s="53"/>
      <c r="H159" s="13"/>
      <c r="I159" s="13"/>
    </row>
    <row r="160" spans="1:9" x14ac:dyDescent="0.2">
      <c r="A160" s="8"/>
      <c r="B160" s="8"/>
      <c r="C160" s="53"/>
    </row>
    <row r="161" spans="1:3" x14ac:dyDescent="0.2">
      <c r="A161" s="8"/>
      <c r="B161" s="8"/>
      <c r="C161" s="53"/>
    </row>
    <row r="162" spans="1:3" x14ac:dyDescent="0.2">
      <c r="A162" s="8"/>
      <c r="B162" s="8"/>
      <c r="C162" s="53"/>
    </row>
    <row r="163" spans="1:3" x14ac:dyDescent="0.2">
      <c r="A163" s="8"/>
      <c r="B163" s="8"/>
      <c r="C163" s="53"/>
    </row>
    <row r="164" spans="1:3" x14ac:dyDescent="0.2">
      <c r="A164" s="8"/>
      <c r="B164" s="8"/>
      <c r="C164" s="53"/>
    </row>
    <row r="165" spans="1:3" x14ac:dyDescent="0.2">
      <c r="A165" s="8"/>
      <c r="B165" s="8"/>
      <c r="C165" s="53"/>
    </row>
    <row r="166" spans="1:3" x14ac:dyDescent="0.2">
      <c r="A166" s="8"/>
      <c r="B166" s="8"/>
      <c r="C166" s="53"/>
    </row>
    <row r="167" spans="1:3" x14ac:dyDescent="0.2">
      <c r="A167" s="8"/>
      <c r="B167" s="8"/>
      <c r="C167" s="53"/>
    </row>
    <row r="168" spans="1:3" x14ac:dyDescent="0.2">
      <c r="A168" s="8"/>
      <c r="B168" s="8"/>
      <c r="C168" s="53"/>
    </row>
    <row r="169" spans="1:3" x14ac:dyDescent="0.2">
      <c r="A169" s="8"/>
      <c r="B169" s="8"/>
      <c r="C169" s="53"/>
    </row>
    <row r="170" spans="1:3" x14ac:dyDescent="0.2">
      <c r="A170" s="8"/>
      <c r="B170" s="8"/>
      <c r="C170" s="53"/>
    </row>
    <row r="171" spans="1:3" x14ac:dyDescent="0.2">
      <c r="A171" s="8"/>
      <c r="B171" s="8"/>
      <c r="C171" s="53"/>
    </row>
    <row r="172" spans="1:3" x14ac:dyDescent="0.2">
      <c r="A172" s="8"/>
      <c r="B172" s="8"/>
      <c r="C172" s="53"/>
    </row>
    <row r="173" spans="1:3" x14ac:dyDescent="0.2">
      <c r="A173" s="8"/>
      <c r="B173" s="8"/>
      <c r="C173" s="53"/>
    </row>
    <row r="174" spans="1:3" x14ac:dyDescent="0.2">
      <c r="A174" s="8"/>
      <c r="B174" s="8"/>
      <c r="C174" s="53"/>
    </row>
    <row r="175" spans="1:3" x14ac:dyDescent="0.2">
      <c r="A175" s="8"/>
      <c r="B175" s="8"/>
      <c r="C175" s="53"/>
    </row>
    <row r="176" spans="1:3" x14ac:dyDescent="0.2">
      <c r="A176" s="8"/>
      <c r="B176" s="8"/>
      <c r="C176" s="53"/>
    </row>
    <row r="177" spans="1:3" x14ac:dyDescent="0.2">
      <c r="A177" s="8"/>
      <c r="B177" s="8"/>
      <c r="C177" s="53"/>
    </row>
    <row r="178" spans="1:3" x14ac:dyDescent="0.2">
      <c r="A178" s="8"/>
      <c r="B178" s="8"/>
      <c r="C178" s="53"/>
    </row>
    <row r="179" spans="1:3" x14ac:dyDescent="0.2">
      <c r="A179" s="8"/>
      <c r="B179" s="8"/>
      <c r="C179" s="53"/>
    </row>
    <row r="180" spans="1:3" x14ac:dyDescent="0.2">
      <c r="A180" s="8"/>
      <c r="B180" s="8"/>
      <c r="C180" s="53"/>
    </row>
    <row r="181" spans="1:3" x14ac:dyDescent="0.2">
      <c r="A181" s="8"/>
      <c r="B181" s="8"/>
      <c r="C181" s="53"/>
    </row>
    <row r="182" spans="1:3" x14ac:dyDescent="0.2">
      <c r="A182" s="8"/>
      <c r="B182" s="8"/>
      <c r="C182" s="53"/>
    </row>
    <row r="183" spans="1:3" x14ac:dyDescent="0.2">
      <c r="A183" s="8"/>
      <c r="B183" s="8"/>
      <c r="C183" s="53"/>
    </row>
    <row r="184" spans="1:3" x14ac:dyDescent="0.2">
      <c r="A184" s="8"/>
      <c r="B184" s="8"/>
      <c r="C184" s="53"/>
    </row>
    <row r="185" spans="1:3" x14ac:dyDescent="0.2">
      <c r="A185" s="8"/>
      <c r="B185" s="8"/>
      <c r="C185" s="53"/>
    </row>
    <row r="186" spans="1:3" x14ac:dyDescent="0.2">
      <c r="A186" s="8"/>
      <c r="B186" s="8"/>
      <c r="C186" s="53"/>
    </row>
    <row r="187" spans="1:3" x14ac:dyDescent="0.2">
      <c r="A187" s="8"/>
      <c r="B187" s="8"/>
      <c r="C187" s="53"/>
    </row>
    <row r="188" spans="1:3" x14ac:dyDescent="0.2">
      <c r="A188" s="8"/>
      <c r="B188" s="8"/>
      <c r="C188" s="53"/>
    </row>
    <row r="189" spans="1:3" x14ac:dyDescent="0.2">
      <c r="A189" s="8"/>
      <c r="B189" s="8"/>
      <c r="C189" s="53"/>
    </row>
    <row r="190" spans="1:3" x14ac:dyDescent="0.2">
      <c r="A190" s="8"/>
      <c r="B190" s="8"/>
      <c r="C190" s="53"/>
    </row>
    <row r="191" spans="1:3" x14ac:dyDescent="0.2">
      <c r="A191" s="8"/>
      <c r="B191" s="8"/>
      <c r="C191" s="53"/>
    </row>
    <row r="192" spans="1:3" x14ac:dyDescent="0.2">
      <c r="A192" s="8"/>
      <c r="B192" s="8"/>
      <c r="C192" s="53"/>
    </row>
    <row r="193" spans="1:3" x14ac:dyDescent="0.2">
      <c r="A193" s="8"/>
      <c r="B193" s="8"/>
      <c r="C193" s="53"/>
    </row>
    <row r="194" spans="1:3" x14ac:dyDescent="0.2">
      <c r="A194" s="8"/>
      <c r="B194" s="8"/>
      <c r="C194" s="53"/>
    </row>
    <row r="195" spans="1:3" x14ac:dyDescent="0.2">
      <c r="A195" s="8"/>
      <c r="B195" s="8"/>
      <c r="C195" s="53"/>
    </row>
    <row r="196" spans="1:3" x14ac:dyDescent="0.2">
      <c r="A196" s="8"/>
      <c r="B196" s="8"/>
      <c r="C196" s="53"/>
    </row>
    <row r="197" spans="1:3" x14ac:dyDescent="0.2">
      <c r="A197" s="8"/>
      <c r="B197" s="8"/>
      <c r="C197" s="53"/>
    </row>
    <row r="198" spans="1:3" x14ac:dyDescent="0.2">
      <c r="A198" s="8"/>
      <c r="B198" s="8"/>
      <c r="C198" s="53"/>
    </row>
    <row r="199" spans="1:3" x14ac:dyDescent="0.2">
      <c r="A199" s="8"/>
      <c r="B199" s="8"/>
      <c r="C199" s="53"/>
    </row>
    <row r="200" spans="1:3" x14ac:dyDescent="0.2">
      <c r="A200" s="8"/>
      <c r="B200" s="8"/>
      <c r="C200" s="53"/>
    </row>
    <row r="201" spans="1:3" x14ac:dyDescent="0.2">
      <c r="A201" s="8"/>
      <c r="B201" s="8"/>
      <c r="C201" s="53"/>
    </row>
    <row r="202" spans="1:3" x14ac:dyDescent="0.2">
      <c r="A202" s="8"/>
      <c r="B202" s="8"/>
      <c r="C202" s="53"/>
    </row>
    <row r="203" spans="1:3" x14ac:dyDescent="0.2">
      <c r="A203" s="8"/>
      <c r="B203" s="8"/>
      <c r="C203" s="53"/>
    </row>
    <row r="204" spans="1:3" x14ac:dyDescent="0.2">
      <c r="A204" s="8"/>
      <c r="B204" s="8"/>
      <c r="C204" s="53"/>
    </row>
    <row r="205" spans="1:3" x14ac:dyDescent="0.2">
      <c r="A205" s="8"/>
      <c r="B205" s="8"/>
      <c r="C205" s="53"/>
    </row>
    <row r="206" spans="1:3" x14ac:dyDescent="0.2">
      <c r="A206" s="8"/>
      <c r="B206" s="8"/>
      <c r="C206" s="53"/>
    </row>
    <row r="207" spans="1:3" x14ac:dyDescent="0.2">
      <c r="A207" s="8"/>
      <c r="B207" s="8"/>
      <c r="C207" s="53"/>
    </row>
    <row r="208" spans="1:3" x14ac:dyDescent="0.2">
      <c r="A208" s="8"/>
      <c r="B208" s="8"/>
      <c r="C208" s="53"/>
    </row>
    <row r="209" spans="1:3" x14ac:dyDescent="0.2">
      <c r="A209" s="8"/>
      <c r="B209" s="8"/>
      <c r="C209" s="53"/>
    </row>
    <row r="210" spans="1:3" x14ac:dyDescent="0.2">
      <c r="A210" s="8"/>
      <c r="B210" s="8"/>
      <c r="C210" s="53"/>
    </row>
    <row r="211" spans="1:3" x14ac:dyDescent="0.2">
      <c r="A211" s="8"/>
      <c r="B211" s="8"/>
      <c r="C211" s="53"/>
    </row>
    <row r="212" spans="1:3" x14ac:dyDescent="0.2">
      <c r="A212" s="8"/>
      <c r="B212" s="8"/>
      <c r="C212" s="53"/>
    </row>
    <row r="213" spans="1:3" x14ac:dyDescent="0.2">
      <c r="A213" s="8"/>
      <c r="B213" s="8"/>
      <c r="C213" s="53"/>
    </row>
    <row r="214" spans="1:3" x14ac:dyDescent="0.2">
      <c r="A214" s="8"/>
      <c r="B214" s="8"/>
      <c r="C214" s="53"/>
    </row>
    <row r="215" spans="1:3" x14ac:dyDescent="0.2">
      <c r="A215" s="8"/>
      <c r="B215" s="8"/>
      <c r="C215" s="53"/>
    </row>
    <row r="216" spans="1:3" x14ac:dyDescent="0.2">
      <c r="A216" s="8"/>
      <c r="B216" s="8"/>
      <c r="C216" s="53"/>
    </row>
    <row r="217" spans="1:3" x14ac:dyDescent="0.2">
      <c r="A217" s="8"/>
      <c r="B217" s="8"/>
      <c r="C217" s="53"/>
    </row>
    <row r="218" spans="1:3" x14ac:dyDescent="0.2">
      <c r="A218" s="8"/>
      <c r="B218" s="8"/>
      <c r="C218" s="53"/>
    </row>
    <row r="219" spans="1:3" x14ac:dyDescent="0.2">
      <c r="A219" s="8"/>
      <c r="B219" s="8"/>
      <c r="C219" s="53"/>
    </row>
    <row r="220" spans="1:3" x14ac:dyDescent="0.2">
      <c r="A220" s="8"/>
      <c r="B220" s="8"/>
      <c r="C220" s="53"/>
    </row>
    <row r="221" spans="1:3" x14ac:dyDescent="0.2">
      <c r="A221" s="8"/>
      <c r="B221" s="8"/>
      <c r="C221" s="53"/>
    </row>
    <row r="222" spans="1:3" x14ac:dyDescent="0.2">
      <c r="A222" s="8"/>
      <c r="B222" s="8"/>
      <c r="C222" s="53"/>
    </row>
    <row r="223" spans="1:3" x14ac:dyDescent="0.2">
      <c r="A223" s="8"/>
      <c r="B223" s="8"/>
      <c r="C223" s="53"/>
    </row>
    <row r="224" spans="1:3" x14ac:dyDescent="0.2">
      <c r="A224" s="8"/>
      <c r="B224" s="8"/>
      <c r="C224" s="53"/>
    </row>
    <row r="225" spans="1:3" x14ac:dyDescent="0.2">
      <c r="A225" s="8"/>
      <c r="B225" s="8"/>
      <c r="C225" s="53"/>
    </row>
    <row r="226" spans="1:3" x14ac:dyDescent="0.2">
      <c r="A226" s="8"/>
      <c r="B226" s="8"/>
      <c r="C226" s="53"/>
    </row>
    <row r="227" spans="1:3" x14ac:dyDescent="0.2">
      <c r="A227" s="8"/>
      <c r="B227" s="8"/>
      <c r="C227" s="53"/>
    </row>
    <row r="228" spans="1:3" x14ac:dyDescent="0.2">
      <c r="A228" s="8"/>
      <c r="B228" s="8"/>
      <c r="C228" s="53"/>
    </row>
    <row r="229" spans="1:3" x14ac:dyDescent="0.2">
      <c r="A229" s="8"/>
      <c r="B229" s="8"/>
      <c r="C229" s="53"/>
    </row>
    <row r="230" spans="1:3" x14ac:dyDescent="0.2">
      <c r="A230" s="8"/>
      <c r="B230" s="8"/>
      <c r="C230" s="53"/>
    </row>
    <row r="231" spans="1:3" x14ac:dyDescent="0.2">
      <c r="A231" s="8"/>
      <c r="B231" s="8"/>
      <c r="C231" s="53"/>
    </row>
    <row r="232" spans="1:3" x14ac:dyDescent="0.2">
      <c r="A232" s="8"/>
      <c r="B232" s="8"/>
      <c r="C232" s="53"/>
    </row>
    <row r="233" spans="1:3" x14ac:dyDescent="0.2">
      <c r="A233" s="8"/>
      <c r="B233" s="8"/>
      <c r="C233" s="53"/>
    </row>
    <row r="234" spans="1:3" x14ac:dyDescent="0.2">
      <c r="A234" s="8"/>
      <c r="B234" s="8"/>
      <c r="C234" s="53"/>
    </row>
    <row r="235" spans="1:3" x14ac:dyDescent="0.2">
      <c r="A235" s="8"/>
      <c r="B235" s="8"/>
      <c r="C235" s="53"/>
    </row>
    <row r="236" spans="1:3" x14ac:dyDescent="0.2">
      <c r="A236" s="8"/>
      <c r="B236" s="8"/>
      <c r="C236" s="53"/>
    </row>
    <row r="237" spans="1:3" x14ac:dyDescent="0.2">
      <c r="A237" s="8"/>
      <c r="B237" s="8"/>
      <c r="C237" s="53"/>
    </row>
    <row r="238" spans="1:3" x14ac:dyDescent="0.2">
      <c r="A238" s="8"/>
      <c r="B238" s="8"/>
      <c r="C238" s="53"/>
    </row>
    <row r="239" spans="1:3" x14ac:dyDescent="0.2">
      <c r="A239" s="8"/>
      <c r="B239" s="8"/>
      <c r="C239" s="53"/>
    </row>
    <row r="240" spans="1:3" x14ac:dyDescent="0.2">
      <c r="A240" s="8"/>
      <c r="B240" s="8"/>
      <c r="C240" s="53"/>
    </row>
    <row r="241" spans="1:3" x14ac:dyDescent="0.2">
      <c r="A241" s="8"/>
      <c r="B241" s="8"/>
      <c r="C241" s="53"/>
    </row>
    <row r="242" spans="1:3" x14ac:dyDescent="0.2">
      <c r="A242" s="8"/>
      <c r="B242" s="8"/>
      <c r="C242" s="53"/>
    </row>
    <row r="243" spans="1:3" x14ac:dyDescent="0.2">
      <c r="A243" s="8"/>
      <c r="B243" s="8"/>
      <c r="C243" s="53"/>
    </row>
    <row r="244" spans="1:3" x14ac:dyDescent="0.2">
      <c r="A244" s="8"/>
      <c r="B244" s="8"/>
      <c r="C244" s="53"/>
    </row>
    <row r="245" spans="1:3" x14ac:dyDescent="0.2">
      <c r="A245" s="8"/>
      <c r="B245" s="8"/>
      <c r="C245" s="53"/>
    </row>
    <row r="246" spans="1:3" x14ac:dyDescent="0.2">
      <c r="A246" s="8"/>
      <c r="B246" s="8"/>
      <c r="C246" s="53"/>
    </row>
    <row r="247" spans="1:3" x14ac:dyDescent="0.2">
      <c r="A247" s="8"/>
      <c r="B247" s="8"/>
      <c r="C247" s="53"/>
    </row>
    <row r="248" spans="1:3" x14ac:dyDescent="0.2">
      <c r="A248" s="8"/>
      <c r="B248" s="8"/>
      <c r="C248" s="53"/>
    </row>
    <row r="249" spans="1:3" x14ac:dyDescent="0.2">
      <c r="A249" s="8"/>
      <c r="B249" s="8"/>
      <c r="C249" s="53"/>
    </row>
    <row r="250" spans="1:3" x14ac:dyDescent="0.2">
      <c r="A250" s="8"/>
      <c r="B250" s="8"/>
      <c r="C250" s="53"/>
    </row>
    <row r="251" spans="1:3" x14ac:dyDescent="0.2">
      <c r="A251" s="8"/>
      <c r="B251" s="8"/>
      <c r="C251" s="53"/>
    </row>
    <row r="252" spans="1:3" x14ac:dyDescent="0.2">
      <c r="A252" s="8"/>
      <c r="B252" s="8"/>
      <c r="C252" s="53"/>
    </row>
    <row r="253" spans="1:3" x14ac:dyDescent="0.2">
      <c r="A253" s="8"/>
      <c r="B253" s="8"/>
      <c r="C253" s="53"/>
    </row>
    <row r="254" spans="1:3" x14ac:dyDescent="0.2">
      <c r="A254" s="8"/>
      <c r="B254" s="8"/>
      <c r="C254" s="53"/>
    </row>
    <row r="255" spans="1:3" x14ac:dyDescent="0.2">
      <c r="A255" s="8"/>
      <c r="B255" s="8"/>
      <c r="C255" s="53"/>
    </row>
    <row r="256" spans="1:3" x14ac:dyDescent="0.2">
      <c r="A256" s="8"/>
      <c r="B256" s="8"/>
      <c r="C256" s="53"/>
    </row>
    <row r="257" spans="1:3" x14ac:dyDescent="0.2">
      <c r="A257" s="8"/>
      <c r="B257" s="8"/>
      <c r="C257" s="53"/>
    </row>
    <row r="258" spans="1:3" x14ac:dyDescent="0.2">
      <c r="A258" s="8"/>
      <c r="B258" s="8"/>
      <c r="C258" s="53"/>
    </row>
    <row r="259" spans="1:3" x14ac:dyDescent="0.2">
      <c r="A259" s="8"/>
      <c r="B259" s="8"/>
      <c r="C259" s="53"/>
    </row>
    <row r="260" spans="1:3" x14ac:dyDescent="0.2">
      <c r="A260" s="8"/>
      <c r="B260" s="8"/>
      <c r="C260" s="53"/>
    </row>
    <row r="261" spans="1:3" x14ac:dyDescent="0.2">
      <c r="A261" s="8"/>
      <c r="B261" s="8"/>
      <c r="C261" s="53"/>
    </row>
    <row r="262" spans="1:3" x14ac:dyDescent="0.2">
      <c r="A262" s="8"/>
      <c r="B262" s="8"/>
      <c r="C262" s="53"/>
    </row>
    <row r="263" spans="1:3" x14ac:dyDescent="0.2">
      <c r="A263" s="8"/>
      <c r="B263" s="8"/>
      <c r="C263" s="53"/>
    </row>
    <row r="264" spans="1:3" x14ac:dyDescent="0.2">
      <c r="A264" s="8"/>
      <c r="B264" s="8"/>
      <c r="C264" s="53"/>
    </row>
    <row r="265" spans="1:3" x14ac:dyDescent="0.2">
      <c r="A265" s="8"/>
      <c r="B265" s="8"/>
      <c r="C265" s="53"/>
    </row>
    <row r="266" spans="1:3" x14ac:dyDescent="0.2">
      <c r="A266" s="8"/>
      <c r="B266" s="8"/>
      <c r="C266" s="53"/>
    </row>
    <row r="267" spans="1:3" x14ac:dyDescent="0.2">
      <c r="A267" s="8"/>
      <c r="B267" s="8"/>
      <c r="C267" s="53"/>
    </row>
    <row r="268" spans="1:3" x14ac:dyDescent="0.2">
      <c r="A268" s="8"/>
      <c r="B268" s="8"/>
      <c r="C268" s="53"/>
    </row>
    <row r="269" spans="1:3" x14ac:dyDescent="0.2">
      <c r="A269" s="8"/>
      <c r="B269" s="8"/>
      <c r="C269" s="53"/>
    </row>
    <row r="270" spans="1:3" x14ac:dyDescent="0.2">
      <c r="A270" s="8"/>
      <c r="B270" s="8"/>
      <c r="C270" s="53"/>
    </row>
    <row r="271" spans="1:3" x14ac:dyDescent="0.2">
      <c r="A271" s="8"/>
      <c r="B271" s="8"/>
      <c r="C271" s="53"/>
    </row>
    <row r="272" spans="1:3" x14ac:dyDescent="0.2">
      <c r="A272" s="8"/>
      <c r="B272" s="8"/>
      <c r="C272" s="53"/>
    </row>
    <row r="273" spans="1:3" x14ac:dyDescent="0.2">
      <c r="A273" s="8"/>
      <c r="B273" s="8"/>
      <c r="C273" s="53"/>
    </row>
    <row r="274" spans="1:3" x14ac:dyDescent="0.2">
      <c r="A274" s="8"/>
      <c r="B274" s="8"/>
      <c r="C274" s="53"/>
    </row>
    <row r="275" spans="1:3" x14ac:dyDescent="0.2">
      <c r="A275" s="8"/>
      <c r="B275" s="8"/>
      <c r="C275" s="53"/>
    </row>
    <row r="276" spans="1:3" x14ac:dyDescent="0.2">
      <c r="A276" s="8"/>
      <c r="B276" s="8"/>
      <c r="C276" s="53"/>
    </row>
    <row r="277" spans="1:3" x14ac:dyDescent="0.2">
      <c r="A277" s="8"/>
      <c r="B277" s="8"/>
      <c r="C277" s="53"/>
    </row>
    <row r="278" spans="1:3" x14ac:dyDescent="0.2">
      <c r="A278" s="8"/>
      <c r="B278" s="8"/>
      <c r="C278" s="53"/>
    </row>
    <row r="279" spans="1:3" x14ac:dyDescent="0.2">
      <c r="A279" s="8"/>
      <c r="B279" s="8"/>
      <c r="C279" s="53"/>
    </row>
    <row r="280" spans="1:3" x14ac:dyDescent="0.2">
      <c r="A280" s="8"/>
      <c r="B280" s="8"/>
      <c r="C280" s="53"/>
    </row>
    <row r="281" spans="1:3" x14ac:dyDescent="0.2">
      <c r="A281" s="8"/>
      <c r="B281" s="8"/>
      <c r="C281" s="53"/>
    </row>
    <row r="282" spans="1:3" x14ac:dyDescent="0.2">
      <c r="A282" s="8"/>
      <c r="B282" s="8"/>
      <c r="C282" s="53"/>
    </row>
    <row r="283" spans="1:3" x14ac:dyDescent="0.2">
      <c r="A283" s="8"/>
      <c r="B283" s="8"/>
      <c r="C283" s="53"/>
    </row>
    <row r="284" spans="1:3" x14ac:dyDescent="0.2">
      <c r="A284" s="8"/>
      <c r="B284" s="8"/>
      <c r="C284" s="53"/>
    </row>
    <row r="285" spans="1:3" x14ac:dyDescent="0.2">
      <c r="A285" s="8"/>
      <c r="B285" s="8"/>
      <c r="C285" s="53"/>
    </row>
    <row r="286" spans="1:3" x14ac:dyDescent="0.2">
      <c r="A286" s="8"/>
      <c r="B286" s="8"/>
      <c r="C286" s="53"/>
    </row>
    <row r="287" spans="1:3" x14ac:dyDescent="0.2">
      <c r="A287" s="8"/>
      <c r="B287" s="8"/>
      <c r="C287" s="53"/>
    </row>
    <row r="288" spans="1:3" x14ac:dyDescent="0.2">
      <c r="A288" s="8"/>
    </row>
  </sheetData>
  <mergeCells count="15">
    <mergeCell ref="A55:A56"/>
    <mergeCell ref="A53:A54"/>
    <mergeCell ref="A50:A52"/>
    <mergeCell ref="A44:A48"/>
    <mergeCell ref="A41:A43"/>
    <mergeCell ref="A1:A2"/>
    <mergeCell ref="A17:A20"/>
    <mergeCell ref="A21:A22"/>
    <mergeCell ref="A35:A38"/>
    <mergeCell ref="A25:A27"/>
    <mergeCell ref="A29:A31"/>
    <mergeCell ref="A32:A34"/>
    <mergeCell ref="A23:A24"/>
    <mergeCell ref="A4:A13"/>
    <mergeCell ref="A15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12月</vt:lpstr>
      <vt:lpstr>1月</vt:lpstr>
      <vt:lpstr>2月&amp;过年</vt:lpstr>
      <vt:lpstr>3月</vt:lpstr>
      <vt:lpstr>4月</vt:lpstr>
      <vt:lpstr>泰国行</vt:lpstr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2019-06-18T02:08:48Z</dcterms:modified>
</cp:coreProperties>
</file>