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Fantasy-Football-Schedule-Analysis\2018\"/>
    </mc:Choice>
  </mc:AlternateContent>
  <xr:revisionPtr revIDLastSave="0" documentId="13_ncr:1_{DE804F4C-8467-49A3-9701-7A2F3878A7A6}" xr6:coauthVersionLast="38" xr6:coauthVersionMax="38" xr10:uidLastSave="{00000000-0000-0000-0000-000000000000}"/>
  <bookViews>
    <workbookView xWindow="0" yWindow="0" windowWidth="21570" windowHeight="7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D4" i="1"/>
  <c r="D40" i="1" s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H40" i="1" l="1"/>
  <c r="H39" i="1"/>
  <c r="K40" i="1"/>
  <c r="K39" i="1"/>
  <c r="G40" i="1"/>
  <c r="G39" i="1"/>
  <c r="D39" i="1"/>
  <c r="E40" i="1"/>
  <c r="E39" i="1"/>
  <c r="J40" i="1"/>
  <c r="J39" i="1"/>
  <c r="I40" i="1"/>
  <c r="I39" i="1"/>
  <c r="L40" i="1"/>
  <c r="L39" i="1"/>
  <c r="C37" i="1" l="1"/>
  <c r="C34" i="1"/>
  <c r="C31" i="1"/>
  <c r="C28" i="1"/>
  <c r="C25" i="1"/>
  <c r="C22" i="1"/>
  <c r="C19" i="1"/>
  <c r="C16" i="1"/>
  <c r="C13" i="1"/>
  <c r="C10" i="1"/>
  <c r="C7" i="1"/>
  <c r="C4" i="1"/>
  <c r="U22" i="1" l="1"/>
  <c r="T22" i="1"/>
  <c r="U28" i="1"/>
  <c r="T28" i="1"/>
  <c r="U19" i="1"/>
  <c r="T19" i="1"/>
  <c r="U31" i="1"/>
  <c r="T31" i="1"/>
  <c r="U16" i="1"/>
  <c r="T16" i="1"/>
  <c r="T4" i="1"/>
  <c r="U4" i="1"/>
  <c r="C40" i="1"/>
  <c r="C39" i="1"/>
  <c r="U34" i="1"/>
  <c r="T34" i="1"/>
  <c r="U25" i="1"/>
  <c r="T25" i="1"/>
  <c r="U7" i="1"/>
  <c r="T7" i="1"/>
  <c r="U10" i="1"/>
  <c r="T10" i="1"/>
  <c r="U13" i="1"/>
  <c r="T13" i="1"/>
  <c r="U37" i="1"/>
  <c r="T37" i="1"/>
</calcChain>
</file>

<file path=xl/sharedStrings.xml><?xml version="1.0" encoding="utf-8"?>
<sst xmlns="http://schemas.openxmlformats.org/spreadsheetml/2006/main" count="70" uniqueCount="37">
  <si>
    <t>Team Nunes</t>
  </si>
  <si>
    <t>Deflationary Spiral</t>
  </si>
  <si>
    <t>Trump's Gold Showers</t>
  </si>
  <si>
    <t>bush fruit</t>
  </si>
  <si>
    <t>GoffUck Yourself</t>
  </si>
  <si>
    <t>Wrath of Doug</t>
  </si>
  <si>
    <t>Team Hazel</t>
  </si>
  <si>
    <t>Big Fish</t>
  </si>
  <si>
    <t>Thugs and Kisses</t>
  </si>
  <si>
    <t>York'd It Up</t>
  </si>
  <si>
    <t>Team Callahan</t>
  </si>
  <si>
    <t>Stat</t>
  </si>
  <si>
    <t>Team Name</t>
  </si>
  <si>
    <t>Week 1</t>
  </si>
  <si>
    <t>Projected</t>
  </si>
  <si>
    <t>Actual</t>
  </si>
  <si>
    <t>Notorious KJD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</si>
  <si>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</si>
  <si>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</si>
  <si>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</si>
  <si>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</si>
  <si>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</si>
  <si>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</si>
  <si>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</si>
  <si>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</si>
  <si>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</si>
  <si>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</si>
  <si>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</si>
  <si>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</si>
  <si>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</si>
  <si>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</si>
  <si>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</si>
  <si>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Diff</t>
  </si>
  <si>
    <t>Average Diff</t>
  </si>
  <si>
    <t>Std. Dev.</t>
  </si>
  <si>
    <t>Mean</t>
  </si>
  <si>
    <t>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</si>
</sst>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zoomScale="55" zoomScaleNormal="55" workbookViewId="0">
      <selection activeCell="C13" sqref="C13:S13"/>
    </sheetView>
  </sheetViews>
  <sheetFormatPr defaultRowHeight="15" x14ac:dyDescent="0.25"/>
  <cols>
    <col min="1" max="1" width="20.85546875" bestFit="1" customWidth="1"/>
    <col min="2" max="2" width="12.5703125" customWidth="1"/>
  </cols>
  <sheetData>
    <row r="1" spans="1:21" x14ac:dyDescent="0.25">
      <c r="A1" s="1" t="s">
        <v>12</v>
      </c>
      <c r="B1" s="1" t="s">
        <v>11</v>
      </c>
      <c r="C1" s="1" t="s">
        <v>13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</row>
    <row r="2" spans="1:21" x14ac:dyDescent="0.25">
      <c r="A2" s="2" t="s">
        <v>0</v>
      </c>
      <c r="B2" s="3" t="s">
        <v>14</v>
      </c>
      <c r="C2" s="3">
        <v>95.5</v>
      </c>
      <c r="D2" s="3">
        <v>100</v>
      </c>
      <c r="E2" s="3">
        <v>95.7</v>
      </c>
      <c r="F2" s="3"/>
      <c r="G2" s="3">
        <v>93.5</v>
      </c>
      <c r="H2" s="3">
        <v>103.7</v>
      </c>
      <c r="I2" s="3">
        <v>95</v>
      </c>
      <c r="J2" s="3">
        <v>99.3</v>
      </c>
      <c r="K2" s="3">
        <v>106.6</v>
      </c>
      <c r="L2" s="3">
        <v>103</v>
      </c>
      <c r="M2" s="3">
        <v>107.6</v>
      </c>
      <c r="N2" s="3"/>
      <c r="O2" s="3"/>
      <c r="P2" s="3"/>
      <c r="Q2" s="3"/>
      <c r="R2" s="4"/>
    </row>
    <row r="3" spans="1:21" x14ac:dyDescent="0.25">
      <c r="A3" s="5"/>
      <c r="B3" s="6" t="s">
        <v>15</v>
      </c>
      <c r="C3" s="6">
        <v>97.6</v>
      </c>
      <c r="D3" s="6">
        <v>95.4</v>
      </c>
      <c r="E3" s="6">
        <v>110.1</v>
      </c>
      <c r="F3" s="6"/>
      <c r="G3" s="10">
        <v>89.7</v>
      </c>
      <c r="H3" s="10">
        <v>144.19999999999999</v>
      </c>
      <c r="I3" s="10">
        <v>93.7</v>
      </c>
      <c r="J3" s="10">
        <v>101</v>
      </c>
      <c r="K3" s="10">
        <v>88.2</v>
      </c>
      <c r="L3" s="10">
        <v>99.4</v>
      </c>
      <c r="M3" s="10">
        <v>102.5</v>
      </c>
      <c r="N3" s="6"/>
      <c r="O3" s="6"/>
      <c r="P3" s="6"/>
      <c r="Q3" s="6"/>
      <c r="R3" s="7"/>
      <c r="T3" t="s">
        <v>35</v>
      </c>
      <c r="U3" t="s">
        <v>36</v>
      </c>
    </row>
    <row r="4" spans="1:21" x14ac:dyDescent="0.25">
      <c r="A4" s="8"/>
      <c r="B4" s="9" t="s">
        <v>32</v>
      </c>
      <c r="C4" s="9">
        <f>C3-C2</f>
        <v>2.0999999999999943</v>
      </c>
      <c r="D4" s="9">
        <f t="shared" ref="D4:R4" si="0">D3-D2</f>
        <v>-4.5999999999999943</v>
      </c>
      <c r="E4" s="9">
        <f t="shared" si="0"/>
        <v>14.399999999999991</v>
      </c>
      <c r="F4" s="9">
        <f t="shared" si="0"/>
        <v>0</v>
      </c>
      <c r="G4" s="9">
        <f t="shared" si="0"/>
        <v>-3.7999999999999972</v>
      </c>
      <c r="H4" s="9">
        <f t="shared" si="0"/>
        <v>40.499999999999986</v>
      </c>
      <c r="I4" s="9">
        <f t="shared" si="0"/>
        <v>-1.2999999999999972</v>
      </c>
      <c r="J4" s="9">
        <f t="shared" si="0"/>
        <v>1.7000000000000028</v>
      </c>
      <c r="K4" s="9">
        <f t="shared" si="0"/>
        <v>-18.399999999999991</v>
      </c>
      <c r="L4" s="9">
        <f t="shared" si="0"/>
        <v>-3.5999999999999943</v>
      </c>
      <c r="M4" s="9">
        <f t="shared" si="0"/>
        <v>-5.0999999999999943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9">
        <f t="shared" si="0"/>
        <v>0</v>
      </c>
      <c r="T4" s="10">
        <f>AVERAGE(C4:E4,G4:K4)</f>
        <v>3.8249999999999993</v>
      </c>
      <c r="U4">
        <f>_xlfn.STDEV.P(C4:E4,G4:K4)</f>
        <v>16.2546724051886</v>
      </c>
    </row>
    <row r="5" spans="1:21" x14ac:dyDescent="0.25">
      <c r="A5" s="2" t="s">
        <v>1</v>
      </c>
      <c r="B5" s="3" t="s">
        <v>14</v>
      </c>
      <c r="C5" s="3">
        <v>97.5</v>
      </c>
      <c r="D5" s="3">
        <v>100.4</v>
      </c>
      <c r="E5" s="3">
        <v>104.3</v>
      </c>
      <c r="F5" s="3"/>
      <c r="G5" s="3">
        <v>84.2</v>
      </c>
      <c r="H5" s="3">
        <v>88.7</v>
      </c>
      <c r="I5" s="3">
        <v>94.8</v>
      </c>
      <c r="J5" s="3">
        <v>94</v>
      </c>
      <c r="K5" s="3">
        <v>98.3</v>
      </c>
      <c r="L5" s="3">
        <v>98</v>
      </c>
      <c r="M5" s="3">
        <v>98.6</v>
      </c>
      <c r="N5" s="3"/>
      <c r="O5" s="3"/>
      <c r="P5" s="3"/>
      <c r="Q5" s="3"/>
      <c r="R5" s="4"/>
    </row>
    <row r="6" spans="1:21" x14ac:dyDescent="0.25">
      <c r="A6" s="5"/>
      <c r="B6" s="6" t="s">
        <v>15</v>
      </c>
      <c r="C6" s="6">
        <v>83.8</v>
      </c>
      <c r="D6" s="10">
        <v>111</v>
      </c>
      <c r="E6" s="10">
        <v>84.7</v>
      </c>
      <c r="F6" s="6"/>
      <c r="G6" s="10">
        <v>99.1</v>
      </c>
      <c r="H6" s="10">
        <v>99.7</v>
      </c>
      <c r="I6" s="10">
        <v>93.3</v>
      </c>
      <c r="J6" s="10">
        <v>95.8</v>
      </c>
      <c r="K6" s="10">
        <v>74.5</v>
      </c>
      <c r="L6" s="10">
        <v>59.9</v>
      </c>
      <c r="M6" s="10">
        <v>90.9</v>
      </c>
      <c r="N6" s="6"/>
      <c r="O6" s="6"/>
      <c r="P6" s="6"/>
      <c r="Q6" s="6"/>
      <c r="R6" s="7"/>
    </row>
    <row r="7" spans="1:21" x14ac:dyDescent="0.25">
      <c r="A7" s="8"/>
      <c r="B7" s="9" t="s">
        <v>32</v>
      </c>
      <c r="C7" s="9">
        <f>C6-C5</f>
        <v>-13.700000000000003</v>
      </c>
      <c r="D7" s="9">
        <f t="shared" ref="D7:R7" si="1">D6-D5</f>
        <v>10.599999999999994</v>
      </c>
      <c r="E7" s="9">
        <f t="shared" si="1"/>
        <v>-19.599999999999994</v>
      </c>
      <c r="F7" s="9">
        <f t="shared" si="1"/>
        <v>0</v>
      </c>
      <c r="G7" s="9">
        <f t="shared" si="1"/>
        <v>14.899999999999991</v>
      </c>
      <c r="H7" s="9">
        <f t="shared" si="1"/>
        <v>11</v>
      </c>
      <c r="I7" s="9">
        <f t="shared" si="1"/>
        <v>-1.5</v>
      </c>
      <c r="J7" s="9">
        <f t="shared" si="1"/>
        <v>1.7999999999999972</v>
      </c>
      <c r="K7" s="9">
        <f t="shared" si="1"/>
        <v>-23.799999999999997</v>
      </c>
      <c r="L7" s="9">
        <f t="shared" si="1"/>
        <v>-38.1</v>
      </c>
      <c r="M7" s="9">
        <f t="shared" si="1"/>
        <v>-7.6999999999999886</v>
      </c>
      <c r="N7" s="9">
        <f t="shared" si="1"/>
        <v>0</v>
      </c>
      <c r="O7" s="9">
        <f t="shared" si="1"/>
        <v>0</v>
      </c>
      <c r="P7" s="9">
        <f t="shared" si="1"/>
        <v>0</v>
      </c>
      <c r="Q7" s="9">
        <f t="shared" si="1"/>
        <v>0</v>
      </c>
      <c r="R7" s="9">
        <f t="shared" si="1"/>
        <v>0</v>
      </c>
      <c r="T7" s="10">
        <f>AVERAGE(C7:E7,G7:J7)</f>
        <v>0.49999999999999795</v>
      </c>
      <c r="U7">
        <f t="shared" ref="U7:U37" si="2">_xlfn.STDEV.P(C7:E7,G7:K7)</f>
        <v>13.908804540649779</v>
      </c>
    </row>
    <row r="8" spans="1:21" x14ac:dyDescent="0.25">
      <c r="A8" s="2" t="s">
        <v>2</v>
      </c>
      <c r="B8" s="3" t="s">
        <v>14</v>
      </c>
      <c r="C8" s="3">
        <v>112.3</v>
      </c>
      <c r="D8" s="3">
        <v>107.4</v>
      </c>
      <c r="E8" s="3">
        <v>101.8</v>
      </c>
      <c r="F8" s="3"/>
      <c r="G8" s="3">
        <v>113.5</v>
      </c>
      <c r="H8" s="3">
        <v>106.5</v>
      </c>
      <c r="I8" s="3">
        <v>104.1</v>
      </c>
      <c r="J8" s="3">
        <v>112.6</v>
      </c>
      <c r="K8" s="3">
        <v>105.4</v>
      </c>
      <c r="L8" s="3">
        <v>121.4</v>
      </c>
      <c r="M8" s="3">
        <v>120.5</v>
      </c>
      <c r="N8" s="3"/>
      <c r="O8" s="3"/>
      <c r="P8" s="3"/>
      <c r="Q8" s="3"/>
      <c r="R8" s="4"/>
    </row>
    <row r="9" spans="1:21" x14ac:dyDescent="0.25">
      <c r="A9" s="5"/>
      <c r="B9" s="6" t="s">
        <v>15</v>
      </c>
      <c r="C9" s="6">
        <v>134.69999999999999</v>
      </c>
      <c r="D9" s="10">
        <v>119.8</v>
      </c>
      <c r="E9" s="10">
        <v>85.5</v>
      </c>
      <c r="F9" s="6"/>
      <c r="G9" s="10">
        <v>136</v>
      </c>
      <c r="H9" s="10">
        <v>109.5</v>
      </c>
      <c r="I9" s="10">
        <v>111.4</v>
      </c>
      <c r="J9" s="10">
        <v>124.5</v>
      </c>
      <c r="K9" s="10">
        <v>102.5</v>
      </c>
      <c r="L9" s="10">
        <v>170.3</v>
      </c>
      <c r="M9" s="10">
        <v>91.2</v>
      </c>
      <c r="N9" s="6"/>
      <c r="O9" s="6"/>
      <c r="P9" s="6"/>
      <c r="Q9" s="6"/>
      <c r="R9" s="7"/>
    </row>
    <row r="10" spans="1:21" x14ac:dyDescent="0.25">
      <c r="A10" s="8"/>
      <c r="B10" s="9" t="s">
        <v>32</v>
      </c>
      <c r="C10" s="9">
        <f>C9-C8</f>
        <v>22.399999999999991</v>
      </c>
      <c r="D10" s="9">
        <f t="shared" ref="D10:R10" si="3">D9-D8</f>
        <v>12.399999999999991</v>
      </c>
      <c r="E10" s="9">
        <f t="shared" si="3"/>
        <v>-16.299999999999997</v>
      </c>
      <c r="F10" s="9">
        <f t="shared" si="3"/>
        <v>0</v>
      </c>
      <c r="G10" s="9">
        <f t="shared" si="3"/>
        <v>22.5</v>
      </c>
      <c r="H10" s="9">
        <f t="shared" si="3"/>
        <v>3</v>
      </c>
      <c r="I10" s="9">
        <f t="shared" si="3"/>
        <v>7.3000000000000114</v>
      </c>
      <c r="J10" s="9">
        <f t="shared" si="3"/>
        <v>11.900000000000006</v>
      </c>
      <c r="K10" s="9">
        <f t="shared" si="3"/>
        <v>-2.9000000000000057</v>
      </c>
      <c r="L10" s="9">
        <f t="shared" si="3"/>
        <v>48.900000000000006</v>
      </c>
      <c r="M10" s="9">
        <f t="shared" si="3"/>
        <v>-29.299999999999997</v>
      </c>
      <c r="N10" s="9">
        <f t="shared" si="3"/>
        <v>0</v>
      </c>
      <c r="O10" s="9">
        <f t="shared" si="3"/>
        <v>0</v>
      </c>
      <c r="P10" s="9">
        <f t="shared" si="3"/>
        <v>0</v>
      </c>
      <c r="Q10" s="9">
        <f t="shared" si="3"/>
        <v>0</v>
      </c>
      <c r="R10" s="9">
        <f t="shared" si="3"/>
        <v>0</v>
      </c>
      <c r="T10" s="10">
        <f>AVERAGE(C10:E10,G10:J10)</f>
        <v>9.0285714285714285</v>
      </c>
      <c r="U10">
        <f t="shared" si="2"/>
        <v>12.171990131034446</v>
      </c>
    </row>
    <row r="11" spans="1:21" x14ac:dyDescent="0.25">
      <c r="A11" s="2" t="s">
        <v>3</v>
      </c>
      <c r="B11" s="3" t="s">
        <v>14</v>
      </c>
      <c r="C11" s="3">
        <v>106.2</v>
      </c>
      <c r="D11" s="3">
        <v>105.3</v>
      </c>
      <c r="E11" s="3">
        <v>104</v>
      </c>
      <c r="F11" s="3"/>
      <c r="G11" s="3">
        <v>120.7</v>
      </c>
      <c r="H11" s="3">
        <v>119.5</v>
      </c>
      <c r="I11" s="3">
        <v>114.1</v>
      </c>
      <c r="J11" s="3">
        <v>122.2</v>
      </c>
      <c r="K11" s="3">
        <v>125.4</v>
      </c>
      <c r="L11" s="3">
        <v>120.7</v>
      </c>
      <c r="M11" s="3">
        <v>123.5</v>
      </c>
      <c r="N11" s="3"/>
      <c r="O11" s="3"/>
      <c r="P11" s="3"/>
      <c r="Q11" s="3"/>
      <c r="R11" s="4"/>
    </row>
    <row r="12" spans="1:21" x14ac:dyDescent="0.25">
      <c r="A12" s="5"/>
      <c r="B12" s="6" t="s">
        <v>15</v>
      </c>
      <c r="C12" s="6">
        <v>98.4</v>
      </c>
      <c r="D12" s="10">
        <v>167.9</v>
      </c>
      <c r="E12" s="10">
        <v>104.9</v>
      </c>
      <c r="F12" s="6"/>
      <c r="G12" s="10">
        <v>121.7</v>
      </c>
      <c r="H12" s="10">
        <v>88</v>
      </c>
      <c r="I12" s="10">
        <v>108.9</v>
      </c>
      <c r="J12" s="10">
        <v>164.5</v>
      </c>
      <c r="K12" s="10">
        <v>106.5</v>
      </c>
      <c r="L12" s="10">
        <v>113.4</v>
      </c>
      <c r="M12" s="10">
        <v>129.6</v>
      </c>
      <c r="N12" s="6"/>
      <c r="O12" s="6"/>
      <c r="P12" s="6"/>
      <c r="Q12" s="6"/>
      <c r="R12" s="7"/>
    </row>
    <row r="13" spans="1:21" x14ac:dyDescent="0.25">
      <c r="A13" s="8"/>
      <c r="B13" s="9" t="s">
        <v>32</v>
      </c>
      <c r="C13" s="9">
        <f>C12-C11</f>
        <v>-7.7999999999999972</v>
      </c>
      <c r="D13" s="9">
        <f t="shared" ref="D13:R13" si="4">D12-D11</f>
        <v>62.600000000000009</v>
      </c>
      <c r="E13" s="9">
        <f t="shared" si="4"/>
        <v>0.90000000000000568</v>
      </c>
      <c r="F13" s="9">
        <f t="shared" si="4"/>
        <v>0</v>
      </c>
      <c r="G13" s="9">
        <f t="shared" si="4"/>
        <v>1</v>
      </c>
      <c r="H13" s="9">
        <f t="shared" si="4"/>
        <v>-31.5</v>
      </c>
      <c r="I13" s="9">
        <f t="shared" si="4"/>
        <v>-5.1999999999999886</v>
      </c>
      <c r="J13" s="9">
        <f t="shared" si="4"/>
        <v>42.3</v>
      </c>
      <c r="K13" s="9">
        <f t="shared" si="4"/>
        <v>-18.900000000000006</v>
      </c>
      <c r="L13" s="9">
        <f t="shared" si="4"/>
        <v>-7.2999999999999972</v>
      </c>
      <c r="M13" s="9">
        <f t="shared" si="4"/>
        <v>6.0999999999999943</v>
      </c>
      <c r="N13" s="9">
        <f t="shared" si="4"/>
        <v>0</v>
      </c>
      <c r="O13" s="9">
        <f t="shared" si="4"/>
        <v>0</v>
      </c>
      <c r="P13" s="9">
        <f t="shared" si="4"/>
        <v>0</v>
      </c>
      <c r="Q13" s="9">
        <f t="shared" si="4"/>
        <v>0</v>
      </c>
      <c r="R13" s="9">
        <f t="shared" si="4"/>
        <v>0</v>
      </c>
      <c r="T13" s="10">
        <f>AVERAGE(C13:E13,G13:J13)</f>
        <v>8.9000000000000039</v>
      </c>
      <c r="U13">
        <f t="shared" si="2"/>
        <v>29.393355966952807</v>
      </c>
    </row>
    <row r="14" spans="1:21" x14ac:dyDescent="0.25">
      <c r="A14" s="2" t="s">
        <v>4</v>
      </c>
      <c r="B14" s="3" t="s">
        <v>14</v>
      </c>
      <c r="C14" s="3">
        <v>98.3</v>
      </c>
      <c r="D14" s="3">
        <v>101.1</v>
      </c>
      <c r="E14" s="3">
        <v>103.2</v>
      </c>
      <c r="F14" s="3"/>
      <c r="G14" s="3">
        <v>112.8</v>
      </c>
      <c r="H14" s="3">
        <v>107.3</v>
      </c>
      <c r="I14" s="3">
        <v>110.7</v>
      </c>
      <c r="J14" s="3">
        <v>110.9</v>
      </c>
      <c r="K14" s="3">
        <v>95.5</v>
      </c>
      <c r="L14" s="3">
        <v>108.8</v>
      </c>
      <c r="M14" s="3">
        <v>121.9</v>
      </c>
      <c r="N14" s="3"/>
      <c r="O14" s="3"/>
      <c r="P14" s="3"/>
      <c r="Q14" s="3"/>
      <c r="R14" s="4"/>
    </row>
    <row r="15" spans="1:21" x14ac:dyDescent="0.25">
      <c r="A15" s="5"/>
      <c r="B15" s="6" t="s">
        <v>15</v>
      </c>
      <c r="C15" s="6">
        <v>91.8</v>
      </c>
      <c r="D15" s="10">
        <v>109.3</v>
      </c>
      <c r="E15" s="10">
        <v>121.4</v>
      </c>
      <c r="F15" s="6"/>
      <c r="G15" s="10">
        <v>105.8</v>
      </c>
      <c r="H15" s="10">
        <v>80.2</v>
      </c>
      <c r="I15" s="10">
        <v>103.4</v>
      </c>
      <c r="J15" s="10">
        <v>115</v>
      </c>
      <c r="K15" s="10">
        <v>140.6</v>
      </c>
      <c r="L15" s="10">
        <v>128.5</v>
      </c>
      <c r="M15" s="10">
        <v>176.1</v>
      </c>
      <c r="N15" s="6"/>
      <c r="O15" s="6"/>
      <c r="P15" s="6"/>
      <c r="Q15" s="6"/>
      <c r="R15" s="7"/>
    </row>
    <row r="16" spans="1:21" x14ac:dyDescent="0.25">
      <c r="A16" s="8"/>
      <c r="B16" s="9" t="s">
        <v>32</v>
      </c>
      <c r="C16" s="9">
        <f>C15-C14</f>
        <v>-6.5</v>
      </c>
      <c r="D16" s="9">
        <f t="shared" ref="D16:R16" si="5">D15-D14</f>
        <v>8.2000000000000028</v>
      </c>
      <c r="E16" s="9">
        <f t="shared" si="5"/>
        <v>18.200000000000003</v>
      </c>
      <c r="F16" s="9">
        <f t="shared" si="5"/>
        <v>0</v>
      </c>
      <c r="G16" s="9">
        <f t="shared" si="5"/>
        <v>-7</v>
      </c>
      <c r="H16" s="9">
        <f t="shared" si="5"/>
        <v>-27.099999999999994</v>
      </c>
      <c r="I16" s="9">
        <f t="shared" si="5"/>
        <v>-7.2999999999999972</v>
      </c>
      <c r="J16" s="9">
        <f t="shared" si="5"/>
        <v>4.0999999999999943</v>
      </c>
      <c r="K16" s="9">
        <f t="shared" si="5"/>
        <v>45.099999999999994</v>
      </c>
      <c r="L16" s="9">
        <f t="shared" si="5"/>
        <v>19.700000000000003</v>
      </c>
      <c r="M16" s="9">
        <f t="shared" si="5"/>
        <v>54.199999999999989</v>
      </c>
      <c r="N16" s="9">
        <f t="shared" si="5"/>
        <v>0</v>
      </c>
      <c r="O16" s="9">
        <f t="shared" si="5"/>
        <v>0</v>
      </c>
      <c r="P16" s="9">
        <f t="shared" si="5"/>
        <v>0</v>
      </c>
      <c r="Q16" s="9">
        <f t="shared" si="5"/>
        <v>0</v>
      </c>
      <c r="R16" s="9">
        <f t="shared" si="5"/>
        <v>0</v>
      </c>
      <c r="T16" s="10">
        <f>AVERAGE(C16:E16,G16:J16)</f>
        <v>-2.4857142857142844</v>
      </c>
      <c r="U16">
        <f t="shared" si="2"/>
        <v>20.100804554793321</v>
      </c>
    </row>
    <row r="17" spans="1:21" x14ac:dyDescent="0.25">
      <c r="A17" s="2" t="s">
        <v>5</v>
      </c>
      <c r="B17" s="3" t="s">
        <v>14</v>
      </c>
      <c r="C17" s="3">
        <v>93.6</v>
      </c>
      <c r="D17" s="3">
        <v>108</v>
      </c>
      <c r="E17" s="3">
        <v>128.6</v>
      </c>
      <c r="F17" s="3"/>
      <c r="G17" s="3">
        <v>113.7</v>
      </c>
      <c r="H17" s="3">
        <v>103.9</v>
      </c>
      <c r="I17" s="3">
        <v>113.2</v>
      </c>
      <c r="J17" s="3">
        <v>90.7</v>
      </c>
      <c r="K17" s="3">
        <v>62.2</v>
      </c>
      <c r="L17" s="3">
        <v>94.8</v>
      </c>
      <c r="M17" s="3">
        <v>104.3</v>
      </c>
      <c r="N17" s="3"/>
      <c r="O17" s="3"/>
      <c r="P17" s="3"/>
      <c r="Q17" s="3"/>
      <c r="R17" s="4"/>
    </row>
    <row r="18" spans="1:21" x14ac:dyDescent="0.25">
      <c r="A18" s="5"/>
      <c r="B18" s="6" t="s">
        <v>15</v>
      </c>
      <c r="C18" s="6">
        <v>111.3</v>
      </c>
      <c r="D18" s="10">
        <v>118</v>
      </c>
      <c r="E18" s="10">
        <v>110.7</v>
      </c>
      <c r="F18" s="6"/>
      <c r="G18" s="10">
        <v>89.3</v>
      </c>
      <c r="H18" s="10">
        <v>97.3</v>
      </c>
      <c r="I18" s="10">
        <v>109.7</v>
      </c>
      <c r="J18" s="10">
        <v>71.900000000000006</v>
      </c>
      <c r="K18" s="10">
        <v>58</v>
      </c>
      <c r="L18" s="10">
        <v>113.5</v>
      </c>
      <c r="M18" s="10">
        <v>99.2</v>
      </c>
      <c r="N18" s="6"/>
      <c r="O18" s="6"/>
      <c r="P18" s="6"/>
      <c r="Q18" s="6"/>
      <c r="R18" s="7"/>
    </row>
    <row r="19" spans="1:21" x14ac:dyDescent="0.25">
      <c r="A19" s="8"/>
      <c r="B19" s="9" t="s">
        <v>32</v>
      </c>
      <c r="C19" s="9">
        <f>C18-C17</f>
        <v>17.700000000000003</v>
      </c>
      <c r="D19" s="9">
        <f t="shared" ref="D19:R19" si="6">D18-D17</f>
        <v>10</v>
      </c>
      <c r="E19" s="9">
        <f t="shared" si="6"/>
        <v>-17.899999999999991</v>
      </c>
      <c r="F19" s="9">
        <f t="shared" si="6"/>
        <v>0</v>
      </c>
      <c r="G19" s="9">
        <f t="shared" si="6"/>
        <v>-24.400000000000006</v>
      </c>
      <c r="H19" s="9">
        <f t="shared" si="6"/>
        <v>-6.6000000000000085</v>
      </c>
      <c r="I19" s="9">
        <f t="shared" si="6"/>
        <v>-3.5</v>
      </c>
      <c r="J19" s="9">
        <f t="shared" si="6"/>
        <v>-18.799999999999997</v>
      </c>
      <c r="K19" s="9">
        <f t="shared" si="6"/>
        <v>-4.2000000000000028</v>
      </c>
      <c r="L19" s="9">
        <f t="shared" si="6"/>
        <v>18.700000000000003</v>
      </c>
      <c r="M19" s="9">
        <f t="shared" si="6"/>
        <v>-5.0999999999999943</v>
      </c>
      <c r="N19" s="9">
        <f t="shared" si="6"/>
        <v>0</v>
      </c>
      <c r="O19" s="9">
        <f t="shared" si="6"/>
        <v>0</v>
      </c>
      <c r="P19" s="9">
        <f t="shared" si="6"/>
        <v>0</v>
      </c>
      <c r="Q19" s="9">
        <f t="shared" si="6"/>
        <v>0</v>
      </c>
      <c r="R19" s="9">
        <f t="shared" si="6"/>
        <v>0</v>
      </c>
      <c r="T19" s="10">
        <f>AVERAGE(C19:E19,G19:J19)</f>
        <v>-6.2142857142857144</v>
      </c>
      <c r="U19">
        <f t="shared" si="2"/>
        <v>13.562534562167944</v>
      </c>
    </row>
    <row r="20" spans="1:21" x14ac:dyDescent="0.25">
      <c r="A20" s="2" t="s">
        <v>6</v>
      </c>
      <c r="B20" s="3" t="s">
        <v>14</v>
      </c>
      <c r="C20" s="3">
        <v>113.5</v>
      </c>
      <c r="D20" s="3">
        <v>101.7</v>
      </c>
      <c r="E20" s="3">
        <v>103</v>
      </c>
      <c r="F20" s="3"/>
      <c r="G20" s="3">
        <v>94.7</v>
      </c>
      <c r="H20" s="3">
        <v>95.7</v>
      </c>
      <c r="I20" s="3">
        <v>99.1</v>
      </c>
      <c r="J20" s="3">
        <v>85.5</v>
      </c>
      <c r="K20" s="3">
        <v>102.7</v>
      </c>
      <c r="L20" s="3">
        <v>108.4</v>
      </c>
      <c r="M20" s="3">
        <v>111.3</v>
      </c>
      <c r="N20" s="3"/>
      <c r="O20" s="3"/>
      <c r="P20" s="3"/>
      <c r="Q20" s="3"/>
      <c r="R20" s="4"/>
    </row>
    <row r="21" spans="1:21" x14ac:dyDescent="0.25">
      <c r="A21" s="5"/>
      <c r="B21" s="6" t="s">
        <v>15</v>
      </c>
      <c r="C21" s="6">
        <v>117.1</v>
      </c>
      <c r="D21" s="10">
        <v>121.5</v>
      </c>
      <c r="E21" s="10">
        <v>106.9</v>
      </c>
      <c r="F21" s="6"/>
      <c r="G21" s="10">
        <v>90.5</v>
      </c>
      <c r="H21" s="10">
        <v>128.69999999999999</v>
      </c>
      <c r="I21" s="10">
        <v>85.5</v>
      </c>
      <c r="J21" s="10">
        <v>84</v>
      </c>
      <c r="K21" s="10">
        <v>126.7</v>
      </c>
      <c r="L21" s="10">
        <v>154.6</v>
      </c>
      <c r="M21" s="10">
        <v>116.3</v>
      </c>
      <c r="N21" s="6"/>
      <c r="O21" s="6"/>
      <c r="P21" s="6"/>
      <c r="Q21" s="6"/>
      <c r="R21" s="7"/>
    </row>
    <row r="22" spans="1:21" x14ac:dyDescent="0.25">
      <c r="A22" s="8"/>
      <c r="B22" s="9" t="s">
        <v>32</v>
      </c>
      <c r="C22" s="9">
        <f>C21-C20</f>
        <v>3.5999999999999943</v>
      </c>
      <c r="D22" s="9">
        <f t="shared" ref="D22:R22" si="7">D21-D20</f>
        <v>19.799999999999997</v>
      </c>
      <c r="E22" s="9">
        <f t="shared" si="7"/>
        <v>3.9000000000000057</v>
      </c>
      <c r="F22" s="9">
        <f t="shared" si="7"/>
        <v>0</v>
      </c>
      <c r="G22" s="9">
        <f t="shared" si="7"/>
        <v>-4.2000000000000028</v>
      </c>
      <c r="H22" s="9">
        <f t="shared" si="7"/>
        <v>32.999999999999986</v>
      </c>
      <c r="I22" s="9">
        <f t="shared" si="7"/>
        <v>-13.599999999999994</v>
      </c>
      <c r="J22" s="9">
        <f t="shared" si="7"/>
        <v>-1.5</v>
      </c>
      <c r="K22" s="9">
        <f t="shared" si="7"/>
        <v>24</v>
      </c>
      <c r="L22" s="9">
        <f t="shared" si="7"/>
        <v>46.199999999999989</v>
      </c>
      <c r="M22" s="9">
        <f t="shared" si="7"/>
        <v>5</v>
      </c>
      <c r="N22" s="9">
        <f t="shared" si="7"/>
        <v>0</v>
      </c>
      <c r="O22" s="9">
        <f t="shared" si="7"/>
        <v>0</v>
      </c>
      <c r="P22" s="9">
        <f t="shared" si="7"/>
        <v>0</v>
      </c>
      <c r="Q22" s="9">
        <f t="shared" si="7"/>
        <v>0</v>
      </c>
      <c r="R22" s="9">
        <f t="shared" si="7"/>
        <v>0</v>
      </c>
      <c r="T22" s="10">
        <f>AVERAGE(C22:E22,G22:J22)</f>
        <v>5.857142857142855</v>
      </c>
      <c r="U22">
        <f t="shared" si="2"/>
        <v>14.84054833892602</v>
      </c>
    </row>
    <row r="23" spans="1:21" x14ac:dyDescent="0.25">
      <c r="A23" s="2" t="s">
        <v>7</v>
      </c>
      <c r="B23" s="3" t="s">
        <v>14</v>
      </c>
      <c r="C23" s="3">
        <v>91.4</v>
      </c>
      <c r="D23" s="3">
        <v>96.9</v>
      </c>
      <c r="E23" s="3">
        <v>108</v>
      </c>
      <c r="F23" s="3"/>
      <c r="G23" s="3">
        <v>99.4</v>
      </c>
      <c r="H23" s="3">
        <v>106.7</v>
      </c>
      <c r="I23" s="3">
        <v>101.1</v>
      </c>
      <c r="J23" s="3">
        <v>112.8</v>
      </c>
      <c r="K23" s="3">
        <v>111.4</v>
      </c>
      <c r="L23" s="3">
        <v>114.7</v>
      </c>
      <c r="M23" s="3">
        <v>120.5</v>
      </c>
      <c r="N23" s="3"/>
      <c r="O23" s="3"/>
      <c r="P23" s="3"/>
      <c r="Q23" s="3"/>
      <c r="R23" s="4"/>
    </row>
    <row r="24" spans="1:21" x14ac:dyDescent="0.25">
      <c r="A24" s="5"/>
      <c r="B24" s="6" t="s">
        <v>15</v>
      </c>
      <c r="C24" s="6">
        <v>136.5</v>
      </c>
      <c r="D24" s="10">
        <v>70.5</v>
      </c>
      <c r="E24" s="10">
        <v>90.9</v>
      </c>
      <c r="F24" s="6"/>
      <c r="G24" s="10">
        <v>89.6</v>
      </c>
      <c r="H24" s="10">
        <v>109.3</v>
      </c>
      <c r="I24" s="10">
        <v>125.1</v>
      </c>
      <c r="J24" s="10">
        <v>121.9</v>
      </c>
      <c r="K24" s="10">
        <v>138.1</v>
      </c>
      <c r="L24" s="10">
        <v>77</v>
      </c>
      <c r="M24" s="10">
        <v>74.5</v>
      </c>
      <c r="N24" s="6"/>
      <c r="O24" s="6"/>
      <c r="P24" s="6"/>
      <c r="Q24" s="6"/>
      <c r="R24" s="7"/>
    </row>
    <row r="25" spans="1:21" x14ac:dyDescent="0.25">
      <c r="A25" s="8"/>
      <c r="B25" s="9" t="s">
        <v>32</v>
      </c>
      <c r="C25" s="9">
        <f>C24-C23</f>
        <v>45.099999999999994</v>
      </c>
      <c r="D25" s="9">
        <f t="shared" ref="D25:R25" si="8">D24-D23</f>
        <v>-26.400000000000006</v>
      </c>
      <c r="E25" s="9">
        <f t="shared" si="8"/>
        <v>-17.099999999999994</v>
      </c>
      <c r="F25" s="9">
        <f t="shared" si="8"/>
        <v>0</v>
      </c>
      <c r="G25" s="9">
        <f t="shared" si="8"/>
        <v>-9.8000000000000114</v>
      </c>
      <c r="H25" s="9">
        <f t="shared" si="8"/>
        <v>2.5999999999999943</v>
      </c>
      <c r="I25" s="9">
        <f t="shared" si="8"/>
        <v>24</v>
      </c>
      <c r="J25" s="9">
        <f t="shared" si="8"/>
        <v>9.1000000000000085</v>
      </c>
      <c r="K25" s="9">
        <f t="shared" si="8"/>
        <v>26.699999999999989</v>
      </c>
      <c r="L25" s="9">
        <f t="shared" si="8"/>
        <v>-37.700000000000003</v>
      </c>
      <c r="M25" s="9">
        <f t="shared" si="8"/>
        <v>-46</v>
      </c>
      <c r="N25" s="9">
        <f t="shared" si="8"/>
        <v>0</v>
      </c>
      <c r="O25" s="9">
        <f t="shared" si="8"/>
        <v>0</v>
      </c>
      <c r="P25" s="9">
        <f t="shared" si="8"/>
        <v>0</v>
      </c>
      <c r="Q25" s="9">
        <f t="shared" si="8"/>
        <v>0</v>
      </c>
      <c r="R25" s="9">
        <f t="shared" si="8"/>
        <v>0</v>
      </c>
      <c r="T25" s="10">
        <f>AVERAGE(C25:E25,G25:J25)</f>
        <v>3.9285714285714266</v>
      </c>
      <c r="U25">
        <f t="shared" si="2"/>
        <v>22.722992210534244</v>
      </c>
    </row>
    <row r="26" spans="1:21" x14ac:dyDescent="0.25">
      <c r="A26" s="2" t="s">
        <v>8</v>
      </c>
      <c r="B26" s="3" t="s">
        <v>14</v>
      </c>
      <c r="C26" s="3">
        <v>108.6</v>
      </c>
      <c r="D26" s="3">
        <v>108.7</v>
      </c>
      <c r="E26" s="3">
        <v>110.5</v>
      </c>
      <c r="F26" s="3"/>
      <c r="G26" s="3">
        <v>113.6</v>
      </c>
      <c r="H26" s="3">
        <v>102.1</v>
      </c>
      <c r="I26" s="3">
        <v>129</v>
      </c>
      <c r="J26" s="3">
        <v>121.5</v>
      </c>
      <c r="K26" s="3">
        <v>84</v>
      </c>
      <c r="L26" s="3">
        <v>102.5</v>
      </c>
      <c r="M26" s="3">
        <v>116.7</v>
      </c>
      <c r="N26" s="3"/>
      <c r="O26" s="3"/>
      <c r="P26" s="3"/>
      <c r="Q26" s="3"/>
      <c r="R26" s="4"/>
    </row>
    <row r="27" spans="1:21" x14ac:dyDescent="0.25">
      <c r="A27" s="5"/>
      <c r="B27" s="6" t="s">
        <v>15</v>
      </c>
      <c r="C27" s="6">
        <v>164.8</v>
      </c>
      <c r="D27" s="10">
        <v>108.6</v>
      </c>
      <c r="E27" s="10">
        <v>146.80000000000001</v>
      </c>
      <c r="F27" s="6"/>
      <c r="G27" s="10">
        <v>135.19999999999999</v>
      </c>
      <c r="H27" s="10">
        <v>121.3</v>
      </c>
      <c r="I27" s="10">
        <v>98.5</v>
      </c>
      <c r="J27" s="10">
        <v>120.9</v>
      </c>
      <c r="K27" s="10">
        <v>123</v>
      </c>
      <c r="L27" s="10">
        <v>102.4</v>
      </c>
      <c r="M27" s="10">
        <v>119.3</v>
      </c>
      <c r="N27" s="6"/>
      <c r="O27" s="6"/>
      <c r="P27" s="6"/>
      <c r="Q27" s="6"/>
      <c r="R27" s="7"/>
    </row>
    <row r="28" spans="1:21" x14ac:dyDescent="0.25">
      <c r="A28" s="8"/>
      <c r="B28" s="9" t="s">
        <v>32</v>
      </c>
      <c r="C28" s="9">
        <f>C27-C26</f>
        <v>56.200000000000017</v>
      </c>
      <c r="D28" s="9">
        <f t="shared" ref="D28:R28" si="9">D27-D26</f>
        <v>-0.10000000000000853</v>
      </c>
      <c r="E28" s="9">
        <f t="shared" si="9"/>
        <v>36.300000000000011</v>
      </c>
      <c r="F28" s="9">
        <f t="shared" si="9"/>
        <v>0</v>
      </c>
      <c r="G28" s="9">
        <f t="shared" si="9"/>
        <v>21.599999999999994</v>
      </c>
      <c r="H28" s="9">
        <f t="shared" si="9"/>
        <v>19.200000000000003</v>
      </c>
      <c r="I28" s="9">
        <f t="shared" si="9"/>
        <v>-30.5</v>
      </c>
      <c r="J28" s="9">
        <f t="shared" si="9"/>
        <v>-0.59999999999999432</v>
      </c>
      <c r="K28" s="9">
        <f t="shared" si="9"/>
        <v>39</v>
      </c>
      <c r="L28" s="9">
        <f t="shared" si="9"/>
        <v>-9.9999999999994316E-2</v>
      </c>
      <c r="M28" s="9">
        <f t="shared" si="9"/>
        <v>2.5999999999999943</v>
      </c>
      <c r="N28" s="9">
        <f t="shared" si="9"/>
        <v>0</v>
      </c>
      <c r="O28" s="9">
        <f t="shared" si="9"/>
        <v>0</v>
      </c>
      <c r="P28" s="9">
        <f t="shared" si="9"/>
        <v>0</v>
      </c>
      <c r="Q28" s="9">
        <f t="shared" si="9"/>
        <v>0</v>
      </c>
      <c r="R28" s="9">
        <f t="shared" si="9"/>
        <v>0</v>
      </c>
      <c r="T28" s="10">
        <f>AVERAGE(C28:E28,G28:J28)</f>
        <v>14.585714285714289</v>
      </c>
      <c r="U28">
        <f t="shared" si="2"/>
        <v>25.676591357693884</v>
      </c>
    </row>
    <row r="29" spans="1:21" x14ac:dyDescent="0.25">
      <c r="A29" s="2" t="s">
        <v>16</v>
      </c>
      <c r="B29" s="3" t="s">
        <v>14</v>
      </c>
      <c r="C29" s="3">
        <v>105.2</v>
      </c>
      <c r="D29" s="3">
        <v>97</v>
      </c>
      <c r="E29" s="3">
        <v>97.3</v>
      </c>
      <c r="F29" s="3"/>
      <c r="G29" s="3">
        <v>89</v>
      </c>
      <c r="H29" s="3">
        <v>100.4</v>
      </c>
      <c r="I29" s="3">
        <v>99.5</v>
      </c>
      <c r="J29" s="3">
        <v>97.1</v>
      </c>
      <c r="K29" s="3">
        <v>52.4</v>
      </c>
      <c r="L29" s="3">
        <v>84.9</v>
      </c>
      <c r="M29" s="3">
        <v>73.599999999999994</v>
      </c>
      <c r="N29" s="3"/>
      <c r="O29" s="3"/>
      <c r="P29" s="3"/>
      <c r="Q29" s="3"/>
      <c r="R29" s="4"/>
    </row>
    <row r="30" spans="1:21" x14ac:dyDescent="0.25">
      <c r="A30" s="5"/>
      <c r="B30" s="6" t="s">
        <v>15</v>
      </c>
      <c r="C30" s="6">
        <v>81.599999999999994</v>
      </c>
      <c r="D30" s="10">
        <v>94.9</v>
      </c>
      <c r="E30" s="10">
        <v>63.7</v>
      </c>
      <c r="F30" s="6"/>
      <c r="G30" s="10">
        <v>110.3</v>
      </c>
      <c r="H30" s="10">
        <v>90.5</v>
      </c>
      <c r="I30" s="10">
        <v>95.6</v>
      </c>
      <c r="J30" s="10">
        <v>109.1</v>
      </c>
      <c r="K30" s="10">
        <v>58.8</v>
      </c>
      <c r="L30" s="10">
        <v>84.1</v>
      </c>
      <c r="M30" s="10">
        <v>75.5</v>
      </c>
      <c r="N30" s="6"/>
      <c r="O30" s="6"/>
      <c r="P30" s="6"/>
      <c r="Q30" s="6"/>
      <c r="R30" s="7"/>
    </row>
    <row r="31" spans="1:21" x14ac:dyDescent="0.25">
      <c r="A31" s="8"/>
      <c r="B31" s="9" t="s">
        <v>32</v>
      </c>
      <c r="C31" s="9">
        <f>C30-C29</f>
        <v>-23.600000000000009</v>
      </c>
      <c r="D31" s="9">
        <f t="shared" ref="D31:R31" si="10">D30-D29</f>
        <v>-2.0999999999999943</v>
      </c>
      <c r="E31" s="9">
        <f t="shared" si="10"/>
        <v>-33.599999999999994</v>
      </c>
      <c r="F31" s="9">
        <f t="shared" si="10"/>
        <v>0</v>
      </c>
      <c r="G31" s="9">
        <f t="shared" si="10"/>
        <v>21.299999999999997</v>
      </c>
      <c r="H31" s="9">
        <f t="shared" si="10"/>
        <v>-9.9000000000000057</v>
      </c>
      <c r="I31" s="9">
        <f t="shared" si="10"/>
        <v>-3.9000000000000057</v>
      </c>
      <c r="J31" s="9">
        <f t="shared" si="10"/>
        <v>12</v>
      </c>
      <c r="K31" s="9">
        <f t="shared" si="10"/>
        <v>6.3999999999999986</v>
      </c>
      <c r="L31" s="9">
        <f t="shared" si="10"/>
        <v>-0.80000000000001137</v>
      </c>
      <c r="M31" s="9">
        <f t="shared" si="10"/>
        <v>1.9000000000000057</v>
      </c>
      <c r="N31" s="9">
        <f t="shared" si="10"/>
        <v>0</v>
      </c>
      <c r="O31" s="9">
        <f t="shared" si="10"/>
        <v>0</v>
      </c>
      <c r="P31" s="9">
        <f t="shared" si="10"/>
        <v>0</v>
      </c>
      <c r="Q31" s="9">
        <f t="shared" si="10"/>
        <v>0</v>
      </c>
      <c r="R31" s="9">
        <f t="shared" si="10"/>
        <v>0</v>
      </c>
      <c r="T31" s="10">
        <f>AVERAGE(C31:E31,G31:J31)</f>
        <v>-5.6857142857142877</v>
      </c>
      <c r="U31">
        <f t="shared" si="2"/>
        <v>16.965976983362911</v>
      </c>
    </row>
    <row r="32" spans="1:21" x14ac:dyDescent="0.25">
      <c r="A32" s="2" t="s">
        <v>9</v>
      </c>
      <c r="B32" s="3" t="s">
        <v>14</v>
      </c>
      <c r="C32" s="3">
        <v>107.2</v>
      </c>
      <c r="D32" s="3">
        <v>108.2</v>
      </c>
      <c r="E32" s="3">
        <v>122.3</v>
      </c>
      <c r="F32" s="3"/>
      <c r="G32" s="3">
        <v>106.7</v>
      </c>
      <c r="H32" s="3">
        <v>113.3</v>
      </c>
      <c r="I32" s="3">
        <v>103.6</v>
      </c>
      <c r="J32" s="3">
        <v>111.4</v>
      </c>
      <c r="K32" s="3">
        <v>107.2</v>
      </c>
      <c r="L32" s="3">
        <v>112.1</v>
      </c>
      <c r="M32" s="3">
        <v>103.4</v>
      </c>
      <c r="N32" s="3"/>
      <c r="O32" s="3"/>
      <c r="P32" s="3"/>
      <c r="Q32" s="3"/>
      <c r="R32" s="4"/>
    </row>
    <row r="33" spans="1:21" x14ac:dyDescent="0.25">
      <c r="A33" s="5"/>
      <c r="B33" s="6" t="s">
        <v>15</v>
      </c>
      <c r="C33" s="6">
        <v>130.1</v>
      </c>
      <c r="D33" s="10">
        <v>103.7</v>
      </c>
      <c r="E33" s="10">
        <v>98.2</v>
      </c>
      <c r="F33" s="6"/>
      <c r="G33" s="10">
        <v>104.9</v>
      </c>
      <c r="H33" s="10">
        <v>99.4</v>
      </c>
      <c r="I33" s="10">
        <v>136.6</v>
      </c>
      <c r="J33" s="10">
        <v>94.4</v>
      </c>
      <c r="K33" s="10">
        <v>111.7</v>
      </c>
      <c r="L33" s="10">
        <v>111.7</v>
      </c>
      <c r="M33" s="10">
        <v>119.4</v>
      </c>
      <c r="N33" s="6"/>
      <c r="O33" s="6"/>
      <c r="P33" s="6"/>
      <c r="Q33" s="6"/>
      <c r="R33" s="7"/>
    </row>
    <row r="34" spans="1:21" x14ac:dyDescent="0.25">
      <c r="A34" s="8"/>
      <c r="B34" s="9" t="s">
        <v>32</v>
      </c>
      <c r="C34" s="9">
        <f>C33-C32</f>
        <v>22.899999999999991</v>
      </c>
      <c r="D34" s="9">
        <f t="shared" ref="D34:R34" si="11">D33-D32</f>
        <v>-4.5</v>
      </c>
      <c r="E34" s="9">
        <f t="shared" si="11"/>
        <v>-24.099999999999994</v>
      </c>
      <c r="F34" s="9">
        <f t="shared" si="11"/>
        <v>0</v>
      </c>
      <c r="G34" s="9">
        <f t="shared" si="11"/>
        <v>-1.7999999999999972</v>
      </c>
      <c r="H34" s="9">
        <f t="shared" si="11"/>
        <v>-13.899999999999991</v>
      </c>
      <c r="I34" s="9">
        <f t="shared" si="11"/>
        <v>33</v>
      </c>
      <c r="J34" s="9">
        <f t="shared" si="11"/>
        <v>-17</v>
      </c>
      <c r="K34" s="9">
        <f t="shared" si="11"/>
        <v>4.5</v>
      </c>
      <c r="L34" s="9">
        <f t="shared" si="11"/>
        <v>-0.39999999999999147</v>
      </c>
      <c r="M34" s="9">
        <f t="shared" si="11"/>
        <v>16</v>
      </c>
      <c r="N34" s="9">
        <f t="shared" si="11"/>
        <v>0</v>
      </c>
      <c r="O34" s="9">
        <f t="shared" si="11"/>
        <v>0</v>
      </c>
      <c r="P34" s="9">
        <f t="shared" si="11"/>
        <v>0</v>
      </c>
      <c r="Q34" s="9">
        <f t="shared" si="11"/>
        <v>0</v>
      </c>
      <c r="R34" s="9">
        <f t="shared" si="11"/>
        <v>0</v>
      </c>
      <c r="T34" s="10">
        <f>AVERAGE(C34:E34,G34:J34)</f>
        <v>-0.77142857142857024</v>
      </c>
      <c r="U34">
        <f t="shared" si="2"/>
        <v>18.439321943878518</v>
      </c>
    </row>
    <row r="35" spans="1:21" x14ac:dyDescent="0.25">
      <c r="A35" s="2" t="s">
        <v>10</v>
      </c>
      <c r="B35" s="3" t="s">
        <v>14</v>
      </c>
      <c r="C35" s="3">
        <v>104.3</v>
      </c>
      <c r="D35" s="3">
        <v>104.6</v>
      </c>
      <c r="E35" s="3">
        <v>108.3</v>
      </c>
      <c r="F35" s="3"/>
      <c r="G35" s="3">
        <v>106.7</v>
      </c>
      <c r="H35" s="3">
        <v>105.4</v>
      </c>
      <c r="I35" s="3">
        <v>95.7</v>
      </c>
      <c r="J35" s="3">
        <v>103.3</v>
      </c>
      <c r="K35" s="3">
        <v>104.9</v>
      </c>
      <c r="L35" s="3">
        <v>103.8</v>
      </c>
      <c r="M35" s="3">
        <v>102.9</v>
      </c>
      <c r="N35" s="3"/>
      <c r="O35" s="3"/>
      <c r="P35" s="3"/>
      <c r="Q35" s="3"/>
      <c r="R35" s="4"/>
    </row>
    <row r="36" spans="1:21" x14ac:dyDescent="0.25">
      <c r="A36" s="5"/>
      <c r="B36" s="6" t="s">
        <v>15</v>
      </c>
      <c r="C36" s="6">
        <v>106.6</v>
      </c>
      <c r="D36" s="10">
        <v>76.7</v>
      </c>
      <c r="E36" s="10">
        <v>99</v>
      </c>
      <c r="F36" s="6"/>
      <c r="G36" s="10">
        <v>135.80000000000001</v>
      </c>
      <c r="H36" s="10">
        <v>138.80000000000001</v>
      </c>
      <c r="I36" s="10">
        <v>96.7</v>
      </c>
      <c r="J36" s="10">
        <v>125.3</v>
      </c>
      <c r="K36" s="10">
        <v>103.1</v>
      </c>
      <c r="L36" s="10">
        <v>107.6</v>
      </c>
      <c r="M36" s="10">
        <v>118.8</v>
      </c>
      <c r="N36" s="6"/>
      <c r="O36" s="6"/>
      <c r="P36" s="6"/>
      <c r="Q36" s="6"/>
      <c r="R36" s="7"/>
    </row>
    <row r="37" spans="1:21" x14ac:dyDescent="0.25">
      <c r="A37" s="8"/>
      <c r="B37" s="9" t="s">
        <v>32</v>
      </c>
      <c r="C37" s="9">
        <f>C36-C35</f>
        <v>2.2999999999999972</v>
      </c>
      <c r="D37" s="9">
        <f t="shared" ref="D37:R37" si="12">D36-D35</f>
        <v>-27.899999999999991</v>
      </c>
      <c r="E37" s="9">
        <f t="shared" si="12"/>
        <v>-9.2999999999999972</v>
      </c>
      <c r="F37" s="9">
        <f t="shared" si="12"/>
        <v>0</v>
      </c>
      <c r="G37" s="9">
        <f t="shared" si="12"/>
        <v>29.100000000000009</v>
      </c>
      <c r="H37" s="9">
        <f t="shared" si="12"/>
        <v>33.400000000000006</v>
      </c>
      <c r="I37" s="9">
        <f t="shared" si="12"/>
        <v>1</v>
      </c>
      <c r="J37" s="9">
        <f t="shared" si="12"/>
        <v>22</v>
      </c>
      <c r="K37" s="9">
        <f t="shared" si="12"/>
        <v>-1.8000000000000114</v>
      </c>
      <c r="L37" s="9">
        <f t="shared" si="12"/>
        <v>3.7999999999999972</v>
      </c>
      <c r="M37" s="9">
        <f t="shared" si="12"/>
        <v>15.899999999999991</v>
      </c>
      <c r="N37" s="9">
        <f t="shared" si="12"/>
        <v>0</v>
      </c>
      <c r="O37" s="9">
        <f t="shared" si="12"/>
        <v>0</v>
      </c>
      <c r="P37" s="9">
        <f t="shared" si="12"/>
        <v>0</v>
      </c>
      <c r="Q37" s="9">
        <f t="shared" si="12"/>
        <v>0</v>
      </c>
      <c r="R37" s="9">
        <f t="shared" si="12"/>
        <v>0</v>
      </c>
      <c r="T37" s="10">
        <f>AVERAGE(C37:E37,G37:J37)</f>
        <v>7.2285714285714322</v>
      </c>
      <c r="U37">
        <f t="shared" si="2"/>
        <v>19.439392994638492</v>
      </c>
    </row>
    <row r="39" spans="1:21" x14ac:dyDescent="0.25">
      <c r="B39" t="s">
        <v>33</v>
      </c>
      <c r="C39">
        <f>AVERAGE(C4,C7,C10,C13,C16,C19,C22,C25,C28,C31,C34,C37)</f>
        <v>10.058333333333332</v>
      </c>
      <c r="D39">
        <f>AVERAGE(D4,D7,D10,D13,D16,D19,D22,D25,D28,D31,D34,D37)</f>
        <v>4.833333333333333</v>
      </c>
      <c r="E39">
        <f>AVERAGE(E4,E7,E10,E13,E16,E19,E22,E25,E28,E31,E34,E37)</f>
        <v>-5.3499999999999952</v>
      </c>
      <c r="G39">
        <f t="shared" ref="G39:L39" si="13">AVERAGE(G4,G7,G10,G13,G16,G19,G22,G25,G28,G31,G34,G37)</f>
        <v>4.9499999999999984</v>
      </c>
      <c r="H39">
        <f t="shared" si="13"/>
        <v>4.4749999999999979</v>
      </c>
      <c r="I39">
        <f t="shared" si="13"/>
        <v>-0.12499999999999763</v>
      </c>
      <c r="J39">
        <f t="shared" si="13"/>
        <v>5.5833333333333348</v>
      </c>
      <c r="K39">
        <f t="shared" si="13"/>
        <v>6.30833333333333</v>
      </c>
      <c r="L39">
        <f t="shared" si="13"/>
        <v>4.1083333333333334</v>
      </c>
    </row>
    <row r="40" spans="1:21" x14ac:dyDescent="0.25">
      <c r="B40" t="s">
        <v>34</v>
      </c>
      <c r="C40">
        <f>_xlfn.STDEV.P(C4,C7,C10,C13,C16,C19,C22,C25,C28,C31,C34,C37)</f>
        <v>22.708788986254252</v>
      </c>
      <c r="D40">
        <f>_xlfn.STDEV.P(D4,D7,D10,D13,D16,D19,D22,D25,D28,D31,D34,D37)</f>
        <v>22.332761186701081</v>
      </c>
      <c r="E40">
        <f>_xlfn.STDEV.P(E4,E7,E10,E13,E16,E19,E22,E25,E28,E31,E34,E37)</f>
        <v>19.552855716407937</v>
      </c>
      <c r="G40">
        <f t="shared" ref="G40:L40" si="14">_xlfn.STDEV.P(G4,G7,G10,G13,G16,G19,G22,G25,G28,G31,G34,G37)</f>
        <v>15.753332980674278</v>
      </c>
      <c r="H40">
        <f t="shared" si="14"/>
        <v>22.677710238616829</v>
      </c>
      <c r="I40">
        <f t="shared" si="14"/>
        <v>15.668552634709648</v>
      </c>
      <c r="J40">
        <f t="shared" si="14"/>
        <v>15.640803119476384</v>
      </c>
      <c r="K40">
        <f t="shared" si="14"/>
        <v>21.830920668222451</v>
      </c>
      <c r="L40">
        <f t="shared" si="14"/>
        <v>25.844549984259526</v>
      </c>
    </row>
  </sheetData>
  <conditionalFormatting sqref="C4:R4 C7:R7 C10:R10 C13:R13 C16:R16 C19:R19 C22:R22 C25:R25 C28:R28 C31:R31 C34:R34 C37:R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Bureau of Labor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Neil - BLS</dc:creator>
  <cp:lastModifiedBy>Stephen York</cp:lastModifiedBy>
  <dcterms:created xsi:type="dcterms:W3CDTF">2018-09-07T12:17:30Z</dcterms:created>
  <dcterms:modified xsi:type="dcterms:W3CDTF">2018-11-20T23:49:36Z</dcterms:modified>
</cp:coreProperties>
</file>