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hlm92.fr\Partages\CTX\Utilisateurs\SBROSSE\Documents\Hdsh\marché\travaux\CHAUFFAGE\2026\RPA CHAMPS PHILIPPES\DCE\V7.Robertha\L1_prod\L1_prod\"/>
    </mc:Choice>
  </mc:AlternateContent>
  <xr:revisionPtr revIDLastSave="0" documentId="13_ncr:1_{C3DFBFB0-5223-4D9D-8FD3-2727F981CA09}" xr6:coauthVersionLast="47" xr6:coauthVersionMax="47" xr10:uidLastSave="{00000000-0000-0000-0000-000000000000}"/>
  <bookViews>
    <workbookView xWindow="-120" yWindow="-120" windowWidth="29040" windowHeight="13410" tabRatio="842" activeTab="1" xr2:uid="{00000000-000D-0000-FFFF-FFFF00000000}"/>
  </bookViews>
  <sheets>
    <sheet name="Page de garde" sheetId="30" r:id="rId1"/>
    <sheet name="DPGF - LOT 1 Champs Philippe" sheetId="29" r:id="rId2"/>
    <sheet name="Récap- LOT 1" sheetId="33" r:id="rId3"/>
  </sheets>
  <externalReferences>
    <externalReference r:id="rId4"/>
  </externalReferences>
  <definedNames>
    <definedName name="_xlnm.Print_Area" localSheetId="1">'DPGF - LOT 1 Champs Philippe'!$A$1:$K$182</definedName>
    <definedName name="_xlnm.Print_Area" localSheetId="0">'Page de garde'!$A$1:$H$34</definedName>
    <definedName name="_xlnm.Print_Area" localSheetId="2">'Récap- LOT 1'!$A$1:$C$34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29" l="1"/>
  <c r="A3" i="33"/>
  <c r="A19" i="33"/>
  <c r="C19" i="33"/>
  <c r="B19" i="33"/>
  <c r="C17" i="33"/>
  <c r="B17" i="33"/>
  <c r="A17" i="33"/>
  <c r="C16" i="33"/>
  <c r="B16" i="33"/>
  <c r="A16" i="33"/>
  <c r="C15" i="33"/>
  <c r="B15" i="33"/>
  <c r="A15" i="33"/>
  <c r="C14" i="33"/>
  <c r="B14" i="33"/>
  <c r="A14" i="33"/>
  <c r="C13" i="33"/>
  <c r="B13" i="33"/>
  <c r="A13" i="33"/>
  <c r="C12" i="33"/>
  <c r="B12" i="33"/>
  <c r="A12" i="33"/>
  <c r="C11" i="33"/>
  <c r="B11" i="33"/>
  <c r="A11" i="33"/>
  <c r="C10" i="33"/>
  <c r="B10" i="33"/>
  <c r="A10" i="33"/>
  <c r="C9" i="33"/>
  <c r="B9" i="33"/>
  <c r="A9" i="33"/>
  <c r="C7" i="33"/>
  <c r="B7" i="33"/>
  <c r="A7" i="33"/>
  <c r="C5" i="33"/>
  <c r="B5" i="33"/>
  <c r="A5" i="33"/>
  <c r="C4" i="33"/>
  <c r="B4" i="33"/>
  <c r="A4" i="33"/>
  <c r="J179" i="29" l="1"/>
  <c r="J180" i="29" l="1"/>
  <c r="C24" i="33" s="1"/>
  <c r="C23" i="33"/>
  <c r="J170" i="29"/>
  <c r="J171" i="29"/>
  <c r="J172" i="29"/>
  <c r="J162" i="29"/>
  <c r="J164" i="29" s="1"/>
  <c r="J156" i="29"/>
  <c r="J157" i="29"/>
  <c r="J155" i="29"/>
  <c r="J150" i="29"/>
  <c r="J152" i="29" s="1"/>
  <c r="J145" i="29"/>
  <c r="J147" i="29" s="1"/>
  <c r="J140" i="29"/>
  <c r="J142" i="29" s="1"/>
  <c r="J135" i="29"/>
  <c r="J128" i="29"/>
  <c r="J129" i="29"/>
  <c r="J130" i="29"/>
  <c r="J131" i="29"/>
  <c r="J132" i="29"/>
  <c r="J127" i="29"/>
  <c r="J124" i="29"/>
  <c r="J123" i="29"/>
  <c r="J122" i="29"/>
  <c r="J113" i="29"/>
  <c r="J114" i="29"/>
  <c r="J115" i="29"/>
  <c r="J116" i="29"/>
  <c r="J117" i="29"/>
  <c r="J118" i="29"/>
  <c r="J112" i="29"/>
  <c r="J105" i="29"/>
  <c r="J106" i="29"/>
  <c r="J107" i="29"/>
  <c r="J108" i="29"/>
  <c r="J109" i="29"/>
  <c r="J104" i="29"/>
  <c r="J87" i="29"/>
  <c r="J88" i="29"/>
  <c r="J89" i="29"/>
  <c r="J90" i="29"/>
  <c r="J91" i="29"/>
  <c r="J92" i="29"/>
  <c r="J93" i="29"/>
  <c r="J94" i="29"/>
  <c r="J95" i="29"/>
  <c r="J86" i="29"/>
  <c r="J78" i="29"/>
  <c r="J79" i="29"/>
  <c r="J80" i="29"/>
  <c r="J81" i="29"/>
  <c r="J82" i="29"/>
  <c r="J83" i="29"/>
  <c r="J77" i="29"/>
  <c r="J52" i="29"/>
  <c r="J72" i="29" s="1"/>
  <c r="J34" i="29"/>
  <c r="J42" i="29"/>
  <c r="J43" i="29"/>
  <c r="J44" i="29"/>
  <c r="J45" i="29"/>
  <c r="J46" i="29"/>
  <c r="J47" i="29"/>
  <c r="J48" i="29"/>
  <c r="J41" i="29"/>
  <c r="J40" i="29"/>
  <c r="J39" i="29"/>
  <c r="J38" i="29"/>
  <c r="J37" i="29"/>
  <c r="J36" i="29"/>
  <c r="J35" i="29"/>
  <c r="J33" i="29"/>
  <c r="J27" i="29"/>
  <c r="J29" i="29" s="1"/>
  <c r="J50" i="29" l="1"/>
  <c r="J97" i="29"/>
  <c r="J137" i="29"/>
  <c r="J159" i="29"/>
  <c r="J99" i="29" l="1"/>
  <c r="J19" i="29"/>
  <c r="J166" i="29" l="1"/>
  <c r="J173" i="29"/>
  <c r="J174" i="29"/>
  <c r="J11" i="29"/>
  <c r="J10" i="29"/>
  <c r="J18" i="29"/>
  <c r="J17" i="29"/>
  <c r="J16" i="29"/>
  <c r="J176" i="29" l="1"/>
  <c r="J13" i="29"/>
  <c r="J181" i="29" l="1"/>
  <c r="C25" i="33" s="1"/>
</calcChain>
</file>

<file path=xl/sharedStrings.xml><?xml version="1.0" encoding="utf-8"?>
<sst xmlns="http://schemas.openxmlformats.org/spreadsheetml/2006/main" count="351" uniqueCount="159">
  <si>
    <t>N°</t>
  </si>
  <si>
    <t>DESIGNATION</t>
  </si>
  <si>
    <t>U</t>
  </si>
  <si>
    <t>Q</t>
  </si>
  <si>
    <t>PU</t>
  </si>
  <si>
    <t>Montants</t>
  </si>
  <si>
    <t>(euros)</t>
  </si>
  <si>
    <t>-</t>
  </si>
  <si>
    <t>Vanne d'isolement</t>
  </si>
  <si>
    <t>ml</t>
  </si>
  <si>
    <t>Etude d'exécution (Synoptique hydraulique, dimensionnement tuyauterie, calcul de dilatation, étude de structure)</t>
  </si>
  <si>
    <t>Ens</t>
  </si>
  <si>
    <t>Etat des lieux - Reportage photos</t>
  </si>
  <si>
    <t>DOE</t>
  </si>
  <si>
    <t>Clapet anti-retour</t>
  </si>
  <si>
    <t>Installation de chantier</t>
  </si>
  <si>
    <t xml:space="preserve">Remplissage et purge de l'installation </t>
  </si>
  <si>
    <t>Analyse d'eau après travaux</t>
  </si>
  <si>
    <t>Nettoyage de chantier</t>
  </si>
  <si>
    <t xml:space="preserve">DÉCHETS le cas échéant </t>
  </si>
  <si>
    <t>m2</t>
  </si>
  <si>
    <t>Mise en place de la production provisoire</t>
  </si>
  <si>
    <t xml:space="preserve">Mise en place de la PAC et du ballon </t>
  </si>
  <si>
    <t>Fourniture et mise en place  PAC , ballons de stockage et réchauffeur de boucle</t>
  </si>
  <si>
    <t xml:space="preserve">Fourniture et mise en place de la PAC </t>
  </si>
  <si>
    <t xml:space="preserve">Fourniture et mise en place du ballons de stockage </t>
  </si>
  <si>
    <t>Fourniture et mise en place du réchauffeur de boucle</t>
  </si>
  <si>
    <t>Boitier de commande</t>
  </si>
  <si>
    <t>Vannes d’isolement au niveau des piquages</t>
  </si>
  <si>
    <t>Vanne de vidange avec raccordement au puisard</t>
  </si>
  <si>
    <t>Purgeur automatique en point haut avec vanne d’isolement,</t>
  </si>
  <si>
    <t xml:space="preserve"> Thermomètres  </t>
  </si>
  <si>
    <t>Vase d'expansion</t>
  </si>
  <si>
    <t>V3V+ servomoteur</t>
  </si>
  <si>
    <t>Un groupe de sécurité ou un ensemble vanne, clapet et soupape de sécurité sur l’alimentation EF</t>
  </si>
  <si>
    <t xml:space="preserve">Filtre, un réducteur de pression </t>
  </si>
  <si>
    <t>Vannes d’isolement sur le ballon</t>
  </si>
  <si>
    <t>Sondes de température (départ, retour, stockage)</t>
  </si>
  <si>
    <t>Implantation Unité extérieure PAC ( Dalle + Enclos )</t>
  </si>
  <si>
    <t xml:space="preserve">Raccordement électrique, mise au norme de l’amoire électrique </t>
  </si>
  <si>
    <t xml:space="preserve">Raccordement hydraulique </t>
  </si>
  <si>
    <t>La fourniture et mise en place du raccord hydraulique entre la PAC en extérieur et le ballon de stockage. inclut les travaux de carottage et calorifuge</t>
  </si>
  <si>
    <t>Marquage-piquetage de l’ensemble des réseaux enterrés</t>
  </si>
  <si>
    <t xml:space="preserve">Terrassement en tranchée </t>
  </si>
  <si>
    <t>Mise en place des canalisations</t>
  </si>
  <si>
    <t>Mise en place de chambre de tirage</t>
  </si>
  <si>
    <t>Remise en état des sols à l’identique de l’existant</t>
  </si>
  <si>
    <t>Traçage électrique</t>
  </si>
  <si>
    <t>Fourniture et pose des équipements de fonctionnement et de sécurité , y compris toute sujétion de  fourniture, pose, supportage, acessoires etc.</t>
  </si>
  <si>
    <t xml:space="preserve">Vannes d’isolement </t>
  </si>
  <si>
    <t xml:space="preserve">Thermomètre </t>
  </si>
  <si>
    <t xml:space="preserve">Sonde </t>
  </si>
  <si>
    <t xml:space="preserve">Manometre </t>
  </si>
  <si>
    <t xml:space="preserve">Soupape de sécurité </t>
  </si>
  <si>
    <t>Manchon anti-vibratile</t>
  </si>
  <si>
    <t>Circuit  ECS</t>
  </si>
  <si>
    <t>Départ :</t>
  </si>
  <si>
    <t>Retour :</t>
  </si>
  <si>
    <t>Circuit EF</t>
  </si>
  <si>
    <t xml:space="preserve"> Robinet de puisage équipé d'un clapet anti-retour type HA</t>
  </si>
  <si>
    <t xml:space="preserve"> Vannes d'isolement</t>
  </si>
  <si>
    <t xml:space="preserve"> Vanne avec clapet anti-retour de type EA</t>
  </si>
  <si>
    <t xml:space="preserve"> Vanne d’isolement</t>
  </si>
  <si>
    <t>Robinet de prélèvement à bec lisse et en laiton</t>
  </si>
  <si>
    <t>Manomètre de contrôle avec robinet d'isolement</t>
  </si>
  <si>
    <t>Manchette témoin coudée avec by-pass selon DTU</t>
  </si>
  <si>
    <t>Compteur d’eau froide volumétrique</t>
  </si>
  <si>
    <t>Clapet antiretour</t>
  </si>
  <si>
    <t>Adoucisseur</t>
  </si>
  <si>
    <t xml:space="preserve">Flocage du local technique </t>
  </si>
  <si>
    <t>Installation d’éclairage supplémentaire</t>
  </si>
  <si>
    <t>Ragréage du sol et peinture</t>
  </si>
  <si>
    <t>3.2</t>
  </si>
  <si>
    <t>3.3</t>
  </si>
  <si>
    <t>3.3.1</t>
  </si>
  <si>
    <t>TOTAL PARTIE 2…..........</t>
  </si>
  <si>
    <t>TOTAL PARTIE 3.2…..........</t>
  </si>
  <si>
    <t>TOTAL sous-partie 3.3.1…………………………..</t>
  </si>
  <si>
    <t>Alimentation Hydragreen triphasée</t>
  </si>
  <si>
    <t>Raccordement afficheur sur PAC Maître</t>
  </si>
  <si>
    <t>Alimentation électrique de la vanne 3 voies hors gel par l’unité extérieure en 200 V</t>
  </si>
  <si>
    <t>Alimentation électrique vanne 3 voies hors gel</t>
  </si>
  <si>
    <t>Raccordement des sondes à la PAC Maître</t>
  </si>
  <si>
    <t>Sondes à installer sur le ou les ballons</t>
  </si>
  <si>
    <t>Report de défaut</t>
  </si>
  <si>
    <t>Raccordement du monitoring</t>
  </si>
  <si>
    <t>Organe de coupure générale d’alimentation condamnable et cadenassable</t>
  </si>
  <si>
    <t>Ensemble de protections commandes et organes de régulation</t>
  </si>
  <si>
    <t>Témoin « sous tension » de l’armoire ;</t>
  </si>
  <si>
    <t>Témoin « défaut » général ;</t>
  </si>
  <si>
    <t>Témoin « marche » des pompes bouclages ;</t>
  </si>
  <si>
    <t>Témoin « défaut » des pompes bouclages ;</t>
  </si>
  <si>
    <t xml:space="preserve">Commande auto/arrêt/manu des pompes bouclages ;  </t>
  </si>
  <si>
    <t>Témoin Défaut PAC</t>
  </si>
  <si>
    <t>Témoin Défaut Ballon stockage</t>
  </si>
  <si>
    <t>Témoin Défaut adoucisseur</t>
  </si>
  <si>
    <t>pm</t>
  </si>
  <si>
    <t>3.3.2</t>
  </si>
  <si>
    <t>TOTAL sous-partie 3.3.2…………………………..</t>
  </si>
  <si>
    <t xml:space="preserve">Signalisation </t>
  </si>
  <si>
    <t>3.3.3</t>
  </si>
  <si>
    <t>TOTAL sous-partie 3.3.3…………………………..</t>
  </si>
  <si>
    <t>TOTAL PARTIE 3.3…..........</t>
  </si>
  <si>
    <t>Circuits ECS et EF dans la sous-station</t>
  </si>
  <si>
    <t>3.4</t>
  </si>
  <si>
    <t>Arrivée Eau Froide :</t>
  </si>
  <si>
    <t>Appoint d'eau ECS :</t>
  </si>
  <si>
    <t>Traitement d'eau :</t>
  </si>
  <si>
    <t>Thermomètre</t>
  </si>
  <si>
    <t>Purgeur en point haut</t>
  </si>
  <si>
    <t>Manchette témoin coudée</t>
  </si>
  <si>
    <t>Traitement filmogène</t>
  </si>
  <si>
    <t>Manchette témoin droite</t>
  </si>
  <si>
    <t>Vanne de réglage de type TA Hydronics ou équivalent</t>
  </si>
  <si>
    <t>Un clapet anti-retour</t>
  </si>
  <si>
    <t>Pompes avec clapet anti-retour et kit manométrique</t>
  </si>
  <si>
    <t>TOTAL PARTIE 3.4…..........</t>
  </si>
  <si>
    <t>Calorifuge</t>
  </si>
  <si>
    <t>3.5</t>
  </si>
  <si>
    <t>Mise en place de calorifuge en sous-station</t>
  </si>
  <si>
    <t>TOTAL PARTIE 3.5…..........</t>
  </si>
  <si>
    <t>3.6</t>
  </si>
  <si>
    <t>TOTAL PARTIE 3.6…..........</t>
  </si>
  <si>
    <t>TOTAL PARTIE 3.7…..........</t>
  </si>
  <si>
    <t>3.7</t>
  </si>
  <si>
    <t>TOTAL PARTIE 3.8…..........</t>
  </si>
  <si>
    <t>3.8</t>
  </si>
  <si>
    <t>Ragréage du sol</t>
  </si>
  <si>
    <t xml:space="preserve">Peintures de sol et murs intérieurs    </t>
  </si>
  <si>
    <t xml:space="preserve">Mise en œuvre d’un revêtement de sol sur toute la surface de la sous-station, y compris
les socles </t>
  </si>
  <si>
    <t>TOTAL PARTIE 3…..........</t>
  </si>
  <si>
    <t>3.9</t>
  </si>
  <si>
    <t>Enclos acoustique</t>
  </si>
  <si>
    <t>Mise en place d'un enclos acous selon descriptif CCTP</t>
  </si>
  <si>
    <t>TOTAL PARTIE 3.9…..........</t>
  </si>
  <si>
    <t>Dépose et évacuation des équipements (production)</t>
  </si>
  <si>
    <t xml:space="preserve">Purgeur automatique </t>
  </si>
  <si>
    <t xml:space="preserve">Filtre sur le Retour </t>
  </si>
  <si>
    <t>Vanne 3 voies  + servomoteur</t>
  </si>
  <si>
    <t xml:space="preserve">Epreuve et rinçage </t>
  </si>
  <si>
    <t>Reception et mise en service des installations</t>
  </si>
  <si>
    <t>Hauts-de-Seine Habitat</t>
  </si>
  <si>
    <t>Date</t>
  </si>
  <si>
    <t>Signature et cachet</t>
  </si>
  <si>
    <t xml:space="preserve">   TOTAL BASE HT ……………</t>
  </si>
  <si>
    <t xml:space="preserve">   TOTAL BASE TTC……………</t>
  </si>
  <si>
    <t>TOTAL DECHETS…..........</t>
  </si>
  <si>
    <t>HAUT DE SEINE HABITAT 
RPA CHAMPS PHILIPPE</t>
  </si>
  <si>
    <t xml:space="preserve">LOT 1 - TRAVAUX PRODUCTION </t>
  </si>
  <si>
    <t xml:space="preserve">LOT 1 - TRAVAUX FIN DE CHANTIER </t>
  </si>
  <si>
    <t xml:space="preserve"> LOT 1 - ETUDE D'EXECUTION, INSTALLATION DE CHANTIER ET TRAVAUX PREPARATOIRES </t>
  </si>
  <si>
    <t>Total LOT 1 - Travaux production €HT</t>
  </si>
  <si>
    <t>Total LOT 1 - Travaux production €TTC</t>
  </si>
  <si>
    <t>15-17 avenue de Verdun à la Garenne-Colombes, 92250</t>
  </si>
  <si>
    <t>Lot 1 : production</t>
  </si>
  <si>
    <t>TVA (10%)</t>
  </si>
  <si>
    <t>Travaux de retrait, manipulation et évacuation de matériaux plombés, selon descriptif CCTP</t>
  </si>
  <si>
    <t>Travaux de retrait, manipulation et évacuation de matériaux amiantés y compris entoilage des parois intérieures, selon descriptif CCTP</t>
  </si>
  <si>
    <t>TOTAL PARTIE 4…..........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</si>
</sst>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\-\ #,##0.00\ &quot;€&quot;;&quot; --- € &quot;"/>
    <numFmt numFmtId="166" formatCode="&quot;TVA   &quot;0.00&quot; &quot;%&quot;..................&quot;"/>
    <numFmt numFmtId="167" formatCode="0.00;[Red]\-0.00;&quot;---&quot;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0"/>
      <name val="Verdana"/>
      <family val="2"/>
    </font>
    <font>
      <sz val="11"/>
      <name val="Verdana"/>
      <family val="2"/>
    </font>
    <font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8"/>
      <color rgb="FFC00000"/>
      <name val="Arial"/>
      <family val="2"/>
    </font>
    <font>
      <sz val="16"/>
      <color theme="3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9"/>
      <name val="Arial"/>
      <family val="2"/>
    </font>
    <font>
      <b/>
      <u/>
      <sz val="12"/>
      <name val="Arial"/>
      <family val="2"/>
    </font>
    <font>
      <sz val="10"/>
      <name val="Calibri"/>
      <family val="2"/>
      <scheme val="minor"/>
    </font>
    <font>
      <sz val="18"/>
      <color rgb="FF20A9C2"/>
      <name val="Calibri"/>
      <family val="2"/>
      <scheme val="minor"/>
    </font>
    <font>
      <b/>
      <sz val="10"/>
      <name val="Calibri"/>
      <family val="2"/>
      <scheme val="minor"/>
    </font>
    <font>
      <sz val="14"/>
      <color theme="3"/>
      <name val="DIN Pro Cond Medium"/>
    </font>
    <font>
      <b/>
      <sz val="14"/>
      <name val="Calibri"/>
      <family val="2"/>
      <scheme val="minor"/>
    </font>
    <font>
      <b/>
      <sz val="18"/>
      <color rgb="FF20A9C2"/>
      <name val="Calibri"/>
      <family val="2"/>
      <scheme val="minor"/>
    </font>
    <font>
      <u/>
      <sz val="10"/>
      <name val="Arial"/>
      <family val="2"/>
    </font>
    <font>
      <b/>
      <sz val="10"/>
      <color theme="0"/>
      <name val="DIN Pro Cond"/>
      <family val="2"/>
    </font>
    <font>
      <sz val="10"/>
      <name val="DIN Pro Cond"/>
      <family val="2"/>
    </font>
    <font>
      <sz val="10"/>
      <color theme="1"/>
      <name val="DIN Pro Cond"/>
      <family val="2"/>
    </font>
    <font>
      <b/>
      <sz val="10"/>
      <color rgb="FF00B050"/>
      <name val="DIN Pro Cond"/>
      <family val="2"/>
    </font>
    <font>
      <sz val="10"/>
      <color rgb="FF00B050"/>
      <name val="DIN Pro Cond"/>
      <family val="2"/>
    </font>
    <font>
      <b/>
      <sz val="12"/>
      <name val="DIN Pro Cond"/>
      <family val="2"/>
    </font>
    <font>
      <sz val="12"/>
      <name val="DIN Pro Cond"/>
      <family val="2"/>
    </font>
    <font>
      <b/>
      <sz val="12"/>
      <name val="Arial"/>
      <family val="2"/>
    </font>
    <font>
      <sz val="11"/>
      <name val="DIN Pro Cond"/>
      <family val="2"/>
    </font>
    <font>
      <b/>
      <sz val="12"/>
      <name val="DIN Pro Cond"/>
    </font>
    <font>
      <b/>
      <sz val="10"/>
      <name val="DIN Pro Cond"/>
    </font>
    <font>
      <b/>
      <sz val="10"/>
      <color theme="1"/>
      <name val="DIN Pro Cond"/>
    </font>
    <font>
      <sz val="11"/>
      <name val="DIN Pro Cond"/>
    </font>
    <font>
      <b/>
      <sz val="11"/>
      <name val="DIN Pro Cond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3" fillId="0" borderId="0"/>
    <xf numFmtId="0" fontId="1" fillId="0" borderId="0"/>
  </cellStyleXfs>
  <cellXfs count="203">
    <xf numFmtId="0" fontId="0" fillId="0" borderId="0" xfId="0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right"/>
    </xf>
    <xf numFmtId="0" fontId="3" fillId="0" borderId="6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0" fillId="3" borderId="0" xfId="0" applyFill="1"/>
    <xf numFmtId="0" fontId="3" fillId="4" borderId="10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center"/>
    </xf>
    <xf numFmtId="0" fontId="3" fillId="4" borderId="11" xfId="0" applyFont="1" applyFill="1" applyBorder="1"/>
    <xf numFmtId="0" fontId="3" fillId="4" borderId="12" xfId="0" applyFont="1" applyFill="1" applyBorder="1"/>
    <xf numFmtId="0" fontId="3" fillId="4" borderId="15" xfId="0" applyFont="1" applyFill="1" applyBorder="1" applyAlignment="1">
      <alignment vertical="center"/>
    </xf>
    <xf numFmtId="0" fontId="3" fillId="4" borderId="16" xfId="0" applyFont="1" applyFill="1" applyBorder="1"/>
    <xf numFmtId="0" fontId="7" fillId="4" borderId="16" xfId="0" applyFont="1" applyFill="1" applyBorder="1" applyAlignment="1">
      <alignment horizontal="center" vertical="center"/>
    </xf>
    <xf numFmtId="0" fontId="3" fillId="4" borderId="17" xfId="0" applyFont="1" applyFill="1" applyBorder="1"/>
    <xf numFmtId="0" fontId="8" fillId="0" borderId="10" xfId="0" applyFont="1" applyBorder="1" applyAlignment="1">
      <alignment horizontal="left"/>
    </xf>
    <xf numFmtId="0" fontId="3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64" fontId="5" fillId="5" borderId="0" xfId="0" applyNumberFormat="1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0" fontId="8" fillId="2" borderId="8" xfId="0" applyFont="1" applyFill="1" applyBorder="1" applyAlignment="1">
      <alignment horizontal="left"/>
    </xf>
    <xf numFmtId="0" fontId="7" fillId="2" borderId="8" xfId="0" applyFont="1" applyFill="1" applyBorder="1"/>
    <xf numFmtId="0" fontId="8" fillId="2" borderId="9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top"/>
    </xf>
    <xf numFmtId="0" fontId="3" fillId="6" borderId="1" xfId="0" applyFont="1" applyFill="1" applyBorder="1" applyAlignment="1">
      <alignment horizontal="center" vertical="center"/>
    </xf>
    <xf numFmtId="44" fontId="3" fillId="4" borderId="11" xfId="0" applyNumberFormat="1" applyFont="1" applyFill="1" applyBorder="1" applyAlignment="1">
      <alignment horizontal="center"/>
    </xf>
    <xf numFmtId="44" fontId="3" fillId="4" borderId="16" xfId="0" applyNumberFormat="1" applyFont="1" applyFill="1" applyBorder="1"/>
    <xf numFmtId="44" fontId="3" fillId="0" borderId="19" xfId="0" applyNumberFormat="1" applyFont="1" applyBorder="1" applyAlignment="1">
      <alignment horizontal="center" vertical="center"/>
    </xf>
    <xf numFmtId="44" fontId="3" fillId="0" borderId="2" xfId="0" applyNumberFormat="1" applyFont="1" applyBorder="1" applyAlignment="1">
      <alignment horizontal="center" vertical="center"/>
    </xf>
    <xf numFmtId="44" fontId="10" fillId="0" borderId="1" xfId="1" applyNumberFormat="1" applyFont="1" applyBorder="1" applyAlignment="1">
      <alignment horizontal="center" vertical="center"/>
    </xf>
    <xf numFmtId="44" fontId="3" fillId="0" borderId="1" xfId="1" applyNumberFormat="1" applyBorder="1" applyAlignment="1">
      <alignment horizontal="center" vertical="center"/>
    </xf>
    <xf numFmtId="44" fontId="3" fillId="6" borderId="1" xfId="1" applyNumberFormat="1" applyFill="1" applyBorder="1" applyAlignment="1">
      <alignment horizontal="center" vertical="center"/>
    </xf>
    <xf numFmtId="44" fontId="3" fillId="0" borderId="7" xfId="1" applyNumberFormat="1" applyBorder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 vertical="top"/>
    </xf>
    <xf numFmtId="164" fontId="11" fillId="0" borderId="23" xfId="0" applyNumberFormat="1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10" fillId="0" borderId="0" xfId="0" applyFont="1" applyAlignment="1">
      <alignment horizontal="left"/>
    </xf>
    <xf numFmtId="164" fontId="14" fillId="0" borderId="25" xfId="1" applyNumberFormat="1" applyFont="1" applyBorder="1" applyAlignment="1">
      <alignment horizontal="right"/>
    </xf>
    <xf numFmtId="0" fontId="3" fillId="2" borderId="0" xfId="0" quotePrefix="1" applyFont="1" applyFill="1" applyAlignment="1">
      <alignment horizontal="center" vertical="top"/>
    </xf>
    <xf numFmtId="164" fontId="3" fillId="0" borderId="25" xfId="0" applyNumberFormat="1" applyFont="1" applyBorder="1" applyAlignment="1">
      <alignment vertical="center"/>
    </xf>
    <xf numFmtId="164" fontId="11" fillId="0" borderId="25" xfId="1" applyNumberFormat="1" applyFont="1" applyBorder="1" applyAlignment="1">
      <alignment horizontal="right"/>
    </xf>
    <xf numFmtId="164" fontId="13" fillId="6" borderId="25" xfId="1" applyNumberFormat="1" applyFont="1" applyFill="1" applyBorder="1" applyAlignment="1">
      <alignment horizontal="right"/>
    </xf>
    <xf numFmtId="164" fontId="11" fillId="0" borderId="26" xfId="1" applyNumberFormat="1" applyFont="1" applyBorder="1" applyAlignment="1">
      <alignment horizontal="right"/>
    </xf>
    <xf numFmtId="164" fontId="11" fillId="0" borderId="25" xfId="1" applyNumberFormat="1" applyFont="1" applyBorder="1" applyAlignment="1">
      <alignment horizontal="right" vertical="center"/>
    </xf>
    <xf numFmtId="0" fontId="3" fillId="2" borderId="0" xfId="0" quotePrefix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 wrapText="1"/>
    </xf>
    <xf numFmtId="0" fontId="21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0" fontId="18" fillId="4" borderId="13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14" xfId="0" applyFont="1" applyFill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7" fillId="2" borderId="8" xfId="0" applyFont="1" applyFill="1" applyBorder="1" applyAlignment="1">
      <alignment horizontal="left"/>
    </xf>
    <xf numFmtId="164" fontId="13" fillId="0" borderId="25" xfId="1" applyNumberFormat="1" applyFont="1" applyBorder="1" applyAlignment="1">
      <alignment horizontal="right"/>
    </xf>
    <xf numFmtId="0" fontId="22" fillId="0" borderId="13" xfId="0" applyFont="1" applyBorder="1" applyAlignment="1">
      <alignment horizontal="left"/>
    </xf>
    <xf numFmtId="0" fontId="8" fillId="2" borderId="8" xfId="0" applyFont="1" applyFill="1" applyBorder="1" applyAlignment="1">
      <alignment horizontal="center"/>
    </xf>
    <xf numFmtId="0" fontId="19" fillId="2" borderId="22" xfId="0" applyFont="1" applyFill="1" applyBorder="1" applyAlignment="1">
      <alignment vertical="center" wrapText="1"/>
    </xf>
    <xf numFmtId="0" fontId="20" fillId="2" borderId="22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2" applyFont="1" applyFill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5" fillId="2" borderId="0" xfId="2" applyFont="1" applyFill="1"/>
    <xf numFmtId="0" fontId="25" fillId="2" borderId="0" xfId="2" applyFont="1" applyFill="1" applyAlignment="1">
      <alignment horizontal="center"/>
    </xf>
    <xf numFmtId="0" fontId="1" fillId="2" borderId="0" xfId="2" applyFill="1"/>
    <xf numFmtId="0" fontId="26" fillId="0" borderId="0" xfId="2" applyFont="1" applyAlignment="1">
      <alignment horizontal="right" vertical="center" wrapText="1" indent="1"/>
    </xf>
    <xf numFmtId="0" fontId="26" fillId="0" borderId="0" xfId="2" applyFont="1" applyAlignment="1">
      <alignment horizontal="center" vertical="center" wrapText="1"/>
    </xf>
    <xf numFmtId="0" fontId="28" fillId="0" borderId="0" xfId="2" applyFont="1" applyAlignment="1">
      <alignment horizontal="right" vertical="center" wrapText="1" indent="1"/>
    </xf>
    <xf numFmtId="0" fontId="28" fillId="0" borderId="0" xfId="2" applyFont="1" applyAlignment="1">
      <alignment horizontal="center" vertical="center" wrapText="1"/>
    </xf>
    <xf numFmtId="0" fontId="26" fillId="2" borderId="0" xfId="2" applyFont="1" applyFill="1" applyAlignment="1">
      <alignment horizontal="center" vertical="center" wrapText="1"/>
    </xf>
    <xf numFmtId="0" fontId="29" fillId="2" borderId="0" xfId="2" applyFont="1" applyFill="1" applyAlignment="1">
      <alignment horizontal="center" vertical="center" wrapText="1"/>
    </xf>
    <xf numFmtId="0" fontId="1" fillId="0" borderId="0" xfId="2"/>
    <xf numFmtId="0" fontId="24" fillId="0" borderId="0" xfId="2" applyFont="1" applyAlignment="1">
      <alignment horizontal="right" vertical="center" wrapText="1" indent="1"/>
    </xf>
    <xf numFmtId="49" fontId="26" fillId="0" borderId="0" xfId="2" applyNumberFormat="1" applyFont="1" applyAlignment="1">
      <alignment horizontal="center" vertical="center" wrapText="1"/>
    </xf>
    <xf numFmtId="4" fontId="31" fillId="7" borderId="27" xfId="3" applyNumberFormat="1" applyFont="1" applyFill="1" applyBorder="1" applyAlignment="1">
      <alignment horizontal="center" vertical="center"/>
    </xf>
    <xf numFmtId="0" fontId="32" fillId="0" borderId="0" xfId="4" applyFont="1" applyAlignment="1">
      <alignment vertical="center"/>
    </xf>
    <xf numFmtId="0" fontId="33" fillId="0" borderId="0" xfId="4" applyFont="1" applyAlignment="1">
      <alignment vertical="center"/>
    </xf>
    <xf numFmtId="4" fontId="31" fillId="7" borderId="28" xfId="3" applyNumberFormat="1" applyFont="1" applyFill="1" applyBorder="1" applyAlignment="1">
      <alignment horizontal="center" vertical="center"/>
    </xf>
    <xf numFmtId="0" fontId="34" fillId="0" borderId="0" xfId="4" applyFont="1" applyAlignment="1">
      <alignment vertical="center"/>
    </xf>
    <xf numFmtId="0" fontId="35" fillId="0" borderId="0" xfId="4" applyFont="1" applyAlignment="1">
      <alignment vertical="center"/>
    </xf>
    <xf numFmtId="0" fontId="36" fillId="0" borderId="29" xfId="3" applyFont="1" applyBorder="1" applyAlignment="1">
      <alignment horizontal="center" vertical="center"/>
    </xf>
    <xf numFmtId="0" fontId="36" fillId="0" borderId="29" xfId="3" applyFont="1" applyBorder="1" applyAlignment="1">
      <alignment horizontal="left" vertical="center" wrapText="1"/>
    </xf>
    <xf numFmtId="4" fontId="36" fillId="0" borderId="29" xfId="3" applyNumberFormat="1" applyFont="1" applyBorder="1" applyAlignment="1">
      <alignment horizontal="right" vertical="center" indent="1"/>
    </xf>
    <xf numFmtId="0" fontId="32" fillId="0" borderId="0" xfId="3" applyFont="1" applyAlignment="1">
      <alignment vertical="center"/>
    </xf>
    <xf numFmtId="0" fontId="37" fillId="0" borderId="29" xfId="3" applyFont="1" applyBorder="1" applyAlignment="1">
      <alignment vertical="center"/>
    </xf>
    <xf numFmtId="0" fontId="32" fillId="0" borderId="0" xfId="4" applyFont="1" applyAlignment="1">
      <alignment horizontal="center" vertical="center"/>
    </xf>
    <xf numFmtId="0" fontId="32" fillId="0" borderId="0" xfId="4" applyFont="1" applyAlignment="1">
      <alignment horizontal="left" vertical="center"/>
    </xf>
    <xf numFmtId="0" fontId="3" fillId="8" borderId="1" xfId="1" applyFill="1" applyBorder="1" applyAlignment="1">
      <alignment horizontal="center"/>
    </xf>
    <xf numFmtId="0" fontId="3" fillId="0" borderId="0" xfId="1"/>
    <xf numFmtId="0" fontId="2" fillId="0" borderId="0" xfId="1" applyFont="1"/>
    <xf numFmtId="0" fontId="3" fillId="0" borderId="1" xfId="1" applyBorder="1" applyAlignment="1">
      <alignment horizontal="center"/>
    </xf>
    <xf numFmtId="0" fontId="3" fillId="8" borderId="30" xfId="1" applyFill="1" applyBorder="1" applyAlignment="1">
      <alignment horizontal="left"/>
    </xf>
    <xf numFmtId="0" fontId="3" fillId="8" borderId="0" xfId="1" applyFill="1" applyAlignment="1">
      <alignment horizontal="left"/>
    </xf>
    <xf numFmtId="0" fontId="3" fillId="8" borderId="0" xfId="1" applyFill="1" applyAlignment="1">
      <alignment horizontal="center"/>
    </xf>
    <xf numFmtId="0" fontId="3" fillId="8" borderId="0" xfId="1" applyFill="1"/>
    <xf numFmtId="165" fontId="13" fillId="8" borderId="0" xfId="1" applyNumberFormat="1" applyFont="1" applyFill="1" applyAlignment="1">
      <alignment vertical="center"/>
    </xf>
    <xf numFmtId="165" fontId="13" fillId="8" borderId="25" xfId="1" applyNumberFormat="1" applyFont="1" applyFill="1" applyBorder="1" applyAlignment="1">
      <alignment vertical="center"/>
    </xf>
    <xf numFmtId="0" fontId="3" fillId="0" borderId="30" xfId="1" applyBorder="1" applyAlignment="1">
      <alignment horizontal="left"/>
    </xf>
    <xf numFmtId="0" fontId="3" fillId="0" borderId="0" xfId="1" applyAlignment="1">
      <alignment horizontal="left"/>
    </xf>
    <xf numFmtId="0" fontId="3" fillId="0" borderId="0" xfId="1" applyAlignment="1">
      <alignment horizontal="center"/>
    </xf>
    <xf numFmtId="167" fontId="2" fillId="0" borderId="0" xfId="1" applyNumberFormat="1" applyFont="1" applyAlignment="1">
      <alignment horizontal="center"/>
    </xf>
    <xf numFmtId="165" fontId="11" fillId="0" borderId="0" xfId="1" applyNumberFormat="1" applyFont="1" applyAlignment="1">
      <alignment vertical="center"/>
    </xf>
    <xf numFmtId="165" fontId="11" fillId="0" borderId="25" xfId="1" applyNumberFormat="1" applyFont="1" applyBorder="1" applyAlignment="1">
      <alignment vertical="center"/>
    </xf>
    <xf numFmtId="0" fontId="3" fillId="9" borderId="31" xfId="1" applyFill="1" applyBorder="1" applyAlignment="1">
      <alignment horizontal="left"/>
    </xf>
    <xf numFmtId="0" fontId="3" fillId="9" borderId="16" xfId="1" applyFill="1" applyBorder="1" applyAlignment="1">
      <alignment horizontal="left"/>
    </xf>
    <xf numFmtId="0" fontId="3" fillId="9" borderId="16" xfId="1" applyFill="1" applyBorder="1" applyAlignment="1">
      <alignment horizontal="center"/>
    </xf>
    <xf numFmtId="0" fontId="3" fillId="9" borderId="16" xfId="1" applyFill="1" applyBorder="1"/>
    <xf numFmtId="0" fontId="3" fillId="9" borderId="32" xfId="1" applyFill="1" applyBorder="1" applyAlignment="1">
      <alignment horizontal="center"/>
    </xf>
    <xf numFmtId="165" fontId="13" fillId="9" borderId="16" xfId="1" applyNumberFormat="1" applyFont="1" applyFill="1" applyBorder="1" applyAlignment="1">
      <alignment vertical="center"/>
    </xf>
    <xf numFmtId="165" fontId="13" fillId="9" borderId="33" xfId="1" applyNumberFormat="1" applyFont="1" applyFill="1" applyBorder="1" applyAlignment="1">
      <alignment vertical="center"/>
    </xf>
    <xf numFmtId="0" fontId="38" fillId="8" borderId="0" xfId="1" applyFont="1" applyFill="1" applyAlignment="1">
      <alignment horizontal="right"/>
    </xf>
    <xf numFmtId="0" fontId="38" fillId="9" borderId="16" xfId="1" applyFont="1" applyFill="1" applyBorder="1" applyAlignment="1">
      <alignment horizontal="right"/>
    </xf>
    <xf numFmtId="166" fontId="9" fillId="0" borderId="0" xfId="1" applyNumberFormat="1" applyFont="1" applyAlignment="1">
      <alignment horizontal="right"/>
    </xf>
    <xf numFmtId="0" fontId="39" fillId="0" borderId="29" xfId="3" applyFont="1" applyBorder="1" applyAlignment="1">
      <alignment horizontal="center" vertical="center"/>
    </xf>
    <xf numFmtId="0" fontId="40" fillId="0" borderId="29" xfId="3" applyFont="1" applyBorder="1" applyAlignment="1">
      <alignment horizontal="center" vertical="center"/>
    </xf>
    <xf numFmtId="0" fontId="40" fillId="0" borderId="29" xfId="3" applyFont="1" applyBorder="1" applyAlignment="1">
      <alignment horizontal="left" vertical="center" wrapText="1"/>
    </xf>
    <xf numFmtId="4" fontId="40" fillId="0" borderId="29" xfId="3" applyNumberFormat="1" applyFont="1" applyBorder="1" applyAlignment="1">
      <alignment horizontal="right" vertical="center" indent="1"/>
    </xf>
    <xf numFmtId="0" fontId="41" fillId="0" borderId="0" xfId="3" applyFont="1" applyAlignment="1">
      <alignment vertical="center"/>
    </xf>
    <xf numFmtId="0" fontId="42" fillId="0" borderId="0" xfId="4" applyFont="1" applyAlignment="1">
      <alignment vertical="center"/>
    </xf>
    <xf numFmtId="0" fontId="40" fillId="0" borderId="29" xfId="3" applyFont="1" applyBorder="1" applyAlignment="1">
      <alignment vertical="center"/>
    </xf>
    <xf numFmtId="4" fontId="43" fillId="0" borderId="29" xfId="3" applyNumberFormat="1" applyFont="1" applyBorder="1" applyAlignment="1">
      <alignment horizontal="right" vertical="center" indent="1"/>
    </xf>
    <xf numFmtId="4" fontId="44" fillId="0" borderId="29" xfId="3" applyNumberFormat="1" applyFont="1" applyBorder="1" applyAlignment="1">
      <alignment horizontal="right" vertical="center" indent="1"/>
    </xf>
    <xf numFmtId="0" fontId="37" fillId="8" borderId="29" xfId="3" applyFont="1" applyFill="1" applyBorder="1" applyAlignment="1">
      <alignment horizontal="center" vertical="center"/>
    </xf>
    <xf numFmtId="0" fontId="36" fillId="8" borderId="29" xfId="3" applyFont="1" applyFill="1" applyBorder="1" applyAlignment="1">
      <alignment horizontal="right" vertical="center"/>
    </xf>
    <xf numFmtId="4" fontId="36" fillId="8" borderId="29" xfId="3" applyNumberFormat="1" applyFont="1" applyFill="1" applyBorder="1" applyAlignment="1">
      <alignment horizontal="right" vertical="center" indent="1"/>
    </xf>
    <xf numFmtId="0" fontId="37" fillId="8" borderId="29" xfId="3" applyFont="1" applyFill="1" applyBorder="1" applyAlignment="1">
      <alignment horizontal="right" vertical="center"/>
    </xf>
    <xf numFmtId="4" fontId="37" fillId="8" borderId="29" xfId="3" applyNumberFormat="1" applyFont="1" applyFill="1" applyBorder="1" applyAlignment="1">
      <alignment horizontal="right" vertical="center" indent="1"/>
    </xf>
    <xf numFmtId="0" fontId="37" fillId="0" borderId="0" xfId="3" applyFont="1" applyAlignment="1">
      <alignment horizontal="center" vertical="center"/>
    </xf>
    <xf numFmtId="0" fontId="36" fillId="0" borderId="0" xfId="3" applyFont="1" applyAlignment="1">
      <alignment horizontal="right" vertical="center"/>
    </xf>
    <xf numFmtId="4" fontId="36" fillId="0" borderId="0" xfId="3" applyNumberFormat="1" applyFont="1" applyAlignment="1">
      <alignment horizontal="right" vertical="center" indent="1"/>
    </xf>
    <xf numFmtId="0" fontId="9" fillId="0" borderId="0" xfId="2" applyFont="1"/>
    <xf numFmtId="0" fontId="2" fillId="0" borderId="0" xfId="2" applyFont="1"/>
    <xf numFmtId="0" fontId="30" fillId="0" borderId="0" xfId="2" applyFont="1" applyAlignment="1">
      <alignment vertical="center"/>
    </xf>
    <xf numFmtId="0" fontId="18" fillId="4" borderId="0" xfId="0" applyFont="1" applyFill="1" applyAlignment="1">
      <alignment horizontal="center" vertical="center"/>
    </xf>
    <xf numFmtId="0" fontId="7" fillId="0" borderId="8" xfId="0" applyFont="1" applyBorder="1"/>
    <xf numFmtId="0" fontId="3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27" fillId="2" borderId="0" xfId="2" applyFont="1" applyFill="1" applyAlignment="1">
      <alignment horizontal="center" vertical="center" wrapText="1"/>
    </xf>
    <xf numFmtId="0" fontId="27" fillId="2" borderId="0" xfId="2" applyFont="1" applyFill="1" applyAlignment="1">
      <alignment horizontal="center" vertical="center"/>
    </xf>
    <xf numFmtId="0" fontId="29" fillId="2" borderId="0" xfId="2" applyFont="1" applyFill="1" applyAlignment="1">
      <alignment horizontal="center"/>
    </xf>
    <xf numFmtId="0" fontId="29" fillId="2" borderId="0" xfId="2" applyFont="1" applyFill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19" fillId="2" borderId="0" xfId="0" applyFont="1" applyFill="1" applyAlignment="1">
      <alignment horizontal="left" vertical="center" wrapText="1"/>
    </xf>
    <xf numFmtId="0" fontId="19" fillId="2" borderId="22" xfId="0" applyFont="1" applyFill="1" applyBorder="1" applyAlignment="1">
      <alignment horizontal="left" vertical="center" wrapText="1"/>
    </xf>
    <xf numFmtId="0" fontId="23" fillId="0" borderId="8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22" xfId="0" applyFont="1" applyBorder="1" applyAlignment="1">
      <alignment horizontal="right" vertical="center"/>
    </xf>
    <xf numFmtId="0" fontId="17" fillId="4" borderId="13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right" vertical="center"/>
    </xf>
    <xf numFmtId="0" fontId="23" fillId="6" borderId="0" xfId="0" applyFont="1" applyFill="1" applyAlignment="1">
      <alignment horizontal="right" vertical="center"/>
    </xf>
    <xf numFmtId="0" fontId="23" fillId="6" borderId="22" xfId="0" applyFont="1" applyFill="1" applyBorder="1" applyAlignment="1">
      <alignment horizontal="right" vertical="center"/>
    </xf>
    <xf numFmtId="0" fontId="7" fillId="6" borderId="8" xfId="0" applyFont="1" applyFill="1" applyBorder="1" applyAlignment="1">
      <alignment horizontal="right" vertical="center"/>
    </xf>
    <xf numFmtId="0" fontId="7" fillId="6" borderId="0" xfId="0" applyFont="1" applyFill="1" applyAlignment="1">
      <alignment horizontal="right" vertical="center"/>
    </xf>
    <xf numFmtId="0" fontId="7" fillId="6" borderId="22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8" fillId="2" borderId="8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8" fillId="2" borderId="22" xfId="0" applyFont="1" applyFill="1" applyBorder="1" applyAlignment="1">
      <alignment horizontal="right"/>
    </xf>
    <xf numFmtId="0" fontId="21" fillId="2" borderId="0" xfId="0" applyFont="1" applyFill="1" applyAlignment="1">
      <alignment horizontal="left" vertical="center" wrapText="1"/>
    </xf>
    <xf numFmtId="0" fontId="21" fillId="2" borderId="22" xfId="0" applyFont="1" applyFill="1" applyBorder="1" applyAlignment="1">
      <alignment horizontal="left" vertical="center" wrapText="1"/>
    </xf>
    <xf numFmtId="0" fontId="9" fillId="0" borderId="34" xfId="2" applyFont="1" applyBorder="1" applyAlignment="1">
      <alignment horizontal="center"/>
    </xf>
    <xf numFmtId="0" fontId="9" fillId="0" borderId="35" xfId="2" applyFont="1" applyBorder="1" applyAlignment="1">
      <alignment horizontal="center"/>
    </xf>
    <xf numFmtId="0" fontId="9" fillId="0" borderId="36" xfId="2" applyFont="1" applyBorder="1" applyAlignment="1">
      <alignment horizontal="center"/>
    </xf>
    <xf numFmtId="0" fontId="9" fillId="0" borderId="37" xfId="2" applyFont="1" applyBorder="1" applyAlignment="1">
      <alignment horizontal="center" wrapText="1"/>
    </xf>
    <xf numFmtId="0" fontId="9" fillId="0" borderId="0" xfId="2" applyFont="1" applyAlignment="1">
      <alignment horizontal="center" wrapText="1"/>
    </xf>
    <xf numFmtId="0" fontId="9" fillId="0" borderId="38" xfId="2" applyFont="1" applyBorder="1" applyAlignment="1">
      <alignment horizontal="center" wrapText="1"/>
    </xf>
    <xf numFmtId="0" fontId="3" fillId="0" borderId="3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40" xfId="2" applyFont="1" applyBorder="1" applyAlignment="1">
      <alignment horizontal="center" vertical="center"/>
    </xf>
    <xf numFmtId="0" fontId="31" fillId="7" borderId="27" xfId="3" applyFont="1" applyFill="1" applyBorder="1" applyAlignment="1">
      <alignment horizontal="center" vertical="center"/>
    </xf>
    <xf numFmtId="0" fontId="31" fillId="7" borderId="28" xfId="3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3" xr:uid="{5D873262-725E-41BB-8186-2479D5108581}"/>
    <cellStyle name="Normal 3" xfId="2" xr:uid="{6888F4D2-6EE9-4D50-82C5-DC5ECC8C8F55}"/>
    <cellStyle name="Normal 3 2" xfId="4" xr:uid="{8643D9CC-F88F-42E6-A01E-0415332D583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820616</xdr:colOff>
      <xdr:row>5</xdr:row>
      <xdr:rowOff>234462</xdr:rowOff>
    </xdr:from>
    <xdr:to>
      <xdr:col>6</xdr:col>
      <xdr:colOff>221029</xdr:colOff>
      <xdr:row>18</xdr:row>
      <xdr:rowOff>128417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3DD2150-3B44-4DAB-81EB-0A3116988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006" y="1863237"/>
          <a:ext cx="3543788" cy="37325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18</xdr:row>
      <xdr:rowOff>117231</xdr:rowOff>
    </xdr:from>
    <xdr:to>
      <xdr:col>8</xdr:col>
      <xdr:colOff>0</xdr:colOff>
      <xdr:row>22</xdr:row>
      <xdr:rowOff>263819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6EE5BF07-ED2F-4628-8CCD-5D64F766B255}"/>
            </a:ext>
          </a:extLst>
        </xdr:cNvPr>
        <xdr:cNvGrpSpPr/>
      </xdr:nvGrpSpPr>
      <xdr:grpSpPr>
        <a:xfrm>
          <a:off x="0" y="5584581"/>
          <a:ext cx="6696075" cy="1327688"/>
          <a:chOff x="0" y="382137"/>
          <a:chExt cx="7557609" cy="1319530"/>
        </a:xfrm>
        <a:solidFill>
          <a:schemeClr val="accent5">
            <a:lumMod val="50000"/>
          </a:schemeClr>
        </a:solidFill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3A6BC3B-559A-93F2-65A6-6BD9ECE920EC}"/>
              </a:ext>
            </a:extLst>
          </xdr:cNvPr>
          <xdr:cNvSpPr/>
        </xdr:nvSpPr>
        <xdr:spPr>
          <a:xfrm>
            <a:off x="0" y="382137"/>
            <a:ext cx="7557609" cy="1319530"/>
          </a:xfrm>
          <a:prstGeom prst="rect">
            <a:avLst/>
          </a:prstGeom>
          <a:solidFill>
            <a:srgbClr val="1B3B5A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270510" algn="l">
              <a:lnSpc>
                <a:spcPct val="107000"/>
              </a:lnSpc>
              <a:spcAft>
                <a:spcPts val="200"/>
              </a:spcAft>
            </a:pPr>
            <a:r>
              <a:rPr lang="fr-FR" sz="1800">
                <a:solidFill>
                  <a:srgbClr val="FFFFFF"/>
                </a:solidFill>
                <a:effectLst/>
                <a:latin typeface="Arial Nova Cond" panose="020B0506020202020204" pitchFamily="34" charset="0"/>
                <a:ea typeface="Segoe UI" panose="020B0502040204020203" pitchFamily="34" charset="0"/>
                <a:cs typeface="+mn-cs"/>
              </a:rPr>
              <a:t> </a:t>
            </a:r>
          </a:p>
          <a:p>
            <a:pPr marL="270510" marR="0" lvl="0" indent="0" algn="l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200"/>
              </a:spcAft>
              <a:buClrTx/>
              <a:buSzTx/>
              <a:buFontTx/>
              <a:buNone/>
              <a:tabLst/>
              <a:defRPr/>
            </a:pPr>
            <a:r>
              <a:rPr lang="fr-FR" sz="1800" b="1">
                <a:solidFill>
                  <a:srgbClr val="FFFFFF"/>
                </a:solidFill>
                <a:effectLst/>
                <a:latin typeface="Arial Nova Cond" panose="020B0506020202020204" pitchFamily="34" charset="0"/>
                <a:ea typeface="Segoe UI" panose="020B0502040204020203" pitchFamily="34" charset="0"/>
                <a:cs typeface="+mn-cs"/>
              </a:rPr>
              <a:t>Décomposition des Prix Globale et Forfaitaire</a:t>
            </a:r>
          </a:p>
        </xdr:txBody>
      </xdr:sp>
      <xdr:sp macro="" textlink="">
        <xdr:nvSpPr>
          <xdr:cNvPr id="5" name="Zone de texte 2">
            <a:extLst>
              <a:ext uri="{FF2B5EF4-FFF2-40B4-BE49-F238E27FC236}">
                <a16:creationId xmlns:a16="http://schemas.microsoft.com/office/drawing/2014/main" id="{6AA98F49-5E0F-0191-0C73-F19331F776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45707" y="614149"/>
            <a:ext cx="1586902" cy="330953"/>
          </a:xfrm>
          <a:prstGeom prst="rect">
            <a:avLst/>
          </a:prstGeom>
          <a:solidFill>
            <a:srgbClr val="1B3B5A"/>
          </a:solidFill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spAutoFit/>
          </a:bodyPr>
          <a:lstStyle/>
          <a:p>
            <a:pPr algn="r">
              <a:lnSpc>
                <a:spcPct val="107000"/>
              </a:lnSpc>
              <a:spcAft>
                <a:spcPts val="200"/>
              </a:spcAft>
            </a:pPr>
            <a:r>
              <a:rPr lang="fr-FR" sz="1400">
                <a:solidFill>
                  <a:srgbClr val="FFFFFF"/>
                </a:solidFill>
                <a:effectLst/>
                <a:latin typeface="Arial Nova Cond" panose="020B0506020202020204" pitchFamily="34" charset="0"/>
                <a:ea typeface="Segoe UI" panose="020B0502040204020203" pitchFamily="34" charset="0"/>
                <a:cs typeface="Segoe UI" panose="020B0502040204020203" pitchFamily="34" charset="0"/>
              </a:rPr>
              <a:t>22/01/2026</a:t>
            </a:r>
            <a:endParaRPr lang="fr-FR" sz="1100">
              <a:solidFill>
                <a:srgbClr val="1B3B5A"/>
              </a:solidFill>
              <a:effectLst/>
              <a:latin typeface="Segoe UI" panose="020B0502040204020203" pitchFamily="34" charset="0"/>
              <a:ea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214167</xdr:rowOff>
    </xdr:from>
    <xdr:to>
      <xdr:col>7</xdr:col>
      <xdr:colOff>437377</xdr:colOff>
      <xdr:row>26</xdr:row>
      <xdr:rowOff>253097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F649B71-3281-44CA-B979-C6EF432730FF}"/>
            </a:ext>
          </a:extLst>
        </xdr:cNvPr>
        <xdr:cNvSpPr>
          <a:spLocks noChangeArrowheads="1"/>
        </xdr:cNvSpPr>
      </xdr:nvSpPr>
      <xdr:spPr bwMode="auto">
        <a:xfrm>
          <a:off x="0" y="6603537"/>
          <a:ext cx="6255247" cy="1522925"/>
        </a:xfrm>
        <a:prstGeom prst="rect">
          <a:avLst/>
        </a:prstGeom>
        <a:solidFill>
          <a:srgbClr val="EC6331"/>
        </a:solidFill>
        <a:ln>
          <a:noFill/>
        </a:ln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/>
          <a:r>
            <a:rPr lang="fr-FR" sz="3200" b="1">
              <a:solidFill>
                <a:schemeClr val="bg1"/>
              </a:solidFill>
              <a:effectLst/>
              <a:latin typeface="Arial Nova Cond" panose="020B0506020202020204" pitchFamily="34" charset="0"/>
              <a:ea typeface="Segoe UI" panose="020B0502040204020203" pitchFamily="34" charset="0"/>
            </a:rPr>
            <a:t> </a:t>
          </a:r>
          <a:r>
            <a:rPr lang="fr-FR" sz="2000" b="1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Travaux de rénovation production</a:t>
          </a:r>
          <a:r>
            <a:rPr lang="fr-FR" sz="2000" b="1" baseline="0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 </a:t>
          </a:r>
          <a:r>
            <a:rPr lang="fr-FR" sz="2000" b="1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ECS</a:t>
          </a:r>
        </a:p>
        <a:p>
          <a:pPr algn="ctr"/>
          <a:r>
            <a:rPr lang="fr-FR" sz="2000" b="1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Lot</a:t>
          </a:r>
          <a:r>
            <a:rPr lang="fr-FR" sz="2000" b="1" baseline="0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 1 : production</a:t>
          </a:r>
          <a:endParaRPr lang="fr-FR" sz="2000">
            <a:solidFill>
              <a:schemeClr val="bg1"/>
            </a:solidFill>
            <a:effectLst/>
            <a:latin typeface="Arial Nova Cond" panose="020B0506020202020204" pitchFamily="34" charset="0"/>
            <a:ea typeface="+mn-ea"/>
            <a:cs typeface="+mn-cs"/>
          </a:endParaRPr>
        </a:p>
        <a:p>
          <a:pPr algn="ctr">
            <a:spcBef>
              <a:spcPts val="600"/>
            </a:spcBef>
          </a:pPr>
          <a:r>
            <a:rPr lang="fr-FR" sz="2000" b="1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RPA CHAMPS PHILIPPE</a:t>
          </a:r>
          <a:endParaRPr lang="fr-FR" sz="2000">
            <a:solidFill>
              <a:schemeClr val="bg1"/>
            </a:solidFill>
            <a:effectLst/>
            <a:latin typeface="Arial Nova Cond" panose="020B05060202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11205</xdr:rowOff>
    </xdr:from>
    <xdr:to>
      <xdr:col>8</xdr:col>
      <xdr:colOff>19528</xdr:colOff>
      <xdr:row>18</xdr:row>
      <xdr:rowOff>140634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E695222-6885-4958-8434-74C6D1126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9300"/>
          <a:ext cx="6715603" cy="55967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109140</xdr:colOff>
      <xdr:row>5</xdr:row>
      <xdr:rowOff>285854</xdr:rowOff>
    </xdr:from>
    <xdr:to>
      <xdr:col>7</xdr:col>
      <xdr:colOff>494215</xdr:colOff>
      <xdr:row>10</xdr:row>
      <xdr:rowOff>84380</xdr:rowOff>
    </xdr:to>
    <xdr:pic>
      <xdr:nvPicPr>
        <xdr:cNvPr id="8" name="Picture 14">
          <a:extLst>
            <a:ext uri="{FF2B5EF4-FFF2-40B4-BE49-F238E27FC236}">
              <a16:creationId xmlns:a16="http://schemas.microsoft.com/office/drawing/2014/main" id="{384B8B5F-92F5-40D9-9AB6-8FF27F3C1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4525" y="1920344"/>
          <a:ext cx="1213750" cy="12749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254000</xdr:colOff>
      <xdr:row>16</xdr:row>
      <xdr:rowOff>271097</xdr:rowOff>
    </xdr:from>
    <xdr:to>
      <xdr:col>7</xdr:col>
      <xdr:colOff>911679</xdr:colOff>
      <xdr:row>18</xdr:row>
      <xdr:rowOff>204010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5E3D8F3-EFAD-404B-B433-6F4A6CC80CEA}"/>
            </a:ext>
          </a:extLst>
        </xdr:cNvPr>
        <xdr:cNvSpPr>
          <a:spLocks noChangeArrowheads="1"/>
        </xdr:cNvSpPr>
      </xdr:nvSpPr>
      <xdr:spPr bwMode="auto">
        <a:xfrm>
          <a:off x="2747645" y="5170757"/>
          <a:ext cx="3962854" cy="525368"/>
        </a:xfrm>
        <a:prstGeom prst="rect">
          <a:avLst/>
        </a:prstGeom>
        <a:solidFill>
          <a:srgbClr val="EC6331"/>
        </a:solidFill>
        <a:ln w="12700">
          <a:solidFill>
            <a:schemeClr val="accent4">
              <a:lumMod val="100000"/>
              <a:lumOff val="0"/>
            </a:schemeClr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marR="232410" algn="r">
            <a:lnSpc>
              <a:spcPct val="107000"/>
            </a:lnSpc>
            <a:spcAft>
              <a:spcPts val="200"/>
            </a:spcAft>
          </a:pPr>
          <a:r>
            <a:rPr lang="fr-FR" sz="1600" b="1">
              <a:solidFill>
                <a:srgbClr val="FFFFFF"/>
              </a:solidFill>
              <a:effectLst/>
              <a:latin typeface="Arial Nova Cond" panose="020B0506020202020204" pitchFamily="34" charset="0"/>
              <a:ea typeface="Segoe UI" panose="020B0502040204020203" pitchFamily="34" charset="0"/>
            </a:rPr>
            <a:t>HABITAT &amp; ÉQUIPEMENTS COLLECTIFS</a:t>
          </a:r>
          <a:endParaRPr lang="fr-FR" sz="1100">
            <a:solidFill>
              <a:srgbClr val="1B3B5A"/>
            </a:solidFill>
            <a:effectLst/>
            <a:latin typeface="Segoe UI" panose="020B0502040204020203" pitchFamily="34" charset="0"/>
            <a:ea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535781</xdr:colOff>
      <xdr:row>0</xdr:row>
      <xdr:rowOff>0</xdr:rowOff>
    </xdr:from>
    <xdr:to>
      <xdr:col>5</xdr:col>
      <xdr:colOff>362743</xdr:colOff>
      <xdr:row>2</xdr:row>
      <xdr:rowOff>18574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E948A77-0F41-411E-A265-0B55AA295947}"/>
            </a:ext>
          </a:extLst>
        </xdr:cNvPr>
        <xdr:cNvSpPr/>
      </xdr:nvSpPr>
      <xdr:spPr>
        <a:xfrm>
          <a:off x="2196941" y="0"/>
          <a:ext cx="2322512" cy="479584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200"/>
            </a:spcAft>
          </a:pPr>
          <a:r>
            <a:rPr lang="fr-FR" sz="1600" b="1">
              <a:solidFill>
                <a:srgbClr val="EC6331"/>
              </a:solidFill>
              <a:effectLst/>
              <a:latin typeface="Arial Nova Cond" panose="020B0506020202020204" pitchFamily="34" charset="0"/>
              <a:ea typeface="Segoe UI" panose="020B0502040204020203" pitchFamily="34" charset="0"/>
            </a:rPr>
            <a:t>PÔLE PATRIMOINES</a:t>
          </a:r>
          <a:endParaRPr lang="fr-FR" sz="1100">
            <a:solidFill>
              <a:srgbClr val="1B3B5A"/>
            </a:solidFill>
            <a:effectLst/>
            <a:ea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218282</xdr:colOff>
      <xdr:row>27</xdr:row>
      <xdr:rowOff>238125</xdr:rowOff>
    </xdr:from>
    <xdr:to>
      <xdr:col>3</xdr:col>
      <xdr:colOff>464979</xdr:colOff>
      <xdr:row>31</xdr:row>
      <xdr:rowOff>200025</xdr:rowOff>
    </xdr:to>
    <xdr:pic>
      <xdr:nvPicPr>
        <xdr:cNvPr id="11" name="Image 10" descr="Une image contenant Police, texte, capture d’écran, Graphique&#10;&#10;Description générée automatiquement">
          <a:extLst>
            <a:ext uri="{FF2B5EF4-FFF2-40B4-BE49-F238E27FC236}">
              <a16:creationId xmlns:a16="http://schemas.microsoft.com/office/drawing/2014/main" id="{8FDF1B21-38F8-414E-93D7-26B9D712E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187" y="8404860"/>
          <a:ext cx="2732722" cy="1143000"/>
        </a:xfrm>
        <a:prstGeom prst="rect">
          <a:avLst/>
        </a:prstGeom>
      </xdr:spPr>
    </xdr:pic>
    <xdr:clientData/>
  </xdr:twoCellAnchor>
  <xdr:twoCellAnchor editAs="oneCell">
    <xdr:from>
      <xdr:col>3</xdr:col>
      <xdr:colOff>555624</xdr:colOff>
      <xdr:row>26</xdr:row>
      <xdr:rowOff>287735</xdr:rowOff>
    </xdr:from>
    <xdr:to>
      <xdr:col>5</xdr:col>
      <xdr:colOff>458469</xdr:colOff>
      <xdr:row>32</xdr:row>
      <xdr:rowOff>79138</xdr:rowOff>
    </xdr:to>
    <xdr:pic>
      <xdr:nvPicPr>
        <xdr:cNvPr id="12" name="Image 11" descr="HAUTS-DE-SEINE HABITAT - OPH | LinkedIn">
          <a:extLst>
            <a:ext uri="{FF2B5EF4-FFF2-40B4-BE49-F238E27FC236}">
              <a16:creationId xmlns:a16="http://schemas.microsoft.com/office/drawing/2014/main" id="{BEF67531-F429-4E3A-9538-4EFD4AABD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1174" y="8163005"/>
          <a:ext cx="1560195" cy="156305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Man-dc-ad\dm%20hec\PUBLIC\AFFAIRES\Bailleurs\HAUTS%20DE%20SEINE%20HABITAT\13%20-%20Missions%20compl&#233;mentaires\2025\AF-003062%20-%20SURESNES%20-%20RPA%20CARON\3%20-%20Dossier%20de%20travail\2%20-%20DCE\Rendu%20client%20V4\DPGF%20-%20Travaux%20r&#233;seaux%20-%2011013-SURESNES-RPA%20Caron%20V4.xlsx" TargetMode="External"/><Relationship Id="rId2" Type="http://schemas.microsoft.com/office/2019/04/relationships/externalLinkLongPath" Target="file:///\\Man-dc-ad\dm%20hec\PUBLIC\AFFAIRES\Bailleurs\HAUTS%20DE%20SEINE%20HABITAT\13%20-%20Missions%20compl&#233;mentaires\2025\AF-003062%20-%20SURESNES%20-%20RPA%20CARON\3%20-%20Dossier%20de%20travail\2%20-%20DCE\Rendu%20client%20V4\DPGF%20-%20Travaux%20r&#233;seaux%20-%2011013-SURESNES-RPA%20Caron%20V4.xlsx?3E4D0E56" TargetMode="External"/><Relationship Id="rId1" Type="http://schemas.openxmlformats.org/officeDocument/2006/relationships/externalLinkPath" Target="file:///\\3E4D0E56\DPGF%20-%20Travaux%20r&#233;seaux%20-%2011013-SURESNES-RPA%20Caron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de garde"/>
      <sheetName val="DPGF"/>
      <sheetName val="Récap"/>
    </sheetNames>
    <sheetDataSet>
      <sheetData sheetId="0"/>
      <sheetData sheetId="1">
        <row r="6">
          <cell r="A6" t="str">
            <v>N°</v>
          </cell>
          <cell r="B6" t="str">
            <v>DÉSIGNATION</v>
          </cell>
          <cell r="I6" t="str">
            <v>Prix Total</v>
          </cell>
        </row>
        <row r="7">
          <cell r="I7" t="str">
            <v>(€ HT)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0034-0D1E-4F06-AD36-022B23849DF3}">
  <sheetPr>
    <pageSetUpPr fitToPage="1"/>
  </sheetPr>
  <dimension ref="A1:J74"/>
  <sheetViews>
    <sheetView view="pageBreakPreview" topLeftCell="A13" zoomScaleNormal="55" zoomScaleSheetLayoutView="100" workbookViewId="0">
      <selection activeCell="L21" sqref="L21"/>
    </sheetView>
  </sheetViews>
  <sheetFormatPr baseColWidth="10" defaultRowHeight="12.75"/>
  <cols>
    <col min="1" max="7" width="12.42578125" style="84" customWidth="1"/>
    <col min="8" max="8" width="13.42578125" style="84" customWidth="1"/>
    <col min="9" max="256" width="11.42578125" style="84"/>
    <col min="257" max="263" width="12.42578125" style="84" customWidth="1"/>
    <col min="264" max="264" width="13.42578125" style="84" customWidth="1"/>
    <col min="265" max="512" width="11.42578125" style="84"/>
    <col min="513" max="519" width="12.42578125" style="84" customWidth="1"/>
    <col min="520" max="520" width="13.42578125" style="84" customWidth="1"/>
    <col min="521" max="768" width="11.42578125" style="84"/>
    <col min="769" max="775" width="12.42578125" style="84" customWidth="1"/>
    <col min="776" max="776" width="13.42578125" style="84" customWidth="1"/>
    <col min="777" max="1024" width="11.42578125" style="84"/>
    <col min="1025" max="1031" width="12.42578125" style="84" customWidth="1"/>
    <col min="1032" max="1032" width="13.42578125" style="84" customWidth="1"/>
    <col min="1033" max="1280" width="11.42578125" style="84"/>
    <col min="1281" max="1287" width="12.42578125" style="84" customWidth="1"/>
    <col min="1288" max="1288" width="13.42578125" style="84" customWidth="1"/>
    <col min="1289" max="1536" width="11.42578125" style="84"/>
    <col min="1537" max="1543" width="12.42578125" style="84" customWidth="1"/>
    <col min="1544" max="1544" width="13.42578125" style="84" customWidth="1"/>
    <col min="1545" max="1792" width="11.42578125" style="84"/>
    <col min="1793" max="1799" width="12.42578125" style="84" customWidth="1"/>
    <col min="1800" max="1800" width="13.42578125" style="84" customWidth="1"/>
    <col min="1801" max="2048" width="11.42578125" style="84"/>
    <col min="2049" max="2055" width="12.42578125" style="84" customWidth="1"/>
    <col min="2056" max="2056" width="13.42578125" style="84" customWidth="1"/>
    <col min="2057" max="2304" width="11.42578125" style="84"/>
    <col min="2305" max="2311" width="12.42578125" style="84" customWidth="1"/>
    <col min="2312" max="2312" width="13.42578125" style="84" customWidth="1"/>
    <col min="2313" max="2560" width="11.42578125" style="84"/>
    <col min="2561" max="2567" width="12.42578125" style="84" customWidth="1"/>
    <col min="2568" max="2568" width="13.42578125" style="84" customWidth="1"/>
    <col min="2569" max="2816" width="11.42578125" style="84"/>
    <col min="2817" max="2823" width="12.42578125" style="84" customWidth="1"/>
    <col min="2824" max="2824" width="13.42578125" style="84" customWidth="1"/>
    <col min="2825" max="3072" width="11.42578125" style="84"/>
    <col min="3073" max="3079" width="12.42578125" style="84" customWidth="1"/>
    <col min="3080" max="3080" width="13.42578125" style="84" customWidth="1"/>
    <col min="3081" max="3328" width="11.42578125" style="84"/>
    <col min="3329" max="3335" width="12.42578125" style="84" customWidth="1"/>
    <col min="3336" max="3336" width="13.42578125" style="84" customWidth="1"/>
    <col min="3337" max="3584" width="11.42578125" style="84"/>
    <col min="3585" max="3591" width="12.42578125" style="84" customWidth="1"/>
    <col min="3592" max="3592" width="13.42578125" style="84" customWidth="1"/>
    <col min="3593" max="3840" width="11.42578125" style="84"/>
    <col min="3841" max="3847" width="12.42578125" style="84" customWidth="1"/>
    <col min="3848" max="3848" width="13.42578125" style="84" customWidth="1"/>
    <col min="3849" max="4096" width="11.42578125" style="84"/>
    <col min="4097" max="4103" width="12.42578125" style="84" customWidth="1"/>
    <col min="4104" max="4104" width="13.42578125" style="84" customWidth="1"/>
    <col min="4105" max="4352" width="11.42578125" style="84"/>
    <col min="4353" max="4359" width="12.42578125" style="84" customWidth="1"/>
    <col min="4360" max="4360" width="13.42578125" style="84" customWidth="1"/>
    <col min="4361" max="4608" width="11.42578125" style="84"/>
    <col min="4609" max="4615" width="12.42578125" style="84" customWidth="1"/>
    <col min="4616" max="4616" width="13.42578125" style="84" customWidth="1"/>
    <col min="4617" max="4864" width="11.42578125" style="84"/>
    <col min="4865" max="4871" width="12.42578125" style="84" customWidth="1"/>
    <col min="4872" max="4872" width="13.42578125" style="84" customWidth="1"/>
    <col min="4873" max="5120" width="11.42578125" style="84"/>
    <col min="5121" max="5127" width="12.42578125" style="84" customWidth="1"/>
    <col min="5128" max="5128" width="13.42578125" style="84" customWidth="1"/>
    <col min="5129" max="5376" width="11.42578125" style="84"/>
    <col min="5377" max="5383" width="12.42578125" style="84" customWidth="1"/>
    <col min="5384" max="5384" width="13.42578125" style="84" customWidth="1"/>
    <col min="5385" max="5632" width="11.42578125" style="84"/>
    <col min="5633" max="5639" width="12.42578125" style="84" customWidth="1"/>
    <col min="5640" max="5640" width="13.42578125" style="84" customWidth="1"/>
    <col min="5641" max="5888" width="11.42578125" style="84"/>
    <col min="5889" max="5895" width="12.42578125" style="84" customWidth="1"/>
    <col min="5896" max="5896" width="13.42578125" style="84" customWidth="1"/>
    <col min="5897" max="6144" width="11.42578125" style="84"/>
    <col min="6145" max="6151" width="12.42578125" style="84" customWidth="1"/>
    <col min="6152" max="6152" width="13.42578125" style="84" customWidth="1"/>
    <col min="6153" max="6400" width="11.42578125" style="84"/>
    <col min="6401" max="6407" width="12.42578125" style="84" customWidth="1"/>
    <col min="6408" max="6408" width="13.42578125" style="84" customWidth="1"/>
    <col min="6409" max="6656" width="11.42578125" style="84"/>
    <col min="6657" max="6663" width="12.42578125" style="84" customWidth="1"/>
    <col min="6664" max="6664" width="13.42578125" style="84" customWidth="1"/>
    <col min="6665" max="6912" width="11.42578125" style="84"/>
    <col min="6913" max="6919" width="12.42578125" style="84" customWidth="1"/>
    <col min="6920" max="6920" width="13.42578125" style="84" customWidth="1"/>
    <col min="6921" max="7168" width="11.42578125" style="84"/>
    <col min="7169" max="7175" width="12.42578125" style="84" customWidth="1"/>
    <col min="7176" max="7176" width="13.42578125" style="84" customWidth="1"/>
    <col min="7177" max="7424" width="11.42578125" style="84"/>
    <col min="7425" max="7431" width="12.42578125" style="84" customWidth="1"/>
    <col min="7432" max="7432" width="13.42578125" style="84" customWidth="1"/>
    <col min="7433" max="7680" width="11.42578125" style="84"/>
    <col min="7681" max="7687" width="12.42578125" style="84" customWidth="1"/>
    <col min="7688" max="7688" width="13.42578125" style="84" customWidth="1"/>
    <col min="7689" max="7936" width="11.42578125" style="84"/>
    <col min="7937" max="7943" width="12.42578125" style="84" customWidth="1"/>
    <col min="7944" max="7944" width="13.42578125" style="84" customWidth="1"/>
    <col min="7945" max="8192" width="11.42578125" style="84"/>
    <col min="8193" max="8199" width="12.42578125" style="84" customWidth="1"/>
    <col min="8200" max="8200" width="13.42578125" style="84" customWidth="1"/>
    <col min="8201" max="8448" width="11.42578125" style="84"/>
    <col min="8449" max="8455" width="12.42578125" style="84" customWidth="1"/>
    <col min="8456" max="8456" width="13.42578125" style="84" customWidth="1"/>
    <col min="8457" max="8704" width="11.42578125" style="84"/>
    <col min="8705" max="8711" width="12.42578125" style="84" customWidth="1"/>
    <col min="8712" max="8712" width="13.42578125" style="84" customWidth="1"/>
    <col min="8713" max="8960" width="11.42578125" style="84"/>
    <col min="8961" max="8967" width="12.42578125" style="84" customWidth="1"/>
    <col min="8968" max="8968" width="13.42578125" style="84" customWidth="1"/>
    <col min="8969" max="9216" width="11.42578125" style="84"/>
    <col min="9217" max="9223" width="12.42578125" style="84" customWidth="1"/>
    <col min="9224" max="9224" width="13.42578125" style="84" customWidth="1"/>
    <col min="9225" max="9472" width="11.42578125" style="84"/>
    <col min="9473" max="9479" width="12.42578125" style="84" customWidth="1"/>
    <col min="9480" max="9480" width="13.42578125" style="84" customWidth="1"/>
    <col min="9481" max="9728" width="11.42578125" style="84"/>
    <col min="9729" max="9735" width="12.42578125" style="84" customWidth="1"/>
    <col min="9736" max="9736" width="13.42578125" style="84" customWidth="1"/>
    <col min="9737" max="9984" width="11.42578125" style="84"/>
    <col min="9985" max="9991" width="12.42578125" style="84" customWidth="1"/>
    <col min="9992" max="9992" width="13.42578125" style="84" customWidth="1"/>
    <col min="9993" max="10240" width="11.42578125" style="84"/>
    <col min="10241" max="10247" width="12.42578125" style="84" customWidth="1"/>
    <col min="10248" max="10248" width="13.42578125" style="84" customWidth="1"/>
    <col min="10249" max="10496" width="11.42578125" style="84"/>
    <col min="10497" max="10503" width="12.42578125" style="84" customWidth="1"/>
    <col min="10504" max="10504" width="13.42578125" style="84" customWidth="1"/>
    <col min="10505" max="10752" width="11.42578125" style="84"/>
    <col min="10753" max="10759" width="12.42578125" style="84" customWidth="1"/>
    <col min="10760" max="10760" width="13.42578125" style="84" customWidth="1"/>
    <col min="10761" max="11008" width="11.42578125" style="84"/>
    <col min="11009" max="11015" width="12.42578125" style="84" customWidth="1"/>
    <col min="11016" max="11016" width="13.42578125" style="84" customWidth="1"/>
    <col min="11017" max="11264" width="11.42578125" style="84"/>
    <col min="11265" max="11271" width="12.42578125" style="84" customWidth="1"/>
    <col min="11272" max="11272" width="13.42578125" style="84" customWidth="1"/>
    <col min="11273" max="11520" width="11.42578125" style="84"/>
    <col min="11521" max="11527" width="12.42578125" style="84" customWidth="1"/>
    <col min="11528" max="11528" width="13.42578125" style="84" customWidth="1"/>
    <col min="11529" max="11776" width="11.42578125" style="84"/>
    <col min="11777" max="11783" width="12.42578125" style="84" customWidth="1"/>
    <col min="11784" max="11784" width="13.42578125" style="84" customWidth="1"/>
    <col min="11785" max="12032" width="11.42578125" style="84"/>
    <col min="12033" max="12039" width="12.42578125" style="84" customWidth="1"/>
    <col min="12040" max="12040" width="13.42578125" style="84" customWidth="1"/>
    <col min="12041" max="12288" width="11.42578125" style="84"/>
    <col min="12289" max="12295" width="12.42578125" style="84" customWidth="1"/>
    <col min="12296" max="12296" width="13.42578125" style="84" customWidth="1"/>
    <col min="12297" max="12544" width="11.42578125" style="84"/>
    <col min="12545" max="12551" width="12.42578125" style="84" customWidth="1"/>
    <col min="12552" max="12552" width="13.42578125" style="84" customWidth="1"/>
    <col min="12553" max="12800" width="11.42578125" style="84"/>
    <col min="12801" max="12807" width="12.42578125" style="84" customWidth="1"/>
    <col min="12808" max="12808" width="13.42578125" style="84" customWidth="1"/>
    <col min="12809" max="13056" width="11.42578125" style="84"/>
    <col min="13057" max="13063" width="12.42578125" style="84" customWidth="1"/>
    <col min="13064" max="13064" width="13.42578125" style="84" customWidth="1"/>
    <col min="13065" max="13312" width="11.42578125" style="84"/>
    <col min="13313" max="13319" width="12.42578125" style="84" customWidth="1"/>
    <col min="13320" max="13320" width="13.42578125" style="84" customWidth="1"/>
    <col min="13321" max="13568" width="11.42578125" style="84"/>
    <col min="13569" max="13575" width="12.42578125" style="84" customWidth="1"/>
    <col min="13576" max="13576" width="13.42578125" style="84" customWidth="1"/>
    <col min="13577" max="13824" width="11.42578125" style="84"/>
    <col min="13825" max="13831" width="12.42578125" style="84" customWidth="1"/>
    <col min="13832" max="13832" width="13.42578125" style="84" customWidth="1"/>
    <col min="13833" max="14080" width="11.42578125" style="84"/>
    <col min="14081" max="14087" width="12.42578125" style="84" customWidth="1"/>
    <col min="14088" max="14088" width="13.42578125" style="84" customWidth="1"/>
    <col min="14089" max="14336" width="11.42578125" style="84"/>
    <col min="14337" max="14343" width="12.42578125" style="84" customWidth="1"/>
    <col min="14344" max="14344" width="13.42578125" style="84" customWidth="1"/>
    <col min="14345" max="14592" width="11.42578125" style="84"/>
    <col min="14593" max="14599" width="12.42578125" style="84" customWidth="1"/>
    <col min="14600" max="14600" width="13.42578125" style="84" customWidth="1"/>
    <col min="14601" max="14848" width="11.42578125" style="84"/>
    <col min="14849" max="14855" width="12.42578125" style="84" customWidth="1"/>
    <col min="14856" max="14856" width="13.42578125" style="84" customWidth="1"/>
    <col min="14857" max="15104" width="11.42578125" style="84"/>
    <col min="15105" max="15111" width="12.42578125" style="84" customWidth="1"/>
    <col min="15112" max="15112" width="13.42578125" style="84" customWidth="1"/>
    <col min="15113" max="15360" width="11.42578125" style="84"/>
    <col min="15361" max="15367" width="12.42578125" style="84" customWidth="1"/>
    <col min="15368" max="15368" width="13.42578125" style="84" customWidth="1"/>
    <col min="15369" max="15616" width="11.42578125" style="84"/>
    <col min="15617" max="15623" width="12.42578125" style="84" customWidth="1"/>
    <col min="15624" max="15624" width="13.42578125" style="84" customWidth="1"/>
    <col min="15625" max="15872" width="11.42578125" style="84"/>
    <col min="15873" max="15879" width="12.42578125" style="84" customWidth="1"/>
    <col min="15880" max="15880" width="13.42578125" style="84" customWidth="1"/>
    <col min="15881" max="16128" width="11.42578125" style="84"/>
    <col min="16129" max="16135" width="12.42578125" style="84" customWidth="1"/>
    <col min="16136" max="16136" width="13.42578125" style="84" customWidth="1"/>
    <col min="16137" max="16384" width="11.42578125" style="84"/>
  </cols>
  <sheetData>
    <row r="1" spans="1:10">
      <c r="A1" s="83"/>
      <c r="B1" s="83"/>
      <c r="C1" s="83"/>
      <c r="D1" s="83"/>
      <c r="E1" s="83"/>
      <c r="F1" s="83"/>
      <c r="G1" s="83"/>
      <c r="H1" s="83"/>
    </row>
    <row r="2" spans="1:10" ht="23.25">
      <c r="A2" s="85"/>
      <c r="B2" s="85"/>
      <c r="C2" s="85"/>
      <c r="D2" s="85"/>
      <c r="E2" s="85"/>
      <c r="F2" s="85"/>
      <c r="G2" s="86"/>
      <c r="H2" s="86"/>
    </row>
    <row r="3" spans="1:10" s="89" customFormat="1" ht="23.25">
      <c r="A3" s="85"/>
      <c r="B3" s="85"/>
      <c r="C3" s="85"/>
      <c r="D3" s="85"/>
      <c r="E3" s="87"/>
      <c r="F3" s="85"/>
      <c r="G3" s="86"/>
      <c r="H3" s="86"/>
      <c r="I3" s="88"/>
    </row>
    <row r="4" spans="1:10" s="91" customFormat="1" ht="56.25" customHeight="1">
      <c r="A4" s="165"/>
      <c r="B4" s="166"/>
      <c r="C4" s="166"/>
      <c r="D4" s="166"/>
      <c r="E4" s="166"/>
      <c r="F4" s="166"/>
      <c r="G4" s="166"/>
      <c r="H4" s="166"/>
      <c r="I4" s="90"/>
    </row>
    <row r="5" spans="1:10" s="89" customFormat="1">
      <c r="A5" s="92"/>
      <c r="B5" s="92"/>
      <c r="C5" s="92"/>
      <c r="D5" s="92"/>
      <c r="E5" s="92"/>
      <c r="F5" s="92"/>
      <c r="G5" s="92"/>
      <c r="H5" s="92"/>
      <c r="I5" s="88"/>
    </row>
    <row r="6" spans="1:10" s="89" customFormat="1" ht="23.25">
      <c r="A6" s="167"/>
      <c r="B6" s="167"/>
      <c r="C6" s="167"/>
      <c r="D6" s="167"/>
      <c r="E6" s="167"/>
      <c r="F6" s="167"/>
      <c r="G6" s="167"/>
      <c r="H6" s="167"/>
      <c r="I6" s="88"/>
    </row>
    <row r="7" spans="1:10" s="89" customFormat="1" ht="23.25">
      <c r="A7" s="85"/>
      <c r="B7" s="85"/>
      <c r="C7" s="85"/>
      <c r="D7" s="85"/>
      <c r="E7" s="85"/>
      <c r="F7" s="85"/>
      <c r="G7" s="86"/>
      <c r="H7" s="86"/>
      <c r="I7" s="88"/>
    </row>
    <row r="8" spans="1:10" s="89" customFormat="1" ht="23.25">
      <c r="A8" s="85"/>
      <c r="B8" s="85"/>
      <c r="C8" s="85"/>
      <c r="D8" s="85"/>
      <c r="E8" s="85"/>
      <c r="F8" s="85"/>
      <c r="G8" s="86"/>
      <c r="H8" s="86"/>
      <c r="I8" s="88"/>
    </row>
    <row r="9" spans="1:10" s="89" customFormat="1" ht="23.25">
      <c r="A9" s="85"/>
      <c r="B9" s="85"/>
      <c r="C9" s="85"/>
      <c r="D9" s="85"/>
      <c r="E9" s="85"/>
      <c r="F9" s="85"/>
      <c r="G9" s="86"/>
      <c r="H9" s="86"/>
      <c r="I9" s="88"/>
    </row>
    <row r="10" spans="1:10" s="89" customFormat="1" ht="23.25">
      <c r="A10" s="85"/>
      <c r="B10" s="85"/>
      <c r="C10" s="85"/>
      <c r="D10" s="85"/>
      <c r="E10" s="85"/>
      <c r="F10" s="85"/>
      <c r="G10" s="86"/>
      <c r="H10" s="86"/>
      <c r="I10" s="88"/>
    </row>
    <row r="11" spans="1:10" s="89" customFormat="1" ht="23.25">
      <c r="A11" s="85"/>
      <c r="B11" s="85"/>
      <c r="C11" s="85"/>
      <c r="D11" s="85"/>
      <c r="E11" s="85"/>
      <c r="F11" s="85"/>
      <c r="G11" s="86"/>
      <c r="H11" s="86"/>
      <c r="I11" s="88"/>
    </row>
    <row r="12" spans="1:10" s="89" customFormat="1" ht="23.25">
      <c r="A12" s="85"/>
      <c r="B12" s="85"/>
      <c r="C12" s="85"/>
      <c r="D12" s="85"/>
      <c r="E12" s="85"/>
      <c r="F12" s="85"/>
      <c r="G12" s="86"/>
      <c r="H12" s="86"/>
      <c r="I12" s="88"/>
    </row>
    <row r="13" spans="1:10" s="89" customFormat="1" ht="23.25">
      <c r="A13" s="85"/>
      <c r="B13" s="85"/>
      <c r="C13" s="85"/>
      <c r="D13" s="85"/>
      <c r="E13" s="85"/>
      <c r="F13" s="85"/>
      <c r="G13" s="86"/>
      <c r="H13" s="86"/>
      <c r="I13" s="88"/>
    </row>
    <row r="14" spans="1:10" s="89" customFormat="1" ht="23.25" customHeight="1">
      <c r="A14" s="168"/>
      <c r="B14" s="168"/>
      <c r="C14" s="168"/>
      <c r="D14" s="168"/>
      <c r="E14" s="168"/>
      <c r="F14" s="168"/>
      <c r="G14" s="168"/>
      <c r="H14" s="168"/>
      <c r="I14" s="88"/>
      <c r="J14" s="94"/>
    </row>
    <row r="15" spans="1:10" s="89" customFormat="1" ht="23.25" customHeight="1">
      <c r="A15" s="93"/>
      <c r="B15" s="93"/>
      <c r="C15" s="93"/>
      <c r="D15" s="93"/>
      <c r="E15" s="93"/>
      <c r="F15" s="93"/>
      <c r="G15" s="93"/>
      <c r="H15" s="93"/>
      <c r="I15" s="88"/>
    </row>
    <row r="16" spans="1:10" s="89" customFormat="1" ht="23.25" customHeight="1">
      <c r="A16" s="93"/>
      <c r="B16" s="93"/>
      <c r="C16" s="93"/>
      <c r="D16" s="93"/>
      <c r="E16" s="93"/>
      <c r="F16" s="93"/>
      <c r="G16" s="93"/>
      <c r="H16" s="93"/>
      <c r="I16" s="88"/>
    </row>
    <row r="17" spans="1:9" s="89" customFormat="1" ht="23.25" customHeight="1">
      <c r="A17" s="93"/>
      <c r="B17" s="93"/>
      <c r="C17" s="93"/>
      <c r="D17" s="93"/>
      <c r="E17" s="93"/>
      <c r="F17" s="93"/>
      <c r="G17" s="93"/>
      <c r="H17" s="93"/>
      <c r="I17" s="88"/>
    </row>
    <row r="18" spans="1:9" s="89" customFormat="1" ht="23.25" customHeight="1">
      <c r="A18" s="93"/>
      <c r="B18" s="93"/>
      <c r="C18" s="93"/>
      <c r="D18" s="93"/>
      <c r="E18" s="93"/>
      <c r="F18" s="93"/>
      <c r="G18" s="93"/>
      <c r="H18" s="93"/>
      <c r="I18" s="88"/>
    </row>
    <row r="19" spans="1:9" s="89" customFormat="1" ht="23.25">
      <c r="A19" s="85"/>
      <c r="B19" s="85"/>
      <c r="C19" s="85"/>
      <c r="D19" s="85"/>
      <c r="E19" s="85"/>
      <c r="F19" s="85"/>
      <c r="G19" s="86"/>
      <c r="H19" s="86"/>
      <c r="I19" s="88"/>
    </row>
    <row r="20" spans="1:9" s="89" customFormat="1" ht="23.25">
      <c r="A20" s="85"/>
      <c r="B20" s="85"/>
      <c r="C20" s="85"/>
      <c r="D20" s="85"/>
      <c r="E20" s="85"/>
      <c r="F20" s="85"/>
      <c r="G20" s="86"/>
      <c r="H20" s="86"/>
      <c r="I20" s="88"/>
    </row>
    <row r="21" spans="1:9" s="89" customFormat="1" ht="23.25">
      <c r="A21" s="85"/>
      <c r="B21" s="85"/>
      <c r="C21" s="85"/>
      <c r="D21" s="85"/>
      <c r="E21" s="85"/>
      <c r="F21" s="85"/>
      <c r="G21" s="86"/>
      <c r="H21" s="86"/>
      <c r="I21" s="88"/>
    </row>
    <row r="22" spans="1:9" s="89" customFormat="1" ht="23.25">
      <c r="A22" s="85"/>
      <c r="B22" s="85"/>
      <c r="C22" s="85"/>
      <c r="D22" s="85"/>
      <c r="E22" s="85"/>
      <c r="F22" s="85"/>
      <c r="G22" s="86"/>
      <c r="H22" s="86"/>
      <c r="I22" s="88"/>
    </row>
    <row r="23" spans="1:9" s="89" customFormat="1" ht="23.25">
      <c r="A23" s="85"/>
      <c r="B23" s="85"/>
      <c r="C23" s="85"/>
      <c r="D23" s="85"/>
      <c r="E23" s="85"/>
      <c r="F23" s="85"/>
      <c r="G23" s="86"/>
      <c r="H23" s="86"/>
      <c r="I23" s="88"/>
    </row>
    <row r="24" spans="1:9" s="89" customFormat="1" ht="23.25">
      <c r="A24" s="85"/>
      <c r="B24" s="85"/>
      <c r="C24" s="85"/>
      <c r="D24" s="85"/>
      <c r="E24" s="85"/>
      <c r="F24" s="85"/>
      <c r="G24" s="86"/>
      <c r="H24" s="86"/>
      <c r="I24" s="88"/>
    </row>
    <row r="25" spans="1:9" s="89" customFormat="1" ht="23.25">
      <c r="A25" s="85"/>
      <c r="B25" s="85"/>
      <c r="C25" s="85"/>
      <c r="D25" s="85"/>
      <c r="E25" s="85"/>
      <c r="F25" s="85"/>
      <c r="G25" s="86"/>
      <c r="H25" s="86"/>
      <c r="I25" s="88"/>
    </row>
    <row r="26" spans="1:9" s="89" customFormat="1" ht="23.25">
      <c r="A26" s="85"/>
      <c r="B26" s="85"/>
      <c r="C26" s="85"/>
      <c r="D26" s="85"/>
      <c r="E26" s="85"/>
      <c r="F26" s="85"/>
      <c r="G26" s="86"/>
      <c r="H26" s="86"/>
      <c r="I26" s="88"/>
    </row>
    <row r="27" spans="1:9" s="89" customFormat="1" ht="23.25">
      <c r="A27" s="85"/>
      <c r="B27" s="85"/>
      <c r="C27" s="85"/>
      <c r="D27" s="85"/>
      <c r="E27" s="85"/>
      <c r="F27" s="85"/>
      <c r="G27" s="86"/>
      <c r="H27" s="86"/>
      <c r="I27" s="88"/>
    </row>
    <row r="28" spans="1:9" s="89" customFormat="1" ht="23.25">
      <c r="A28" s="85"/>
      <c r="B28" s="85"/>
      <c r="C28" s="85"/>
      <c r="D28" s="85"/>
      <c r="E28" s="85"/>
      <c r="F28" s="85"/>
      <c r="G28" s="86"/>
      <c r="H28" s="86"/>
      <c r="I28" s="88"/>
    </row>
    <row r="29" spans="1:9" s="89" customFormat="1" ht="23.25">
      <c r="A29" s="85"/>
      <c r="B29" s="85"/>
      <c r="C29" s="85"/>
      <c r="D29" s="85"/>
      <c r="E29" s="85"/>
      <c r="F29" s="85"/>
      <c r="G29" s="86"/>
      <c r="H29" s="86"/>
      <c r="I29" s="88"/>
    </row>
    <row r="30" spans="1:9" s="89" customFormat="1" ht="23.25">
      <c r="A30" s="85"/>
      <c r="B30" s="85"/>
      <c r="C30" s="85"/>
      <c r="D30" s="85"/>
      <c r="E30" s="85"/>
      <c r="F30" s="85"/>
      <c r="G30" s="86"/>
      <c r="H30" s="86"/>
      <c r="I30" s="88"/>
    </row>
    <row r="31" spans="1:9" s="89" customFormat="1" ht="23.25">
      <c r="A31" s="85"/>
      <c r="B31" s="85"/>
      <c r="C31" s="85"/>
      <c r="D31" s="85"/>
      <c r="E31" s="85"/>
      <c r="F31" s="85"/>
      <c r="G31" s="86"/>
      <c r="H31" s="86"/>
      <c r="I31" s="88"/>
    </row>
    <row r="32" spans="1:9" s="89" customFormat="1" ht="23.25">
      <c r="A32" s="85"/>
      <c r="B32" s="85"/>
      <c r="C32" s="85"/>
      <c r="D32" s="85"/>
      <c r="E32" s="85"/>
      <c r="F32" s="85"/>
      <c r="G32" s="86"/>
      <c r="H32" s="86"/>
      <c r="I32" s="88"/>
    </row>
    <row r="33" spans="1:9" s="89" customFormat="1" ht="23.25">
      <c r="A33" s="85"/>
      <c r="B33" s="85"/>
      <c r="C33" s="85"/>
      <c r="D33" s="85"/>
      <c r="E33" s="85"/>
      <c r="F33" s="85"/>
      <c r="G33" s="86"/>
      <c r="H33" s="86"/>
      <c r="I33" s="88"/>
    </row>
    <row r="34" spans="1:9" s="89" customFormat="1">
      <c r="A34" s="92"/>
      <c r="B34" s="92"/>
      <c r="C34" s="92"/>
      <c r="D34" s="92"/>
      <c r="E34" s="92"/>
      <c r="F34" s="92"/>
      <c r="G34" s="92"/>
      <c r="H34" s="92"/>
      <c r="I34" s="88"/>
    </row>
    <row r="35" spans="1:9" s="89" customFormat="1">
      <c r="A35" s="92"/>
      <c r="B35" s="92"/>
      <c r="C35" s="92"/>
      <c r="D35" s="92"/>
      <c r="E35" s="92"/>
      <c r="F35" s="92"/>
      <c r="G35" s="92"/>
      <c r="H35" s="92"/>
      <c r="I35" s="88"/>
    </row>
    <row r="36" spans="1:9" s="89" customFormat="1">
      <c r="A36" s="92"/>
      <c r="B36" s="92"/>
      <c r="C36" s="92"/>
      <c r="D36" s="92"/>
      <c r="E36" s="92"/>
      <c r="F36" s="92"/>
      <c r="G36" s="92"/>
      <c r="H36" s="92"/>
      <c r="I36" s="88"/>
    </row>
    <row r="37" spans="1:9" s="89" customFormat="1">
      <c r="A37" s="92"/>
      <c r="B37" s="92"/>
      <c r="C37" s="92"/>
      <c r="D37" s="92"/>
      <c r="E37" s="92"/>
      <c r="F37" s="92"/>
      <c r="G37" s="92"/>
      <c r="H37" s="92"/>
      <c r="I37" s="88"/>
    </row>
    <row r="38" spans="1:9" s="89" customFormat="1">
      <c r="A38" s="92"/>
      <c r="B38" s="92"/>
      <c r="C38" s="92"/>
      <c r="D38" s="92"/>
      <c r="E38" s="92"/>
      <c r="F38" s="92"/>
      <c r="G38" s="92"/>
      <c r="H38" s="92"/>
      <c r="I38" s="88"/>
    </row>
    <row r="39" spans="1:9" s="89" customFormat="1">
      <c r="A39" s="92"/>
      <c r="B39" s="92"/>
      <c r="C39" s="92"/>
      <c r="D39" s="92"/>
      <c r="E39" s="92"/>
      <c r="F39" s="92"/>
      <c r="G39" s="92"/>
      <c r="H39" s="92"/>
      <c r="I39" s="88"/>
    </row>
    <row r="40" spans="1:9" s="89" customFormat="1">
      <c r="A40" s="92"/>
      <c r="B40" s="92"/>
      <c r="C40" s="92"/>
      <c r="D40" s="92"/>
      <c r="E40" s="92"/>
      <c r="F40" s="92"/>
      <c r="G40" s="92"/>
      <c r="H40" s="92"/>
      <c r="I40" s="88"/>
    </row>
    <row r="41" spans="1:9" s="89" customFormat="1">
      <c r="A41" s="92"/>
      <c r="B41" s="92"/>
      <c r="C41" s="92"/>
      <c r="D41" s="92"/>
      <c r="E41" s="92"/>
      <c r="F41" s="92"/>
      <c r="G41" s="92"/>
      <c r="H41" s="92"/>
      <c r="I41" s="88"/>
    </row>
    <row r="42" spans="1:9" s="89" customFormat="1">
      <c r="A42" s="92"/>
      <c r="B42" s="92"/>
      <c r="C42" s="92"/>
      <c r="D42" s="92"/>
      <c r="E42" s="92"/>
      <c r="F42" s="92"/>
      <c r="G42" s="92"/>
      <c r="H42" s="92"/>
      <c r="I42" s="88"/>
    </row>
    <row r="43" spans="1:9" s="89" customFormat="1">
      <c r="I43" s="88"/>
    </row>
    <row r="44" spans="1:9">
      <c r="I44" s="95"/>
    </row>
    <row r="45" spans="1:9">
      <c r="A45" s="169"/>
      <c r="B45" s="169"/>
      <c r="C45" s="169"/>
      <c r="D45" s="169"/>
      <c r="E45" s="169"/>
      <c r="F45" s="169"/>
      <c r="I45" s="95"/>
    </row>
    <row r="46" spans="1:9">
      <c r="I46" s="95"/>
    </row>
    <row r="47" spans="1:9">
      <c r="A47" s="96"/>
      <c r="B47" s="96"/>
      <c r="G47" s="96"/>
      <c r="H47" s="96"/>
      <c r="I47" s="95"/>
    </row>
    <row r="48" spans="1:9">
      <c r="I48" s="95"/>
    </row>
    <row r="49" spans="9:9">
      <c r="I49" s="95"/>
    </row>
    <row r="50" spans="9:9">
      <c r="I50" s="95"/>
    </row>
    <row r="51" spans="9:9">
      <c r="I51" s="95"/>
    </row>
    <row r="52" spans="9:9">
      <c r="I52" s="95"/>
    </row>
    <row r="53" spans="9:9">
      <c r="I53" s="95"/>
    </row>
    <row r="63" spans="9:9" ht="20.100000000000001" customHeight="1"/>
    <row r="64" spans="9:9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</sheetData>
  <mergeCells count="4">
    <mergeCell ref="A4:H4"/>
    <mergeCell ref="A6:H6"/>
    <mergeCell ref="A14:H14"/>
    <mergeCell ref="A45:F45"/>
  </mergeCells>
  <printOptions horizontalCentered="1" verticalCentered="1"/>
  <pageMargins left="0" right="0" top="0" bottom="0" header="0" footer="0"/>
  <pageSetup paperSize="9" orientation="portrait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78"/>
  <sheetViews>
    <sheetView showGridLines="0" tabSelected="1" view="pageBreakPreview" zoomScaleNormal="100" zoomScaleSheetLayoutView="100" zoomScalePageLayoutView="90" workbookViewId="0">
      <selection activeCell="J22" sqref="J22"/>
    </sheetView>
  </sheetViews>
  <sheetFormatPr baseColWidth="10" defaultColWidth="11.42578125" defaultRowHeight="15" customHeight="1"/>
  <cols>
    <col min="1" max="1" width="3" style="12" customWidth="1"/>
    <col min="2" max="2" width="7.140625" style="7" customWidth="1"/>
    <col min="3" max="3" width="1.5703125" style="38" customWidth="1"/>
    <col min="4" max="4" width="2.42578125" style="39" customWidth="1"/>
    <col min="5" max="5" width="30.42578125" style="39" customWidth="1"/>
    <col min="6" max="6" width="64.5703125" style="3" customWidth="1"/>
    <col min="7" max="7" width="5.5703125" style="1" customWidth="1"/>
    <col min="8" max="8" width="5" style="1" customWidth="1"/>
    <col min="9" max="9" width="12.42578125" style="49" bestFit="1" customWidth="1"/>
    <col min="10" max="10" width="19.42578125" style="9" customWidth="1"/>
    <col min="11" max="11" width="3" style="2" customWidth="1"/>
    <col min="12" max="12" width="5.5703125" style="12" customWidth="1"/>
    <col min="13" max="13" width="11.42578125" style="12" customWidth="1"/>
    <col min="14" max="16384" width="11.42578125" style="12"/>
  </cols>
  <sheetData>
    <row r="1" spans="1:13" ht="18" customHeight="1" thickBo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3" ht="18" customHeight="1">
      <c r="A2" s="16"/>
      <c r="B2" s="17"/>
      <c r="C2" s="18"/>
      <c r="D2" s="19"/>
      <c r="E2" s="19"/>
      <c r="F2" s="19"/>
      <c r="G2" s="20"/>
      <c r="H2" s="19"/>
      <c r="I2" s="41"/>
      <c r="J2" s="21"/>
      <c r="K2" s="32"/>
      <c r="L2" s="14"/>
      <c r="M2" s="16"/>
    </row>
    <row r="3" spans="1:13" ht="18" customHeight="1">
      <c r="A3" s="16"/>
      <c r="B3" s="175" t="s">
        <v>147</v>
      </c>
      <c r="C3" s="176"/>
      <c r="D3" s="176"/>
      <c r="E3" s="176"/>
      <c r="F3" s="176"/>
      <c r="G3" s="176"/>
      <c r="H3" s="176"/>
      <c r="I3" s="176"/>
      <c r="J3" s="177"/>
      <c r="K3" s="33"/>
      <c r="M3" s="16"/>
    </row>
    <row r="4" spans="1:13" ht="18" customHeight="1">
      <c r="A4" s="16"/>
      <c r="B4" s="178"/>
      <c r="C4" s="176"/>
      <c r="D4" s="176"/>
      <c r="E4" s="176"/>
      <c r="F4" s="176"/>
      <c r="G4" s="176"/>
      <c r="H4" s="176"/>
      <c r="I4" s="176"/>
      <c r="J4" s="177"/>
      <c r="K4" s="32"/>
      <c r="L4" s="14"/>
      <c r="M4" s="16"/>
    </row>
    <row r="5" spans="1:13" ht="18" customHeight="1">
      <c r="A5" s="16"/>
      <c r="B5" s="69"/>
      <c r="C5" s="70"/>
      <c r="D5" s="70"/>
      <c r="E5" s="70"/>
      <c r="F5" s="156" t="s">
        <v>154</v>
      </c>
      <c r="G5" s="70"/>
      <c r="H5" s="70"/>
      <c r="I5" s="70"/>
      <c r="J5" s="71"/>
      <c r="K5" s="33"/>
      <c r="M5" s="16"/>
    </row>
    <row r="6" spans="1:13" ht="18" customHeight="1" thickBot="1">
      <c r="A6" s="16"/>
      <c r="B6" s="22"/>
      <c r="C6" s="23"/>
      <c r="D6" s="23"/>
      <c r="E6" s="23"/>
      <c r="F6" s="23"/>
      <c r="G6" s="24"/>
      <c r="H6" s="23"/>
      <c r="I6" s="42"/>
      <c r="J6" s="25"/>
      <c r="K6" s="32"/>
      <c r="L6" s="14"/>
      <c r="M6" s="16"/>
    </row>
    <row r="7" spans="1:13" s="13" customFormat="1" ht="15.75">
      <c r="A7" s="16"/>
      <c r="B7" s="26" t="s">
        <v>0</v>
      </c>
      <c r="C7" s="72" t="s">
        <v>1</v>
      </c>
      <c r="D7" s="73"/>
      <c r="E7" s="73"/>
      <c r="F7" s="73"/>
      <c r="G7" s="27" t="s">
        <v>2</v>
      </c>
      <c r="H7" s="27" t="s">
        <v>3</v>
      </c>
      <c r="I7" s="43" t="s">
        <v>4</v>
      </c>
      <c r="J7" s="53" t="s">
        <v>5</v>
      </c>
      <c r="K7" s="32"/>
      <c r="L7" s="14"/>
    </row>
    <row r="8" spans="1:13" s="13" customFormat="1" ht="17.25" customHeight="1">
      <c r="A8" s="16"/>
      <c r="B8" s="28"/>
      <c r="C8" s="74"/>
      <c r="D8" s="75"/>
      <c r="E8" s="75"/>
      <c r="F8" s="75"/>
      <c r="G8" s="4"/>
      <c r="H8" s="4"/>
      <c r="I8" s="44" t="s">
        <v>6</v>
      </c>
      <c r="J8" s="54" t="s">
        <v>6</v>
      </c>
      <c r="K8" s="33"/>
      <c r="L8" s="12"/>
    </row>
    <row r="9" spans="1:13" s="15" customFormat="1" ht="12.75">
      <c r="A9"/>
      <c r="B9" s="30"/>
      <c r="C9" s="157" t="s">
        <v>19</v>
      </c>
      <c r="D9" s="158"/>
      <c r="E9" s="158"/>
      <c r="F9" s="6"/>
      <c r="G9" s="5"/>
      <c r="H9" s="5"/>
      <c r="I9" s="46"/>
      <c r="J9" s="60"/>
      <c r="K9" s="2"/>
    </row>
    <row r="10" spans="1:13" s="13" customFormat="1" ht="36" customHeight="1">
      <c r="A10"/>
      <c r="B10" s="30"/>
      <c r="C10" s="159"/>
      <c r="D10" s="160" t="s">
        <v>7</v>
      </c>
      <c r="E10" s="185" t="s">
        <v>157</v>
      </c>
      <c r="F10" s="186"/>
      <c r="G10" s="5" t="s">
        <v>11</v>
      </c>
      <c r="H10" s="5">
        <v>1</v>
      </c>
      <c r="I10" s="163"/>
      <c r="J10" s="59">
        <f t="shared" ref="J10:J11" si="0">H10*I10</f>
        <v>0</v>
      </c>
      <c r="K10" s="2"/>
      <c r="L10" s="12"/>
    </row>
    <row r="11" spans="1:13" s="13" customFormat="1" ht="15.75">
      <c r="A11"/>
      <c r="B11" s="30"/>
      <c r="C11" s="159"/>
      <c r="D11" s="160" t="s">
        <v>7</v>
      </c>
      <c r="E11" s="161" t="s">
        <v>156</v>
      </c>
      <c r="F11" s="162"/>
      <c r="G11" s="5" t="s">
        <v>11</v>
      </c>
      <c r="H11" s="5">
        <v>1</v>
      </c>
      <c r="I11" s="163"/>
      <c r="J11" s="59">
        <f t="shared" si="0"/>
        <v>0</v>
      </c>
      <c r="K11" s="2"/>
      <c r="L11" s="12"/>
    </row>
    <row r="12" spans="1:13" s="15" customFormat="1" ht="6" customHeight="1">
      <c r="A12"/>
      <c r="B12" s="30"/>
      <c r="C12" s="164"/>
      <c r="D12" s="158"/>
      <c r="E12" s="158"/>
      <c r="F12" s="6"/>
      <c r="G12" s="5"/>
      <c r="H12" s="5"/>
      <c r="I12" s="46"/>
      <c r="J12" s="60"/>
      <c r="K12" s="2"/>
    </row>
    <row r="13" spans="1:13" ht="15.75" customHeight="1">
      <c r="A13"/>
      <c r="B13" s="30"/>
      <c r="C13" s="172" t="s">
        <v>146</v>
      </c>
      <c r="D13" s="173"/>
      <c r="E13" s="173"/>
      <c r="F13" s="174"/>
      <c r="G13" s="5"/>
      <c r="H13" s="5"/>
      <c r="I13" s="46"/>
      <c r="J13" s="77">
        <f>SUM(J9:J12)</f>
        <v>0</v>
      </c>
    </row>
    <row r="14" spans="1:13" s="15" customFormat="1" ht="12.75">
      <c r="A14" s="16"/>
      <c r="B14" s="31"/>
      <c r="C14" s="36"/>
      <c r="D14" s="37"/>
      <c r="E14" s="37"/>
      <c r="F14" s="10"/>
      <c r="G14" s="8"/>
      <c r="H14" s="8"/>
      <c r="I14" s="48"/>
      <c r="J14" s="62"/>
      <c r="K14" s="33"/>
    </row>
    <row r="15" spans="1:13" s="14" customFormat="1">
      <c r="A15" s="16"/>
      <c r="B15" s="29">
        <v>2</v>
      </c>
      <c r="C15" s="35" t="s">
        <v>150</v>
      </c>
      <c r="D15" s="55"/>
      <c r="E15" s="55"/>
      <c r="F15" s="56"/>
      <c r="G15" s="11"/>
      <c r="H15" s="11"/>
      <c r="I15" s="45"/>
      <c r="J15" s="57"/>
      <c r="K15" s="32"/>
    </row>
    <row r="16" spans="1:13" ht="19.5" customHeight="1">
      <c r="A16" s="16"/>
      <c r="B16" s="30"/>
      <c r="C16" s="34"/>
      <c r="D16" s="64" t="s">
        <v>7</v>
      </c>
      <c r="E16" s="170" t="s">
        <v>10</v>
      </c>
      <c r="F16" s="171"/>
      <c r="G16" s="5" t="s">
        <v>11</v>
      </c>
      <c r="H16" s="5">
        <v>1</v>
      </c>
      <c r="I16" s="50"/>
      <c r="J16" s="59">
        <f t="shared" ref="J16:J19" si="1">H16*I16</f>
        <v>0</v>
      </c>
      <c r="K16" s="33"/>
    </row>
    <row r="17" spans="1:11" ht="15.75" customHeight="1">
      <c r="A17" s="16"/>
      <c r="B17" s="30"/>
      <c r="C17" s="34"/>
      <c r="D17" s="58" t="s">
        <v>7</v>
      </c>
      <c r="E17" s="170" t="s">
        <v>15</v>
      </c>
      <c r="F17" s="171"/>
      <c r="G17" s="51" t="s">
        <v>11</v>
      </c>
      <c r="H17" s="5">
        <v>1</v>
      </c>
      <c r="I17" s="50"/>
      <c r="J17" s="59">
        <f t="shared" si="1"/>
        <v>0</v>
      </c>
      <c r="K17" s="33"/>
    </row>
    <row r="18" spans="1:11" ht="15.75" customHeight="1">
      <c r="A18" s="16"/>
      <c r="B18" s="30"/>
      <c r="C18" s="34"/>
      <c r="D18" s="58" t="s">
        <v>7</v>
      </c>
      <c r="E18" s="170" t="s">
        <v>12</v>
      </c>
      <c r="F18" s="171"/>
      <c r="G18" s="51" t="s">
        <v>11</v>
      </c>
      <c r="H18" s="5">
        <v>1</v>
      </c>
      <c r="I18" s="50"/>
      <c r="J18" s="59">
        <f t="shared" si="1"/>
        <v>0</v>
      </c>
      <c r="K18" s="33"/>
    </row>
    <row r="19" spans="1:11" ht="15.75" customHeight="1">
      <c r="A19" s="16"/>
      <c r="B19" s="30"/>
      <c r="C19" s="34"/>
      <c r="D19" s="58" t="s">
        <v>7</v>
      </c>
      <c r="E19" s="170" t="s">
        <v>135</v>
      </c>
      <c r="F19" s="171"/>
      <c r="G19" s="51" t="s">
        <v>11</v>
      </c>
      <c r="H19" s="5">
        <v>1</v>
      </c>
      <c r="I19" s="50"/>
      <c r="J19" s="59">
        <f t="shared" si="1"/>
        <v>0</v>
      </c>
      <c r="K19" s="33"/>
    </row>
    <row r="20" spans="1:11" s="15" customFormat="1" ht="6" customHeight="1">
      <c r="A20" s="16"/>
      <c r="B20" s="30"/>
      <c r="C20" s="34"/>
      <c r="D20" s="52"/>
      <c r="E20" s="52"/>
      <c r="F20" s="6"/>
      <c r="G20" s="5"/>
      <c r="H20" s="5"/>
      <c r="I20" s="46"/>
      <c r="J20" s="60"/>
      <c r="K20" s="33"/>
    </row>
    <row r="21" spans="1:11" s="15" customFormat="1" ht="6" customHeight="1">
      <c r="A21" s="16"/>
      <c r="B21" s="30"/>
      <c r="C21" s="34"/>
      <c r="D21" s="52"/>
      <c r="E21" s="52"/>
      <c r="F21" s="6"/>
      <c r="G21" s="5"/>
      <c r="H21" s="5"/>
      <c r="I21" s="46"/>
      <c r="J21" s="60"/>
      <c r="K21" s="33"/>
    </row>
    <row r="22" spans="1:11" ht="15.75" customHeight="1">
      <c r="A22" s="16"/>
      <c r="B22" s="30"/>
      <c r="C22" s="179" t="s">
        <v>75</v>
      </c>
      <c r="D22" s="180"/>
      <c r="E22" s="180"/>
      <c r="F22" s="181"/>
      <c r="G22" s="40"/>
      <c r="H22" s="40"/>
      <c r="I22" s="47"/>
      <c r="J22" s="61">
        <f>SUM(J13:J21)</f>
        <v>0</v>
      </c>
      <c r="K22" s="33"/>
    </row>
    <row r="23" spans="1:11" s="15" customFormat="1" ht="12.75">
      <c r="A23" s="16"/>
      <c r="B23" s="31"/>
      <c r="C23" s="36"/>
      <c r="D23" s="37"/>
      <c r="E23" s="37"/>
      <c r="F23" s="10"/>
      <c r="G23" s="8"/>
      <c r="H23" s="8"/>
      <c r="I23" s="48"/>
      <c r="J23" s="62"/>
      <c r="K23" s="33"/>
    </row>
    <row r="24" spans="1:11" s="15" customFormat="1">
      <c r="A24" s="16"/>
      <c r="B24" s="29">
        <v>3</v>
      </c>
      <c r="C24" s="76" t="s">
        <v>148</v>
      </c>
      <c r="D24" s="52"/>
      <c r="E24" s="52"/>
      <c r="F24" s="6"/>
      <c r="G24" s="5"/>
      <c r="H24" s="5"/>
      <c r="I24" s="46"/>
      <c r="J24" s="60"/>
      <c r="K24" s="33"/>
    </row>
    <row r="25" spans="1:11" s="15" customFormat="1" ht="12.75">
      <c r="A25" s="16"/>
      <c r="B25" s="30"/>
      <c r="C25" s="34"/>
      <c r="D25" s="52"/>
      <c r="E25" s="52"/>
      <c r="F25" s="6"/>
      <c r="G25" s="5"/>
      <c r="H25" s="5"/>
      <c r="I25" s="46"/>
      <c r="J25" s="60"/>
      <c r="K25" s="33"/>
    </row>
    <row r="26" spans="1:11" s="15" customFormat="1" ht="14.25">
      <c r="A26" s="16"/>
      <c r="B26" s="30" t="s">
        <v>72</v>
      </c>
      <c r="C26" s="35" t="s">
        <v>21</v>
      </c>
      <c r="D26" s="55"/>
      <c r="E26" s="55"/>
      <c r="F26" s="6"/>
      <c r="G26" s="5"/>
      <c r="H26" s="5"/>
      <c r="I26" s="46"/>
      <c r="J26" s="60"/>
      <c r="K26" s="33"/>
    </row>
    <row r="27" spans="1:11" s="15" customFormat="1" ht="17.25" customHeight="1">
      <c r="A27" s="16"/>
      <c r="B27" s="30"/>
      <c r="C27" s="34"/>
      <c r="D27" s="64" t="s">
        <v>7</v>
      </c>
      <c r="E27" s="170" t="s">
        <v>21</v>
      </c>
      <c r="F27" s="171"/>
      <c r="G27" s="5" t="s">
        <v>11</v>
      </c>
      <c r="H27" s="5">
        <v>1</v>
      </c>
      <c r="I27" s="46"/>
      <c r="J27" s="59">
        <f t="shared" ref="J27" si="2">H27*I27</f>
        <v>0</v>
      </c>
      <c r="K27" s="33"/>
    </row>
    <row r="28" spans="1:11" s="15" customFormat="1" ht="3" customHeight="1">
      <c r="A28" s="16"/>
      <c r="B28" s="30"/>
      <c r="C28" s="34"/>
      <c r="D28" s="52"/>
      <c r="E28" s="52"/>
      <c r="F28" s="6"/>
      <c r="G28" s="5"/>
      <c r="H28" s="5"/>
      <c r="I28" s="46"/>
      <c r="J28" s="60"/>
      <c r="K28" s="33"/>
    </row>
    <row r="29" spans="1:11" s="15" customFormat="1" ht="17.25" customHeight="1">
      <c r="A29" s="16"/>
      <c r="B29" s="30"/>
      <c r="C29" s="182" t="s">
        <v>76</v>
      </c>
      <c r="D29" s="183"/>
      <c r="E29" s="183"/>
      <c r="F29" s="184"/>
      <c r="G29" s="40"/>
      <c r="H29" s="40"/>
      <c r="I29" s="47"/>
      <c r="J29" s="61">
        <f>SUM(J27)</f>
        <v>0</v>
      </c>
      <c r="K29" s="33"/>
    </row>
    <row r="30" spans="1:11" s="15" customFormat="1" ht="8.25" customHeight="1">
      <c r="A30" s="16"/>
      <c r="B30" s="30"/>
      <c r="C30" s="34"/>
      <c r="D30" s="52"/>
      <c r="E30" s="52"/>
      <c r="F30" s="6"/>
      <c r="G30" s="5"/>
      <c r="H30" s="5"/>
      <c r="I30" s="46"/>
      <c r="J30" s="60"/>
      <c r="K30" s="33"/>
    </row>
    <row r="31" spans="1:11" s="15" customFormat="1" ht="17.25" customHeight="1">
      <c r="A31" s="16"/>
      <c r="B31" s="29" t="s">
        <v>73</v>
      </c>
      <c r="C31" s="35" t="s">
        <v>22</v>
      </c>
      <c r="D31" s="55"/>
      <c r="E31" s="55"/>
      <c r="F31" s="6"/>
      <c r="G31" s="5"/>
      <c r="H31" s="5"/>
      <c r="I31" s="46"/>
      <c r="J31" s="60"/>
      <c r="K31" s="33"/>
    </row>
    <row r="32" spans="1:11" s="15" customFormat="1" ht="14.25">
      <c r="A32" s="16"/>
      <c r="B32" s="78" t="s">
        <v>74</v>
      </c>
      <c r="C32" s="34"/>
      <c r="D32" s="67" t="s">
        <v>23</v>
      </c>
      <c r="E32" s="55"/>
      <c r="F32" s="6"/>
      <c r="G32" s="5"/>
      <c r="H32" s="5"/>
      <c r="I32" s="46"/>
      <c r="J32" s="60"/>
      <c r="K32" s="33"/>
    </row>
    <row r="33" spans="1:11" s="15" customFormat="1" ht="15" customHeight="1">
      <c r="A33" s="16"/>
      <c r="B33" s="30"/>
      <c r="C33" s="34"/>
      <c r="D33" s="65" t="s">
        <v>7</v>
      </c>
      <c r="E33" s="68" t="s">
        <v>24</v>
      </c>
      <c r="F33" s="68"/>
      <c r="G33" s="51" t="s">
        <v>11</v>
      </c>
      <c r="H33" s="5">
        <v>1</v>
      </c>
      <c r="I33" s="46"/>
      <c r="J33" s="59">
        <f t="shared" ref="J33:J34" si="3">H33*I33</f>
        <v>0</v>
      </c>
      <c r="K33" s="33"/>
    </row>
    <row r="34" spans="1:11" s="15" customFormat="1" ht="12.75">
      <c r="A34" s="16"/>
      <c r="B34" s="30"/>
      <c r="C34" s="34"/>
      <c r="D34" s="65" t="s">
        <v>7</v>
      </c>
      <c r="E34" s="170" t="s">
        <v>25</v>
      </c>
      <c r="F34" s="171"/>
      <c r="G34" s="5" t="s">
        <v>11</v>
      </c>
      <c r="H34" s="5">
        <v>1</v>
      </c>
      <c r="I34" s="46"/>
      <c r="J34" s="59">
        <f t="shared" si="3"/>
        <v>0</v>
      </c>
      <c r="K34" s="33"/>
    </row>
    <row r="35" spans="1:11" s="15" customFormat="1" ht="12.75">
      <c r="A35" s="16"/>
      <c r="B35" s="30"/>
      <c r="C35" s="34"/>
      <c r="D35" s="65" t="s">
        <v>7</v>
      </c>
      <c r="E35" s="170" t="s">
        <v>26</v>
      </c>
      <c r="F35" s="171"/>
      <c r="G35" s="51" t="s">
        <v>2</v>
      </c>
      <c r="H35" s="5">
        <v>1</v>
      </c>
      <c r="I35" s="46"/>
      <c r="J35" s="59">
        <f t="shared" ref="J35:J48" si="4">H35*I35</f>
        <v>0</v>
      </c>
      <c r="K35" s="33"/>
    </row>
    <row r="36" spans="1:11" s="15" customFormat="1" ht="12.75">
      <c r="A36" s="16"/>
      <c r="B36" s="30"/>
      <c r="C36" s="34"/>
      <c r="D36" s="65" t="s">
        <v>7</v>
      </c>
      <c r="E36" s="170" t="s">
        <v>27</v>
      </c>
      <c r="F36" s="171"/>
      <c r="G36" s="51" t="s">
        <v>2</v>
      </c>
      <c r="H36" s="5">
        <v>1</v>
      </c>
      <c r="I36" s="46"/>
      <c r="J36" s="59">
        <f t="shared" si="4"/>
        <v>0</v>
      </c>
      <c r="K36" s="33"/>
    </row>
    <row r="37" spans="1:11" s="15" customFormat="1" ht="12.75">
      <c r="A37" s="16"/>
      <c r="B37" s="30"/>
      <c r="C37" s="34"/>
      <c r="D37" s="65" t="s">
        <v>7</v>
      </c>
      <c r="E37" s="170" t="s">
        <v>28</v>
      </c>
      <c r="F37" s="171"/>
      <c r="G37" s="51" t="s">
        <v>2</v>
      </c>
      <c r="H37" s="5">
        <v>5</v>
      </c>
      <c r="I37" s="46"/>
      <c r="J37" s="59">
        <f t="shared" si="4"/>
        <v>0</v>
      </c>
      <c r="K37" s="33"/>
    </row>
    <row r="38" spans="1:11" s="15" customFormat="1" ht="12.75">
      <c r="A38" s="16"/>
      <c r="B38" s="30"/>
      <c r="C38" s="34"/>
      <c r="D38" s="65" t="s">
        <v>7</v>
      </c>
      <c r="E38" s="170" t="s">
        <v>29</v>
      </c>
      <c r="F38" s="171"/>
      <c r="G38" s="51" t="s">
        <v>2</v>
      </c>
      <c r="H38" s="5">
        <v>2</v>
      </c>
      <c r="I38" s="46"/>
      <c r="J38" s="59">
        <f t="shared" si="4"/>
        <v>0</v>
      </c>
      <c r="K38" s="33"/>
    </row>
    <row r="39" spans="1:11" s="15" customFormat="1" ht="12.75">
      <c r="A39" s="16"/>
      <c r="B39" s="30"/>
      <c r="C39" s="34"/>
      <c r="D39" s="65" t="s">
        <v>7</v>
      </c>
      <c r="E39" s="170" t="s">
        <v>30</v>
      </c>
      <c r="F39" s="171"/>
      <c r="G39" s="5" t="s">
        <v>2</v>
      </c>
      <c r="H39" s="5">
        <v>3</v>
      </c>
      <c r="I39" s="46"/>
      <c r="J39" s="59">
        <f t="shared" si="4"/>
        <v>0</v>
      </c>
      <c r="K39" s="33"/>
    </row>
    <row r="40" spans="1:11" s="15" customFormat="1" ht="12.75">
      <c r="A40" s="16"/>
      <c r="B40" s="30"/>
      <c r="C40" s="34"/>
      <c r="D40" s="65" t="s">
        <v>7</v>
      </c>
      <c r="E40" s="170" t="s">
        <v>31</v>
      </c>
      <c r="F40" s="171"/>
      <c r="G40" s="51" t="s">
        <v>2</v>
      </c>
      <c r="H40" s="5">
        <v>5</v>
      </c>
      <c r="I40" s="46"/>
      <c r="J40" s="59">
        <f t="shared" si="4"/>
        <v>0</v>
      </c>
      <c r="K40" s="33"/>
    </row>
    <row r="41" spans="1:11" s="15" customFormat="1" ht="12.75">
      <c r="A41" s="16"/>
      <c r="B41" s="30"/>
      <c r="C41" s="34"/>
      <c r="D41" s="65" t="s">
        <v>7</v>
      </c>
      <c r="E41" s="170" t="s">
        <v>32</v>
      </c>
      <c r="F41" s="171"/>
      <c r="G41" s="51" t="s">
        <v>2</v>
      </c>
      <c r="H41" s="5">
        <v>1</v>
      </c>
      <c r="I41" s="46"/>
      <c r="J41" s="59">
        <f t="shared" si="4"/>
        <v>0</v>
      </c>
      <c r="K41" s="33"/>
    </row>
    <row r="42" spans="1:11" s="15" customFormat="1" ht="12.75">
      <c r="A42" s="16"/>
      <c r="B42" s="30"/>
      <c r="C42" s="34"/>
      <c r="D42" s="65" t="s">
        <v>7</v>
      </c>
      <c r="E42" s="170" t="s">
        <v>33</v>
      </c>
      <c r="F42" s="171"/>
      <c r="G42" s="51" t="s">
        <v>2</v>
      </c>
      <c r="H42" s="5">
        <v>1</v>
      </c>
      <c r="I42" s="46"/>
      <c r="J42" s="59">
        <f t="shared" si="4"/>
        <v>0</v>
      </c>
      <c r="K42" s="33"/>
    </row>
    <row r="43" spans="1:11" s="15" customFormat="1" ht="12.75">
      <c r="A43" s="16"/>
      <c r="B43" s="30"/>
      <c r="C43" s="34"/>
      <c r="D43" s="65" t="s">
        <v>7</v>
      </c>
      <c r="E43" s="170" t="s">
        <v>34</v>
      </c>
      <c r="F43" s="171"/>
      <c r="G43" s="51" t="s">
        <v>2</v>
      </c>
      <c r="H43" s="5">
        <v>1</v>
      </c>
      <c r="I43" s="46"/>
      <c r="J43" s="59">
        <f t="shared" si="4"/>
        <v>0</v>
      </c>
      <c r="K43" s="33"/>
    </row>
    <row r="44" spans="1:11" s="15" customFormat="1" ht="12.75">
      <c r="A44" s="16"/>
      <c r="B44" s="30"/>
      <c r="C44" s="34"/>
      <c r="D44" s="65" t="s">
        <v>7</v>
      </c>
      <c r="E44" s="170" t="s">
        <v>35</v>
      </c>
      <c r="F44" s="171"/>
      <c r="G44" s="5" t="s">
        <v>2</v>
      </c>
      <c r="H44" s="5">
        <v>1</v>
      </c>
      <c r="I44" s="46"/>
      <c r="J44" s="59">
        <f t="shared" si="4"/>
        <v>0</v>
      </c>
      <c r="K44" s="33"/>
    </row>
    <row r="45" spans="1:11" s="15" customFormat="1" ht="12.75">
      <c r="A45" s="16"/>
      <c r="B45" s="30"/>
      <c r="C45" s="34"/>
      <c r="D45" s="65" t="s">
        <v>7</v>
      </c>
      <c r="E45" s="170" t="s">
        <v>36</v>
      </c>
      <c r="F45" s="171"/>
      <c r="G45" s="51" t="s">
        <v>2</v>
      </c>
      <c r="H45" s="5">
        <v>2</v>
      </c>
      <c r="I45" s="46"/>
      <c r="J45" s="59">
        <f t="shared" si="4"/>
        <v>0</v>
      </c>
      <c r="K45" s="33"/>
    </row>
    <row r="46" spans="1:11" s="15" customFormat="1" ht="12.75">
      <c r="A46" s="16"/>
      <c r="B46" s="30"/>
      <c r="C46" s="34"/>
      <c r="D46" s="65" t="s">
        <v>7</v>
      </c>
      <c r="E46" s="170" t="s">
        <v>37</v>
      </c>
      <c r="F46" s="171"/>
      <c r="G46" s="51" t="s">
        <v>2</v>
      </c>
      <c r="H46" s="5">
        <v>5</v>
      </c>
      <c r="I46" s="46"/>
      <c r="J46" s="59">
        <f t="shared" si="4"/>
        <v>0</v>
      </c>
      <c r="K46" s="33"/>
    </row>
    <row r="47" spans="1:11" s="15" customFormat="1" ht="19.5" customHeight="1">
      <c r="A47" s="16"/>
      <c r="B47" s="30"/>
      <c r="C47" s="34"/>
      <c r="D47" s="65" t="s">
        <v>7</v>
      </c>
      <c r="E47" s="170" t="s">
        <v>14</v>
      </c>
      <c r="F47" s="171"/>
      <c r="G47" s="51" t="s">
        <v>2</v>
      </c>
      <c r="H47" s="5">
        <v>4</v>
      </c>
      <c r="I47" s="46"/>
      <c r="J47" s="59">
        <f t="shared" si="4"/>
        <v>0</v>
      </c>
      <c r="K47" s="33"/>
    </row>
    <row r="48" spans="1:11" s="15" customFormat="1" ht="12.75">
      <c r="A48" s="16"/>
      <c r="B48" s="30"/>
      <c r="C48" s="34"/>
      <c r="D48" s="65" t="s">
        <v>7</v>
      </c>
      <c r="E48" s="170" t="s">
        <v>38</v>
      </c>
      <c r="F48" s="171"/>
      <c r="G48" s="51" t="s">
        <v>2</v>
      </c>
      <c r="H48" s="5">
        <v>1</v>
      </c>
      <c r="I48" s="46"/>
      <c r="J48" s="59">
        <f t="shared" si="4"/>
        <v>0</v>
      </c>
      <c r="K48" s="33"/>
    </row>
    <row r="49" spans="1:11" s="15" customFormat="1" ht="12.75">
      <c r="A49" s="16"/>
      <c r="B49" s="30"/>
      <c r="C49" s="34"/>
      <c r="D49" s="52"/>
      <c r="E49" s="52"/>
      <c r="F49" s="6"/>
      <c r="G49" s="5"/>
      <c r="H49" s="5"/>
      <c r="I49" s="46"/>
      <c r="J49" s="60"/>
      <c r="K49" s="33"/>
    </row>
    <row r="50" spans="1:11" s="15" customFormat="1" ht="12" customHeight="1">
      <c r="A50" s="16"/>
      <c r="B50" s="30"/>
      <c r="C50" s="187" t="s">
        <v>77</v>
      </c>
      <c r="D50" s="188"/>
      <c r="E50" s="188"/>
      <c r="F50" s="189"/>
      <c r="G50" s="5"/>
      <c r="H50" s="5"/>
      <c r="I50" s="46"/>
      <c r="J50" s="77">
        <f>+SUM(J33:J48)</f>
        <v>0</v>
      </c>
      <c r="K50" s="33"/>
    </row>
    <row r="51" spans="1:11" s="15" customFormat="1" ht="12.75">
      <c r="A51" s="16"/>
      <c r="B51" s="30"/>
      <c r="C51" s="34"/>
      <c r="D51" s="52"/>
      <c r="E51" s="52"/>
      <c r="F51" s="6"/>
      <c r="G51" s="5"/>
      <c r="H51" s="5"/>
      <c r="I51" s="46"/>
      <c r="J51" s="60"/>
      <c r="K51" s="33"/>
    </row>
    <row r="52" spans="1:11" s="15" customFormat="1" ht="12.75">
      <c r="A52" s="16"/>
      <c r="B52" s="78" t="s">
        <v>97</v>
      </c>
      <c r="C52" s="34"/>
      <c r="D52" s="67" t="s">
        <v>39</v>
      </c>
      <c r="E52" s="52"/>
      <c r="F52" s="6"/>
      <c r="G52" s="5" t="s">
        <v>11</v>
      </c>
      <c r="H52" s="5">
        <v>1</v>
      </c>
      <c r="I52" s="46"/>
      <c r="J52" s="59">
        <f t="shared" ref="J52" si="5">H52*I52</f>
        <v>0</v>
      </c>
      <c r="K52" s="33"/>
    </row>
    <row r="53" spans="1:11" s="15" customFormat="1" ht="12.75">
      <c r="A53" s="16"/>
      <c r="B53" s="30"/>
      <c r="C53" s="34"/>
      <c r="D53" s="52" t="s">
        <v>7</v>
      </c>
      <c r="E53" s="170" t="s">
        <v>78</v>
      </c>
      <c r="F53" s="171"/>
      <c r="G53" s="5" t="s">
        <v>96</v>
      </c>
      <c r="H53" s="5"/>
      <c r="I53" s="46"/>
      <c r="J53" s="60"/>
      <c r="K53" s="33"/>
    </row>
    <row r="54" spans="1:11" s="15" customFormat="1" ht="12.75">
      <c r="A54" s="16"/>
      <c r="B54" s="30"/>
      <c r="C54" s="34"/>
      <c r="D54" s="52" t="s">
        <v>7</v>
      </c>
      <c r="E54" s="170" t="s">
        <v>79</v>
      </c>
      <c r="F54" s="171"/>
      <c r="G54" s="5" t="s">
        <v>96</v>
      </c>
      <c r="H54" s="5"/>
      <c r="I54" s="46"/>
      <c r="J54" s="60"/>
      <c r="K54" s="33"/>
    </row>
    <row r="55" spans="1:11" s="15" customFormat="1" ht="12.75">
      <c r="A55" s="16"/>
      <c r="B55" s="30"/>
      <c r="C55" s="34"/>
      <c r="D55" s="52" t="s">
        <v>7</v>
      </c>
      <c r="E55" s="170" t="s">
        <v>80</v>
      </c>
      <c r="F55" s="171"/>
      <c r="G55" s="5" t="s">
        <v>96</v>
      </c>
      <c r="H55" s="5"/>
      <c r="I55" s="46"/>
      <c r="J55" s="60"/>
      <c r="K55" s="33"/>
    </row>
    <row r="56" spans="1:11" s="15" customFormat="1" ht="12.75">
      <c r="A56" s="16"/>
      <c r="B56" s="30"/>
      <c r="C56" s="34"/>
      <c r="D56" s="52" t="s">
        <v>7</v>
      </c>
      <c r="E56" s="170" t="s">
        <v>81</v>
      </c>
      <c r="F56" s="171"/>
      <c r="G56" s="5" t="s">
        <v>96</v>
      </c>
      <c r="H56" s="5"/>
      <c r="I56" s="46"/>
      <c r="J56" s="60"/>
      <c r="K56" s="33"/>
    </row>
    <row r="57" spans="1:11" s="15" customFormat="1" ht="12.75">
      <c r="A57" s="16"/>
      <c r="B57" s="30"/>
      <c r="C57" s="34"/>
      <c r="D57" s="52" t="s">
        <v>7</v>
      </c>
      <c r="E57" s="170" t="s">
        <v>82</v>
      </c>
      <c r="F57" s="171"/>
      <c r="G57" s="5" t="s">
        <v>96</v>
      </c>
      <c r="H57" s="5"/>
      <c r="I57" s="46"/>
      <c r="J57" s="60"/>
      <c r="K57" s="33"/>
    </row>
    <row r="58" spans="1:11" s="15" customFormat="1" ht="12.75">
      <c r="A58" s="16"/>
      <c r="B58" s="30"/>
      <c r="C58" s="34"/>
      <c r="D58" s="52" t="s">
        <v>7</v>
      </c>
      <c r="E58" s="170" t="s">
        <v>83</v>
      </c>
      <c r="F58" s="171"/>
      <c r="G58" s="5" t="s">
        <v>96</v>
      </c>
      <c r="H58" s="5"/>
      <c r="I58" s="46"/>
      <c r="J58" s="60"/>
      <c r="K58" s="33"/>
    </row>
    <row r="59" spans="1:11" s="15" customFormat="1" ht="12.75">
      <c r="A59" s="16"/>
      <c r="B59" s="30"/>
      <c r="C59" s="34"/>
      <c r="D59" s="52" t="s">
        <v>7</v>
      </c>
      <c r="E59" s="170" t="s">
        <v>84</v>
      </c>
      <c r="F59" s="171"/>
      <c r="G59" s="5" t="s">
        <v>96</v>
      </c>
      <c r="H59" s="5"/>
      <c r="I59" s="46"/>
      <c r="J59" s="60"/>
      <c r="K59" s="33"/>
    </row>
    <row r="60" spans="1:11" s="15" customFormat="1" ht="12.75">
      <c r="A60" s="16"/>
      <c r="B60" s="30"/>
      <c r="C60" s="34"/>
      <c r="D60" s="52" t="s">
        <v>7</v>
      </c>
      <c r="E60" s="170" t="s">
        <v>85</v>
      </c>
      <c r="F60" s="171"/>
      <c r="G60" s="5" t="s">
        <v>96</v>
      </c>
      <c r="H60" s="5"/>
      <c r="I60" s="46"/>
      <c r="J60" s="60"/>
      <c r="K60" s="33"/>
    </row>
    <row r="61" spans="1:11" s="15" customFormat="1" ht="12.75">
      <c r="A61" s="16"/>
      <c r="B61" s="30"/>
      <c r="C61" s="34"/>
      <c r="D61" s="52" t="s">
        <v>7</v>
      </c>
      <c r="E61" s="170" t="s">
        <v>86</v>
      </c>
      <c r="F61" s="171"/>
      <c r="G61" s="5" t="s">
        <v>96</v>
      </c>
      <c r="H61" s="5"/>
      <c r="I61" s="46"/>
      <c r="J61" s="60"/>
      <c r="K61" s="33"/>
    </row>
    <row r="62" spans="1:11" s="15" customFormat="1" ht="12.75">
      <c r="A62" s="16"/>
      <c r="B62" s="30"/>
      <c r="C62" s="34"/>
      <c r="D62" s="52" t="s">
        <v>7</v>
      </c>
      <c r="E62" s="170" t="s">
        <v>87</v>
      </c>
      <c r="F62" s="171"/>
      <c r="G62" s="5" t="s">
        <v>96</v>
      </c>
      <c r="H62" s="5"/>
      <c r="I62" s="46"/>
      <c r="J62" s="60"/>
      <c r="K62" s="33"/>
    </row>
    <row r="63" spans="1:11" s="15" customFormat="1" ht="12.75" customHeight="1">
      <c r="A63" s="16"/>
      <c r="B63" s="30"/>
      <c r="C63" s="34"/>
      <c r="D63" s="52" t="s">
        <v>7</v>
      </c>
      <c r="E63" s="170" t="s">
        <v>88</v>
      </c>
      <c r="F63" s="171"/>
      <c r="G63" s="5" t="s">
        <v>96</v>
      </c>
      <c r="H63" s="5"/>
      <c r="I63" s="46"/>
      <c r="J63" s="60"/>
      <c r="K63" s="33"/>
    </row>
    <row r="64" spans="1:11" s="15" customFormat="1" ht="12.75">
      <c r="A64" s="16"/>
      <c r="B64" s="30"/>
      <c r="C64" s="34"/>
      <c r="D64" s="52" t="s">
        <v>7</v>
      </c>
      <c r="E64" s="170" t="s">
        <v>89</v>
      </c>
      <c r="F64" s="171"/>
      <c r="G64" s="5" t="s">
        <v>96</v>
      </c>
      <c r="H64" s="5"/>
      <c r="I64" s="46"/>
      <c r="J64" s="60"/>
      <c r="K64" s="33"/>
    </row>
    <row r="65" spans="1:11" s="15" customFormat="1" ht="12.75">
      <c r="A65" s="16"/>
      <c r="B65" s="30"/>
      <c r="C65" s="34"/>
      <c r="D65" s="52" t="s">
        <v>7</v>
      </c>
      <c r="E65" s="170" t="s">
        <v>90</v>
      </c>
      <c r="F65" s="171"/>
      <c r="G65" s="5" t="s">
        <v>96</v>
      </c>
      <c r="H65" s="5"/>
      <c r="I65" s="46"/>
      <c r="J65" s="60"/>
      <c r="K65" s="33"/>
    </row>
    <row r="66" spans="1:11" s="15" customFormat="1" ht="12.75">
      <c r="A66" s="16"/>
      <c r="B66" s="30"/>
      <c r="C66" s="34"/>
      <c r="D66" s="52" t="s">
        <v>7</v>
      </c>
      <c r="E66" s="170" t="s">
        <v>91</v>
      </c>
      <c r="F66" s="171"/>
      <c r="G66" s="5" t="s">
        <v>96</v>
      </c>
      <c r="H66" s="5"/>
      <c r="I66" s="46"/>
      <c r="J66" s="60"/>
      <c r="K66" s="33"/>
    </row>
    <row r="67" spans="1:11" s="15" customFormat="1" ht="12.75">
      <c r="A67" s="16"/>
      <c r="B67" s="30"/>
      <c r="C67" s="34"/>
      <c r="D67" s="52" t="s">
        <v>7</v>
      </c>
      <c r="E67" s="170" t="s">
        <v>92</v>
      </c>
      <c r="F67" s="171"/>
      <c r="G67" s="5" t="s">
        <v>96</v>
      </c>
      <c r="H67" s="5"/>
      <c r="I67" s="46"/>
      <c r="J67" s="60"/>
      <c r="K67" s="33"/>
    </row>
    <row r="68" spans="1:11" s="15" customFormat="1" ht="12.75">
      <c r="A68" s="16"/>
      <c r="B68" s="30"/>
      <c r="C68" s="34"/>
      <c r="D68" s="52" t="s">
        <v>7</v>
      </c>
      <c r="E68" s="170" t="s">
        <v>93</v>
      </c>
      <c r="F68" s="171"/>
      <c r="G68" s="5" t="s">
        <v>96</v>
      </c>
      <c r="H68" s="5"/>
      <c r="I68" s="46"/>
      <c r="J68" s="60"/>
      <c r="K68" s="33"/>
    </row>
    <row r="69" spans="1:11" s="15" customFormat="1" ht="12.75">
      <c r="A69" s="16"/>
      <c r="B69" s="30"/>
      <c r="C69" s="34"/>
      <c r="D69" s="52" t="s">
        <v>7</v>
      </c>
      <c r="E69" s="170" t="s">
        <v>94</v>
      </c>
      <c r="F69" s="171"/>
      <c r="G69" s="5" t="s">
        <v>96</v>
      </c>
      <c r="H69" s="5"/>
      <c r="I69" s="46"/>
      <c r="J69" s="60"/>
      <c r="K69" s="33"/>
    </row>
    <row r="70" spans="1:11" s="15" customFormat="1" ht="12.75">
      <c r="A70" s="16"/>
      <c r="B70" s="30"/>
      <c r="C70" s="34"/>
      <c r="D70" s="52" t="s">
        <v>7</v>
      </c>
      <c r="E70" s="170" t="s">
        <v>95</v>
      </c>
      <c r="F70" s="171"/>
      <c r="G70" s="5" t="s">
        <v>96</v>
      </c>
      <c r="H70" s="5"/>
      <c r="I70" s="46"/>
      <c r="J70" s="60"/>
      <c r="K70" s="33"/>
    </row>
    <row r="71" spans="1:11" s="15" customFormat="1" ht="12.75">
      <c r="A71" s="16"/>
      <c r="B71" s="30"/>
      <c r="C71" s="34"/>
      <c r="D71" s="52"/>
      <c r="E71" s="52"/>
      <c r="F71" s="6"/>
      <c r="G71" s="5"/>
      <c r="H71" s="5"/>
      <c r="I71" s="46"/>
      <c r="J71" s="60"/>
      <c r="K71" s="33"/>
    </row>
    <row r="72" spans="1:11" s="15" customFormat="1" ht="12" customHeight="1">
      <c r="A72" s="16"/>
      <c r="B72" s="30"/>
      <c r="C72" s="187" t="s">
        <v>98</v>
      </c>
      <c r="D72" s="188"/>
      <c r="E72" s="188"/>
      <c r="F72" s="189"/>
      <c r="G72" s="5"/>
      <c r="H72" s="5"/>
      <c r="I72" s="46"/>
      <c r="J72" s="77">
        <f>+SUM(J52:J70)</f>
        <v>0</v>
      </c>
      <c r="K72" s="33"/>
    </row>
    <row r="73" spans="1:11" s="15" customFormat="1" ht="12.75">
      <c r="A73" s="16"/>
      <c r="B73" s="30"/>
      <c r="C73" s="34"/>
      <c r="D73" s="52"/>
      <c r="E73" s="52"/>
      <c r="F73" s="6"/>
      <c r="G73" s="5"/>
      <c r="H73" s="5"/>
      <c r="I73" s="46"/>
      <c r="J73" s="60"/>
      <c r="K73" s="33"/>
    </row>
    <row r="74" spans="1:11" s="15" customFormat="1" ht="12.75">
      <c r="A74" s="16"/>
      <c r="B74" s="78" t="s">
        <v>100</v>
      </c>
      <c r="C74" s="34"/>
      <c r="D74" s="67" t="s">
        <v>40</v>
      </c>
      <c r="E74" s="52"/>
      <c r="F74" s="6"/>
      <c r="G74" s="5"/>
      <c r="H74" s="5"/>
      <c r="I74" s="46"/>
      <c r="J74" s="60"/>
      <c r="K74" s="33"/>
    </row>
    <row r="75" spans="1:11" s="15" customFormat="1" ht="7.5" customHeight="1">
      <c r="A75" s="16"/>
      <c r="B75" s="30"/>
      <c r="C75" s="34"/>
      <c r="D75" s="52"/>
      <c r="E75" s="52"/>
      <c r="F75" s="6"/>
      <c r="G75" s="5"/>
      <c r="H75" s="5"/>
      <c r="I75" s="46"/>
      <c r="J75" s="60"/>
      <c r="K75" s="33"/>
    </row>
    <row r="76" spans="1:11" s="15" customFormat="1" ht="27" customHeight="1">
      <c r="A76" s="16"/>
      <c r="B76" s="30"/>
      <c r="C76" s="34"/>
      <c r="D76" s="190" t="s">
        <v>41</v>
      </c>
      <c r="E76" s="190"/>
      <c r="F76" s="191"/>
      <c r="G76" s="5"/>
      <c r="H76" s="5"/>
      <c r="I76" s="46"/>
      <c r="J76" s="60"/>
      <c r="K76" s="33"/>
    </row>
    <row r="77" spans="1:11" s="15" customFormat="1" ht="12.75">
      <c r="A77" s="16"/>
      <c r="B77" s="30"/>
      <c r="C77" s="34"/>
      <c r="D77" s="65" t="s">
        <v>7</v>
      </c>
      <c r="E77" s="170" t="s">
        <v>42</v>
      </c>
      <c r="F77" s="171"/>
      <c r="G77" s="5" t="s">
        <v>11</v>
      </c>
      <c r="H77" s="5">
        <v>1</v>
      </c>
      <c r="I77" s="46"/>
      <c r="J77" s="59">
        <f t="shared" ref="J77:J83" si="6">H77*I77</f>
        <v>0</v>
      </c>
      <c r="K77" s="33"/>
    </row>
    <row r="78" spans="1:11" s="15" customFormat="1" ht="12.75">
      <c r="A78" s="16"/>
      <c r="B78" s="30"/>
      <c r="C78" s="34"/>
      <c r="D78" s="65" t="s">
        <v>7</v>
      </c>
      <c r="E78" s="170" t="s">
        <v>43</v>
      </c>
      <c r="F78" s="171"/>
      <c r="G78" s="5" t="s">
        <v>9</v>
      </c>
      <c r="H78" s="5">
        <v>12</v>
      </c>
      <c r="I78" s="46"/>
      <c r="J78" s="59">
        <f t="shared" si="6"/>
        <v>0</v>
      </c>
      <c r="K78" s="33"/>
    </row>
    <row r="79" spans="1:11" s="15" customFormat="1" ht="11.25" customHeight="1">
      <c r="A79" s="16"/>
      <c r="B79" s="30"/>
      <c r="C79" s="34"/>
      <c r="D79" s="65" t="s">
        <v>7</v>
      </c>
      <c r="E79" s="170" t="s">
        <v>44</v>
      </c>
      <c r="F79" s="171"/>
      <c r="G79" s="5" t="s">
        <v>9</v>
      </c>
      <c r="H79" s="5">
        <v>15</v>
      </c>
      <c r="I79" s="46"/>
      <c r="J79" s="59">
        <f t="shared" si="6"/>
        <v>0</v>
      </c>
      <c r="K79" s="33"/>
    </row>
    <row r="80" spans="1:11" s="15" customFormat="1" ht="11.25" customHeight="1">
      <c r="A80" s="16"/>
      <c r="B80" s="30"/>
      <c r="C80" s="34"/>
      <c r="D80" s="65" t="s">
        <v>7</v>
      </c>
      <c r="E80" s="170" t="s">
        <v>99</v>
      </c>
      <c r="F80" s="171"/>
      <c r="G80" s="5" t="s">
        <v>11</v>
      </c>
      <c r="H80" s="5">
        <v>1</v>
      </c>
      <c r="I80" s="46"/>
      <c r="J80" s="59">
        <f t="shared" si="6"/>
        <v>0</v>
      </c>
      <c r="K80" s="33"/>
    </row>
    <row r="81" spans="1:11" s="15" customFormat="1" ht="12.75">
      <c r="A81" s="16"/>
      <c r="B81" s="30"/>
      <c r="C81" s="34"/>
      <c r="D81" s="65" t="s">
        <v>7</v>
      </c>
      <c r="E81" s="170" t="s">
        <v>45</v>
      </c>
      <c r="F81" s="171"/>
      <c r="G81" s="5" t="s">
        <v>11</v>
      </c>
      <c r="H81" s="5">
        <v>1</v>
      </c>
      <c r="I81" s="46"/>
      <c r="J81" s="59">
        <f t="shared" si="6"/>
        <v>0</v>
      </c>
      <c r="K81" s="33"/>
    </row>
    <row r="82" spans="1:11" s="15" customFormat="1" ht="12.75">
      <c r="A82" s="16"/>
      <c r="B82" s="30"/>
      <c r="C82" s="34"/>
      <c r="D82" s="65" t="s">
        <v>7</v>
      </c>
      <c r="E82" s="170" t="s">
        <v>46</v>
      </c>
      <c r="F82" s="171"/>
      <c r="G82" s="5" t="s">
        <v>9</v>
      </c>
      <c r="H82" s="5">
        <v>12</v>
      </c>
      <c r="I82" s="46"/>
      <c r="J82" s="59">
        <f t="shared" si="6"/>
        <v>0</v>
      </c>
      <c r="K82" s="33"/>
    </row>
    <row r="83" spans="1:11" s="15" customFormat="1" ht="12.75">
      <c r="A83" s="16"/>
      <c r="B83" s="30"/>
      <c r="C83" s="34"/>
      <c r="D83" s="65" t="s">
        <v>7</v>
      </c>
      <c r="E83" s="170" t="s">
        <v>47</v>
      </c>
      <c r="F83" s="171"/>
      <c r="G83" s="5" t="s">
        <v>9</v>
      </c>
      <c r="H83" s="5">
        <v>15</v>
      </c>
      <c r="I83" s="46"/>
      <c r="J83" s="59">
        <f t="shared" si="6"/>
        <v>0</v>
      </c>
      <c r="K83" s="33"/>
    </row>
    <row r="84" spans="1:11" s="15" customFormat="1" ht="12.75">
      <c r="A84" s="16"/>
      <c r="B84" s="30"/>
      <c r="C84" s="34"/>
      <c r="D84" s="52"/>
      <c r="E84" s="52"/>
      <c r="F84" s="6"/>
      <c r="G84" s="5"/>
      <c r="H84" s="5"/>
      <c r="I84" s="46"/>
      <c r="J84" s="60"/>
      <c r="K84" s="33"/>
    </row>
    <row r="85" spans="1:11" s="15" customFormat="1" ht="28.5" customHeight="1">
      <c r="A85" s="16"/>
      <c r="B85" s="30"/>
      <c r="C85" s="34"/>
      <c r="D85" s="190" t="s">
        <v>48</v>
      </c>
      <c r="E85" s="190"/>
      <c r="F85" s="191"/>
      <c r="G85" s="5"/>
      <c r="H85" s="5"/>
      <c r="I85" s="46"/>
      <c r="J85" s="60"/>
      <c r="K85" s="33"/>
    </row>
    <row r="86" spans="1:11" s="15" customFormat="1" ht="12.75">
      <c r="A86" s="16"/>
      <c r="B86" s="30"/>
      <c r="C86" s="79"/>
      <c r="D86" s="65" t="s">
        <v>7</v>
      </c>
      <c r="E86" s="66" t="s">
        <v>138</v>
      </c>
      <c r="F86" s="66"/>
      <c r="G86" s="51" t="s">
        <v>2</v>
      </c>
      <c r="H86" s="5">
        <v>1</v>
      </c>
      <c r="I86" s="46"/>
      <c r="J86" s="59">
        <f t="shared" ref="J86:J95" si="7">H86*I86</f>
        <v>0</v>
      </c>
      <c r="K86" s="33"/>
    </row>
    <row r="87" spans="1:11" s="15" customFormat="1" ht="12.75">
      <c r="A87" s="16"/>
      <c r="B87" s="30"/>
      <c r="C87" s="79"/>
      <c r="D87" s="65" t="s">
        <v>7</v>
      </c>
      <c r="E87" s="66" t="s">
        <v>49</v>
      </c>
      <c r="F87" s="66"/>
      <c r="G87" s="5" t="s">
        <v>2</v>
      </c>
      <c r="H87" s="5">
        <v>4</v>
      </c>
      <c r="I87" s="46"/>
      <c r="J87" s="59">
        <f t="shared" si="7"/>
        <v>0</v>
      </c>
      <c r="K87" s="33"/>
    </row>
    <row r="88" spans="1:11" s="15" customFormat="1" ht="12.75">
      <c r="A88" s="16"/>
      <c r="B88" s="30"/>
      <c r="C88" s="79"/>
      <c r="D88" s="65" t="s">
        <v>7</v>
      </c>
      <c r="E88" s="66" t="s">
        <v>137</v>
      </c>
      <c r="F88" s="66"/>
      <c r="G88" s="51" t="s">
        <v>2</v>
      </c>
      <c r="H88" s="5">
        <v>1</v>
      </c>
      <c r="I88" s="46"/>
      <c r="J88" s="59">
        <f t="shared" si="7"/>
        <v>0</v>
      </c>
      <c r="K88" s="33"/>
    </row>
    <row r="89" spans="1:11" s="15" customFormat="1" ht="12.75">
      <c r="A89" s="16"/>
      <c r="B89" s="30"/>
      <c r="C89" s="79"/>
      <c r="D89" s="65" t="s">
        <v>7</v>
      </c>
      <c r="E89" s="66" t="s">
        <v>136</v>
      </c>
      <c r="F89" s="66"/>
      <c r="G89" s="51" t="s">
        <v>2</v>
      </c>
      <c r="H89" s="5">
        <v>2</v>
      </c>
      <c r="I89" s="46"/>
      <c r="J89" s="59">
        <f t="shared" si="7"/>
        <v>0</v>
      </c>
      <c r="K89" s="33"/>
    </row>
    <row r="90" spans="1:11" s="15" customFormat="1" ht="12.75">
      <c r="A90" s="16"/>
      <c r="B90" s="30"/>
      <c r="C90" s="79"/>
      <c r="D90" s="65" t="s">
        <v>7</v>
      </c>
      <c r="E90" s="66" t="s">
        <v>50</v>
      </c>
      <c r="F90" s="66"/>
      <c r="G90" s="51" t="s">
        <v>2</v>
      </c>
      <c r="H90" s="5">
        <v>2</v>
      </c>
      <c r="I90" s="46"/>
      <c r="J90" s="59">
        <f t="shared" si="7"/>
        <v>0</v>
      </c>
      <c r="K90" s="33"/>
    </row>
    <row r="91" spans="1:11" s="15" customFormat="1" ht="12.75">
      <c r="A91" s="16"/>
      <c r="B91" s="30"/>
      <c r="C91" s="79"/>
      <c r="D91" s="65" t="s">
        <v>7</v>
      </c>
      <c r="E91" s="66" t="s">
        <v>51</v>
      </c>
      <c r="F91" s="66"/>
      <c r="G91" s="51" t="s">
        <v>2</v>
      </c>
      <c r="H91" s="5">
        <v>1</v>
      </c>
      <c r="I91" s="46"/>
      <c r="J91" s="59">
        <f t="shared" si="7"/>
        <v>0</v>
      </c>
      <c r="K91" s="33"/>
    </row>
    <row r="92" spans="1:11" s="15" customFormat="1" ht="12.75">
      <c r="A92" s="16"/>
      <c r="B92" s="30"/>
      <c r="C92" s="79"/>
      <c r="D92" s="65" t="s">
        <v>7</v>
      </c>
      <c r="E92" s="66" t="s">
        <v>14</v>
      </c>
      <c r="F92" s="66"/>
      <c r="G92" s="5" t="s">
        <v>2</v>
      </c>
      <c r="H92" s="5">
        <v>1</v>
      </c>
      <c r="I92" s="46"/>
      <c r="J92" s="59">
        <f t="shared" si="7"/>
        <v>0</v>
      </c>
      <c r="K92" s="33"/>
    </row>
    <row r="93" spans="1:11" s="15" customFormat="1" ht="12.75">
      <c r="A93" s="16"/>
      <c r="B93" s="30"/>
      <c r="C93" s="34"/>
      <c r="D93" s="52" t="s">
        <v>7</v>
      </c>
      <c r="E93" s="66" t="s">
        <v>52</v>
      </c>
      <c r="F93" s="66"/>
      <c r="G93" s="51" t="s">
        <v>2</v>
      </c>
      <c r="H93" s="5">
        <v>1</v>
      </c>
      <c r="I93" s="46"/>
      <c r="J93" s="59">
        <f t="shared" si="7"/>
        <v>0</v>
      </c>
      <c r="K93" s="33"/>
    </row>
    <row r="94" spans="1:11" s="15" customFormat="1" ht="12.75">
      <c r="A94" s="16"/>
      <c r="B94" s="30"/>
      <c r="C94" s="34"/>
      <c r="D94" s="52" t="s">
        <v>7</v>
      </c>
      <c r="E94" s="66" t="s">
        <v>53</v>
      </c>
      <c r="F94" s="66"/>
      <c r="G94" s="51" t="s">
        <v>2</v>
      </c>
      <c r="H94" s="5">
        <v>1</v>
      </c>
      <c r="I94" s="46"/>
      <c r="J94" s="59">
        <f t="shared" si="7"/>
        <v>0</v>
      </c>
      <c r="K94" s="33"/>
    </row>
    <row r="95" spans="1:11" s="15" customFormat="1" ht="12.75">
      <c r="A95" s="16"/>
      <c r="B95" s="30"/>
      <c r="C95" s="34"/>
      <c r="D95" s="52" t="s">
        <v>7</v>
      </c>
      <c r="E95" s="66" t="s">
        <v>54</v>
      </c>
      <c r="F95" s="66"/>
      <c r="G95" s="51" t="s">
        <v>2</v>
      </c>
      <c r="H95" s="5">
        <v>2</v>
      </c>
      <c r="I95" s="46"/>
      <c r="J95" s="59">
        <f t="shared" si="7"/>
        <v>0</v>
      </c>
      <c r="K95" s="33"/>
    </row>
    <row r="96" spans="1:11" s="15" customFormat="1" ht="12.75">
      <c r="A96" s="16"/>
      <c r="B96" s="30"/>
      <c r="C96" s="34"/>
      <c r="D96" s="52"/>
      <c r="E96" s="66"/>
      <c r="F96" s="66"/>
      <c r="G96" s="51"/>
      <c r="H96" s="5"/>
      <c r="I96" s="46"/>
      <c r="J96" s="59"/>
      <c r="K96" s="33"/>
    </row>
    <row r="97" spans="1:11" s="15" customFormat="1" ht="12.75">
      <c r="A97" s="16"/>
      <c r="B97" s="30"/>
      <c r="C97" s="187" t="s">
        <v>101</v>
      </c>
      <c r="D97" s="188"/>
      <c r="E97" s="188"/>
      <c r="F97" s="189"/>
      <c r="G97" s="5"/>
      <c r="H97" s="5"/>
      <c r="I97" s="46"/>
      <c r="J97" s="77">
        <f>+SUM(J77:J95)</f>
        <v>0</v>
      </c>
      <c r="K97" s="33"/>
    </row>
    <row r="98" spans="1:11" s="15" customFormat="1" ht="12.75">
      <c r="A98" s="16"/>
      <c r="B98" s="30"/>
      <c r="C98" s="34"/>
      <c r="D98" s="52"/>
      <c r="E98" s="52"/>
      <c r="F98" s="6"/>
      <c r="G98" s="5"/>
      <c r="H98" s="5"/>
      <c r="I98" s="46"/>
      <c r="J98" s="60"/>
      <c r="K98" s="33"/>
    </row>
    <row r="99" spans="1:11" s="15" customFormat="1" ht="12.75">
      <c r="A99" s="16"/>
      <c r="B99" s="30"/>
      <c r="C99" s="182" t="s">
        <v>102</v>
      </c>
      <c r="D99" s="183"/>
      <c r="E99" s="183"/>
      <c r="F99" s="184"/>
      <c r="G99" s="40"/>
      <c r="H99" s="40"/>
      <c r="I99" s="47"/>
      <c r="J99" s="61">
        <f>+J97+J72+J50</f>
        <v>0</v>
      </c>
      <c r="K99" s="33"/>
    </row>
    <row r="100" spans="1:11" s="15" customFormat="1" ht="12.75">
      <c r="A100" s="16"/>
      <c r="B100" s="30"/>
      <c r="C100" s="34"/>
      <c r="D100" s="52"/>
      <c r="E100" s="52"/>
      <c r="F100" s="6"/>
      <c r="G100" s="5"/>
      <c r="H100" s="5"/>
      <c r="I100" s="46"/>
      <c r="J100" s="60"/>
      <c r="K100" s="33"/>
    </row>
    <row r="101" spans="1:11" s="15" customFormat="1">
      <c r="A101" s="16"/>
      <c r="B101" s="29" t="s">
        <v>104</v>
      </c>
      <c r="C101" s="34" t="s">
        <v>103</v>
      </c>
      <c r="D101" s="52"/>
      <c r="E101" s="52"/>
      <c r="F101" s="6"/>
      <c r="G101" s="5"/>
      <c r="H101" s="5"/>
      <c r="I101" s="46"/>
      <c r="J101" s="60"/>
      <c r="K101" s="33"/>
    </row>
    <row r="102" spans="1:11" s="15" customFormat="1" ht="12.75">
      <c r="A102" s="16"/>
      <c r="B102" s="30"/>
      <c r="C102" s="34"/>
      <c r="D102" s="67" t="s">
        <v>55</v>
      </c>
      <c r="E102" s="52"/>
      <c r="F102" s="6"/>
      <c r="G102" s="5"/>
      <c r="H102" s="5"/>
      <c r="I102" s="46"/>
      <c r="J102" s="60"/>
      <c r="K102" s="33"/>
    </row>
    <row r="103" spans="1:11" s="15" customFormat="1" ht="12.75">
      <c r="A103" s="16"/>
      <c r="B103" s="30"/>
      <c r="C103" s="34"/>
      <c r="D103" s="52"/>
      <c r="E103" s="190" t="s">
        <v>56</v>
      </c>
      <c r="F103" s="191"/>
      <c r="G103" s="5"/>
      <c r="H103" s="5"/>
      <c r="I103" s="46"/>
      <c r="J103" s="60"/>
      <c r="K103" s="33"/>
    </row>
    <row r="104" spans="1:11" s="15" customFormat="1" ht="12.75">
      <c r="A104" s="16"/>
      <c r="B104" s="30"/>
      <c r="C104" s="34"/>
      <c r="D104" s="52" t="s">
        <v>7</v>
      </c>
      <c r="E104" s="170" t="s">
        <v>8</v>
      </c>
      <c r="F104" s="171"/>
      <c r="G104" s="51" t="s">
        <v>2</v>
      </c>
      <c r="H104" s="5">
        <v>2</v>
      </c>
      <c r="I104" s="46"/>
      <c r="J104" s="59">
        <f t="shared" ref="J104:J109" si="8">H104*I104</f>
        <v>0</v>
      </c>
      <c r="K104" s="33"/>
    </row>
    <row r="105" spans="1:11" s="15" customFormat="1" ht="12.75">
      <c r="A105" s="16"/>
      <c r="B105" s="30"/>
      <c r="C105" s="34"/>
      <c r="D105" s="52" t="s">
        <v>7</v>
      </c>
      <c r="E105" s="170" t="s">
        <v>108</v>
      </c>
      <c r="F105" s="171"/>
      <c r="G105" s="5" t="s">
        <v>2</v>
      </c>
      <c r="H105" s="5">
        <v>1</v>
      </c>
      <c r="I105" s="46"/>
      <c r="J105" s="59">
        <f t="shared" si="8"/>
        <v>0</v>
      </c>
      <c r="K105" s="33"/>
    </row>
    <row r="106" spans="1:11" s="15" customFormat="1" ht="12.75">
      <c r="A106" s="16"/>
      <c r="B106" s="30"/>
      <c r="C106" s="34"/>
      <c r="D106" s="52" t="s">
        <v>7</v>
      </c>
      <c r="E106" s="170" t="s">
        <v>109</v>
      </c>
      <c r="F106" s="171"/>
      <c r="G106" s="51" t="s">
        <v>2</v>
      </c>
      <c r="H106" s="5">
        <v>1</v>
      </c>
      <c r="I106" s="46"/>
      <c r="J106" s="59">
        <f t="shared" si="8"/>
        <v>0</v>
      </c>
      <c r="K106" s="33"/>
    </row>
    <row r="107" spans="1:11" s="15" customFormat="1" ht="12.75">
      <c r="A107" s="16"/>
      <c r="B107" s="30"/>
      <c r="C107" s="34"/>
      <c r="D107" s="52" t="s">
        <v>7</v>
      </c>
      <c r="E107" s="170" t="s">
        <v>110</v>
      </c>
      <c r="F107" s="171"/>
      <c r="G107" s="51" t="s">
        <v>2</v>
      </c>
      <c r="H107" s="5">
        <v>1</v>
      </c>
      <c r="I107" s="46"/>
      <c r="J107" s="59">
        <f t="shared" si="8"/>
        <v>0</v>
      </c>
      <c r="K107" s="33"/>
    </row>
    <row r="108" spans="1:11" s="15" customFormat="1" ht="12.75">
      <c r="A108" s="16"/>
      <c r="B108" s="30"/>
      <c r="C108" s="34"/>
      <c r="D108" s="52" t="s">
        <v>7</v>
      </c>
      <c r="E108" s="170" t="s">
        <v>111</v>
      </c>
      <c r="F108" s="171"/>
      <c r="G108" s="51" t="s">
        <v>2</v>
      </c>
      <c r="H108" s="5">
        <v>1</v>
      </c>
      <c r="I108" s="46"/>
      <c r="J108" s="59">
        <f t="shared" si="8"/>
        <v>0</v>
      </c>
      <c r="K108" s="33"/>
    </row>
    <row r="109" spans="1:11" s="15" customFormat="1" ht="12.75">
      <c r="A109" s="16"/>
      <c r="B109" s="30"/>
      <c r="C109" s="34"/>
      <c r="D109" s="52" t="s">
        <v>7</v>
      </c>
      <c r="E109" s="170" t="s">
        <v>63</v>
      </c>
      <c r="F109" s="171"/>
      <c r="G109" s="51" t="s">
        <v>2</v>
      </c>
      <c r="H109" s="5">
        <v>1</v>
      </c>
      <c r="I109" s="46"/>
      <c r="J109" s="59">
        <f t="shared" si="8"/>
        <v>0</v>
      </c>
      <c r="K109" s="33"/>
    </row>
    <row r="110" spans="1:11" s="15" customFormat="1" ht="12.75">
      <c r="A110" s="16"/>
      <c r="B110" s="30"/>
      <c r="C110" s="34"/>
      <c r="D110" s="52"/>
      <c r="E110" s="170"/>
      <c r="F110" s="171"/>
      <c r="G110" s="5"/>
      <c r="H110" s="5"/>
      <c r="I110" s="46"/>
      <c r="J110" s="60"/>
      <c r="K110" s="33"/>
    </row>
    <row r="111" spans="1:11" s="15" customFormat="1" ht="12.75">
      <c r="A111" s="16"/>
      <c r="B111" s="30"/>
      <c r="C111" s="34"/>
      <c r="D111" s="52"/>
      <c r="E111" s="190" t="s">
        <v>57</v>
      </c>
      <c r="F111" s="191"/>
      <c r="G111" s="51"/>
      <c r="H111" s="5"/>
      <c r="I111" s="46"/>
      <c r="J111" s="60"/>
      <c r="K111" s="33"/>
    </row>
    <row r="112" spans="1:11" s="15" customFormat="1" ht="12.75">
      <c r="A112" s="16"/>
      <c r="B112" s="30"/>
      <c r="C112" s="34"/>
      <c r="D112" s="52" t="s">
        <v>7</v>
      </c>
      <c r="E112" s="170" t="s">
        <v>115</v>
      </c>
      <c r="F112" s="171"/>
      <c r="G112" s="51" t="s">
        <v>2</v>
      </c>
      <c r="H112" s="5">
        <v>1</v>
      </c>
      <c r="I112" s="46"/>
      <c r="J112" s="59">
        <f t="shared" ref="J112:J118" si="9">H112*I112</f>
        <v>0</v>
      </c>
      <c r="K112" s="33"/>
    </row>
    <row r="113" spans="1:11" s="15" customFormat="1" ht="12.75">
      <c r="A113" s="16"/>
      <c r="B113" s="30"/>
      <c r="C113" s="34"/>
      <c r="D113" s="52" t="s">
        <v>7</v>
      </c>
      <c r="E113" s="170" t="s">
        <v>112</v>
      </c>
      <c r="F113" s="171"/>
      <c r="G113" s="51" t="s">
        <v>2</v>
      </c>
      <c r="H113" s="5">
        <v>1</v>
      </c>
      <c r="I113" s="46"/>
      <c r="J113" s="59">
        <f t="shared" si="9"/>
        <v>0</v>
      </c>
      <c r="K113" s="33"/>
    </row>
    <row r="114" spans="1:11" s="15" customFormat="1" ht="12.75">
      <c r="A114" s="16"/>
      <c r="B114" s="30"/>
      <c r="C114" s="34"/>
      <c r="D114" s="52" t="s">
        <v>7</v>
      </c>
      <c r="E114" s="170" t="s">
        <v>63</v>
      </c>
      <c r="F114" s="171"/>
      <c r="G114" s="5" t="s">
        <v>2</v>
      </c>
      <c r="H114" s="5">
        <v>1</v>
      </c>
      <c r="I114" s="46"/>
      <c r="J114" s="59">
        <f t="shared" si="9"/>
        <v>0</v>
      </c>
      <c r="K114" s="33"/>
    </row>
    <row r="115" spans="1:11" s="15" customFormat="1" ht="12.75">
      <c r="A115" s="16"/>
      <c r="B115" s="30"/>
      <c r="C115" s="34"/>
      <c r="D115" s="52" t="s">
        <v>7</v>
      </c>
      <c r="E115" s="170" t="s">
        <v>8</v>
      </c>
      <c r="F115" s="171"/>
      <c r="G115" s="51" t="s">
        <v>2</v>
      </c>
      <c r="H115" s="5">
        <v>2</v>
      </c>
      <c r="I115" s="46"/>
      <c r="J115" s="59">
        <f t="shared" si="9"/>
        <v>0</v>
      </c>
      <c r="K115" s="33"/>
    </row>
    <row r="116" spans="1:11" s="15" customFormat="1" ht="12.75">
      <c r="A116" s="16"/>
      <c r="B116" s="30"/>
      <c r="C116" s="34"/>
      <c r="D116" s="52" t="s">
        <v>7</v>
      </c>
      <c r="E116" s="170" t="s">
        <v>108</v>
      </c>
      <c r="F116" s="171"/>
      <c r="G116" s="51" t="s">
        <v>2</v>
      </c>
      <c r="H116" s="5">
        <v>1</v>
      </c>
      <c r="I116" s="46"/>
      <c r="J116" s="59">
        <f t="shared" si="9"/>
        <v>0</v>
      </c>
      <c r="K116" s="33"/>
    </row>
    <row r="117" spans="1:11" s="15" customFormat="1" ht="12.75">
      <c r="A117" s="16"/>
      <c r="B117" s="30"/>
      <c r="C117" s="34"/>
      <c r="D117" s="52" t="s">
        <v>7</v>
      </c>
      <c r="E117" s="170" t="s">
        <v>113</v>
      </c>
      <c r="F117" s="171"/>
      <c r="G117" s="51" t="s">
        <v>2</v>
      </c>
      <c r="H117" s="5">
        <v>1</v>
      </c>
      <c r="I117" s="46"/>
      <c r="J117" s="59">
        <f t="shared" si="9"/>
        <v>0</v>
      </c>
      <c r="K117" s="33"/>
    </row>
    <row r="118" spans="1:11" s="15" customFormat="1" ht="12.75">
      <c r="A118" s="16"/>
      <c r="B118" s="30"/>
      <c r="C118" s="34"/>
      <c r="D118" s="52" t="s">
        <v>7</v>
      </c>
      <c r="E118" s="170" t="s">
        <v>114</v>
      </c>
      <c r="F118" s="171"/>
      <c r="G118" s="51" t="s">
        <v>2</v>
      </c>
      <c r="H118" s="5">
        <v>1</v>
      </c>
      <c r="I118" s="46"/>
      <c r="J118" s="59">
        <f t="shared" si="9"/>
        <v>0</v>
      </c>
      <c r="K118" s="33"/>
    </row>
    <row r="119" spans="1:11" s="15" customFormat="1" ht="12.75">
      <c r="A119" s="16"/>
      <c r="B119" s="30"/>
      <c r="C119" s="34"/>
      <c r="D119" s="52"/>
      <c r="G119" s="5"/>
      <c r="H119" s="5"/>
      <c r="I119" s="46"/>
      <c r="J119" s="60"/>
      <c r="K119" s="33"/>
    </row>
    <row r="120" spans="1:11" s="15" customFormat="1" ht="12.75">
      <c r="A120" s="16"/>
      <c r="B120" s="30"/>
      <c r="C120" s="34"/>
      <c r="D120" s="67" t="s">
        <v>58</v>
      </c>
      <c r="E120" s="66"/>
      <c r="F120" s="80"/>
      <c r="G120" s="51"/>
      <c r="H120" s="5"/>
      <c r="I120" s="46"/>
      <c r="J120" s="60"/>
      <c r="K120" s="33"/>
    </row>
    <row r="121" spans="1:11" s="15" customFormat="1" ht="12.75">
      <c r="A121" s="16"/>
      <c r="B121" s="30"/>
      <c r="C121" s="34"/>
      <c r="E121" s="82" t="s">
        <v>105</v>
      </c>
      <c r="F121" s="81"/>
      <c r="G121" s="51"/>
      <c r="H121" s="5"/>
      <c r="I121" s="46"/>
      <c r="J121" s="60"/>
      <c r="K121" s="33"/>
    </row>
    <row r="122" spans="1:11" s="15" customFormat="1" ht="12.75">
      <c r="A122" s="16"/>
      <c r="B122" s="30"/>
      <c r="C122" s="34"/>
      <c r="D122" s="52" t="s">
        <v>7</v>
      </c>
      <c r="E122" s="170" t="s">
        <v>59</v>
      </c>
      <c r="F122" s="171"/>
      <c r="G122" s="51" t="s">
        <v>2</v>
      </c>
      <c r="H122" s="5">
        <v>1</v>
      </c>
      <c r="I122" s="46"/>
      <c r="J122" s="59">
        <f t="shared" ref="J122:J124" si="10">H122*I122</f>
        <v>0</v>
      </c>
      <c r="K122" s="33"/>
    </row>
    <row r="123" spans="1:11" s="15" customFormat="1" ht="12.75">
      <c r="A123" s="16"/>
      <c r="B123" s="30"/>
      <c r="C123" s="34"/>
      <c r="D123" s="52" t="s">
        <v>7</v>
      </c>
      <c r="E123" s="170" t="s">
        <v>60</v>
      </c>
      <c r="F123" s="171"/>
      <c r="G123" s="5" t="s">
        <v>2</v>
      </c>
      <c r="H123" s="5">
        <v>4</v>
      </c>
      <c r="I123" s="46"/>
      <c r="J123" s="59">
        <f t="shared" si="10"/>
        <v>0</v>
      </c>
      <c r="K123" s="33"/>
    </row>
    <row r="124" spans="1:11" s="15" customFormat="1" ht="12.75">
      <c r="A124" s="16"/>
      <c r="B124" s="30"/>
      <c r="C124" s="34"/>
      <c r="D124" s="52" t="s">
        <v>7</v>
      </c>
      <c r="E124" s="170" t="s">
        <v>61</v>
      </c>
      <c r="F124" s="171"/>
      <c r="G124" s="51" t="s">
        <v>2</v>
      </c>
      <c r="H124" s="5">
        <v>1</v>
      </c>
      <c r="I124" s="46"/>
      <c r="J124" s="59">
        <f t="shared" si="10"/>
        <v>0</v>
      </c>
      <c r="K124" s="33"/>
    </row>
    <row r="125" spans="1:11" s="15" customFormat="1" ht="12.75">
      <c r="A125" s="16"/>
      <c r="B125" s="30"/>
      <c r="C125" s="34"/>
      <c r="D125" s="52"/>
      <c r="E125" s="170"/>
      <c r="F125" s="171"/>
      <c r="G125" s="51"/>
      <c r="H125" s="5"/>
      <c r="I125" s="46"/>
      <c r="J125" s="60"/>
      <c r="K125" s="33"/>
    </row>
    <row r="126" spans="1:11" s="15" customFormat="1" ht="12.75">
      <c r="A126" s="16"/>
      <c r="B126" s="30"/>
      <c r="C126" s="34"/>
      <c r="D126" s="52"/>
      <c r="E126" s="190" t="s">
        <v>106</v>
      </c>
      <c r="F126" s="191"/>
      <c r="G126" s="51"/>
      <c r="H126" s="5"/>
      <c r="I126" s="46"/>
      <c r="J126" s="60"/>
      <c r="K126" s="33"/>
    </row>
    <row r="127" spans="1:11" s="15" customFormat="1" ht="12.75">
      <c r="A127" s="16"/>
      <c r="B127" s="30"/>
      <c r="C127" s="34"/>
      <c r="D127" s="52" t="s">
        <v>7</v>
      </c>
      <c r="E127" s="170" t="s">
        <v>62</v>
      </c>
      <c r="F127" s="171"/>
      <c r="G127" s="51" t="s">
        <v>2</v>
      </c>
      <c r="H127" s="5">
        <v>3</v>
      </c>
      <c r="I127" s="46"/>
      <c r="J127" s="59">
        <f t="shared" ref="J127:J132" si="11">H127*I127</f>
        <v>0</v>
      </c>
      <c r="K127" s="33"/>
    </row>
    <row r="128" spans="1:11" s="15" customFormat="1" ht="12.75">
      <c r="A128" s="16"/>
      <c r="B128" s="30"/>
      <c r="C128" s="34"/>
      <c r="D128" s="52" t="s">
        <v>7</v>
      </c>
      <c r="E128" s="170" t="s">
        <v>63</v>
      </c>
      <c r="F128" s="171"/>
      <c r="G128" s="5" t="s">
        <v>2</v>
      </c>
      <c r="H128" s="5">
        <v>1</v>
      </c>
      <c r="I128" s="46"/>
      <c r="J128" s="59">
        <f t="shared" si="11"/>
        <v>0</v>
      </c>
      <c r="K128" s="33"/>
    </row>
    <row r="129" spans="1:11" s="15" customFormat="1" ht="12.75">
      <c r="A129" s="16"/>
      <c r="B129" s="30"/>
      <c r="C129" s="34"/>
      <c r="D129" s="52" t="s">
        <v>7</v>
      </c>
      <c r="E129" s="170" t="s">
        <v>64</v>
      </c>
      <c r="F129" s="171"/>
      <c r="G129" s="51" t="s">
        <v>2</v>
      </c>
      <c r="H129" s="5">
        <v>1</v>
      </c>
      <c r="I129" s="46"/>
      <c r="J129" s="59">
        <f t="shared" si="11"/>
        <v>0</v>
      </c>
      <c r="K129" s="33"/>
    </row>
    <row r="130" spans="1:11" s="15" customFormat="1" ht="12.75">
      <c r="A130" s="16"/>
      <c r="B130" s="30"/>
      <c r="C130" s="34"/>
      <c r="D130" s="52" t="s">
        <v>7</v>
      </c>
      <c r="E130" s="170" t="s">
        <v>65</v>
      </c>
      <c r="F130" s="171"/>
      <c r="G130" s="51" t="s">
        <v>2</v>
      </c>
      <c r="H130" s="5">
        <v>1</v>
      </c>
      <c r="I130" s="46"/>
      <c r="J130" s="59">
        <f t="shared" si="11"/>
        <v>0</v>
      </c>
      <c r="K130" s="33"/>
    </row>
    <row r="131" spans="1:11" s="15" customFormat="1" ht="12.75">
      <c r="A131" s="16"/>
      <c r="B131" s="30"/>
      <c r="C131" s="34"/>
      <c r="D131" s="52" t="s">
        <v>7</v>
      </c>
      <c r="E131" s="170" t="s">
        <v>66</v>
      </c>
      <c r="F131" s="171"/>
      <c r="G131" s="51" t="s">
        <v>2</v>
      </c>
      <c r="H131" s="5">
        <v>1</v>
      </c>
      <c r="I131" s="46"/>
      <c r="J131" s="59">
        <f t="shared" si="11"/>
        <v>0</v>
      </c>
      <c r="K131" s="33"/>
    </row>
    <row r="132" spans="1:11" s="15" customFormat="1" ht="12.75">
      <c r="A132" s="16"/>
      <c r="B132" s="30"/>
      <c r="C132" s="34"/>
      <c r="D132" s="52" t="s">
        <v>7</v>
      </c>
      <c r="E132" s="170" t="s">
        <v>67</v>
      </c>
      <c r="F132" s="171"/>
      <c r="G132" s="5" t="s">
        <v>2</v>
      </c>
      <c r="H132" s="5">
        <v>1</v>
      </c>
      <c r="I132" s="46"/>
      <c r="J132" s="59">
        <f t="shared" si="11"/>
        <v>0</v>
      </c>
      <c r="K132" s="33"/>
    </row>
    <row r="133" spans="1:11" s="15" customFormat="1" ht="12.75">
      <c r="A133" s="16"/>
      <c r="B133" s="30"/>
      <c r="C133" s="34"/>
      <c r="D133" s="52"/>
      <c r="E133" s="52"/>
      <c r="F133" s="6"/>
      <c r="G133" s="51"/>
      <c r="H133" s="5"/>
      <c r="I133" s="46"/>
      <c r="J133" s="60"/>
      <c r="K133" s="33"/>
    </row>
    <row r="134" spans="1:11" s="15" customFormat="1" ht="12.75">
      <c r="A134" s="16"/>
      <c r="B134" s="30"/>
      <c r="C134" s="34"/>
      <c r="D134" s="67" t="s">
        <v>107</v>
      </c>
      <c r="E134" s="52"/>
      <c r="F134" s="6"/>
      <c r="G134" s="51"/>
      <c r="H134" s="5"/>
      <c r="I134" s="46"/>
      <c r="J134" s="60"/>
      <c r="K134" s="33"/>
    </row>
    <row r="135" spans="1:11" s="15" customFormat="1" ht="12.75">
      <c r="A135" s="16"/>
      <c r="B135" s="30"/>
      <c r="C135" s="34"/>
      <c r="D135" s="65" t="s">
        <v>7</v>
      </c>
      <c r="E135" s="66" t="s">
        <v>68</v>
      </c>
      <c r="F135" s="6"/>
      <c r="G135" s="51" t="s">
        <v>2</v>
      </c>
      <c r="H135" s="5">
        <v>1</v>
      </c>
      <c r="I135" s="46"/>
      <c r="J135" s="59">
        <f t="shared" ref="J135" si="12">H135*I135</f>
        <v>0</v>
      </c>
      <c r="K135" s="33"/>
    </row>
    <row r="136" spans="1:11" s="15" customFormat="1" ht="12.75">
      <c r="A136" s="16"/>
      <c r="B136" s="30"/>
      <c r="C136" s="34"/>
      <c r="D136" s="52"/>
      <c r="E136" s="52"/>
      <c r="F136" s="6"/>
      <c r="G136" s="5"/>
      <c r="H136" s="5"/>
      <c r="I136" s="46"/>
      <c r="J136" s="60"/>
      <c r="K136" s="33"/>
    </row>
    <row r="137" spans="1:11" s="15" customFormat="1" ht="12.75">
      <c r="A137" s="16"/>
      <c r="B137" s="30"/>
      <c r="C137" s="182" t="s">
        <v>116</v>
      </c>
      <c r="D137" s="183"/>
      <c r="E137" s="183"/>
      <c r="F137" s="184"/>
      <c r="G137" s="40"/>
      <c r="H137" s="40"/>
      <c r="I137" s="47"/>
      <c r="J137" s="61">
        <f>+SUM(J104:J135)</f>
        <v>0</v>
      </c>
      <c r="K137" s="33"/>
    </row>
    <row r="138" spans="1:11" s="15" customFormat="1" ht="12.75">
      <c r="A138" s="16"/>
      <c r="B138" s="30"/>
      <c r="C138" s="34"/>
      <c r="D138" s="52"/>
      <c r="E138" s="52"/>
      <c r="F138" s="6"/>
      <c r="G138" s="5"/>
      <c r="H138" s="5"/>
      <c r="I138" s="46"/>
      <c r="J138" s="60"/>
      <c r="K138" s="33"/>
    </row>
    <row r="139" spans="1:11" s="15" customFormat="1">
      <c r="A139" s="16"/>
      <c r="B139" s="29" t="s">
        <v>118</v>
      </c>
      <c r="C139" s="34" t="s">
        <v>117</v>
      </c>
      <c r="D139" s="52"/>
      <c r="E139" s="52"/>
      <c r="F139" s="6"/>
      <c r="G139" s="5"/>
      <c r="H139" s="5"/>
      <c r="I139" s="46"/>
      <c r="J139" s="60"/>
      <c r="K139" s="33"/>
    </row>
    <row r="140" spans="1:11" s="15" customFormat="1" ht="12.75">
      <c r="A140" s="16"/>
      <c r="B140" s="30"/>
      <c r="C140" s="34"/>
      <c r="D140" s="52" t="s">
        <v>7</v>
      </c>
      <c r="E140" s="170" t="s">
        <v>119</v>
      </c>
      <c r="F140" s="171"/>
      <c r="G140" s="5" t="s">
        <v>20</v>
      </c>
      <c r="H140" s="5"/>
      <c r="I140" s="46"/>
      <c r="J140" s="59">
        <f t="shared" ref="J140" si="13">H140*I140</f>
        <v>0</v>
      </c>
      <c r="K140" s="33"/>
    </row>
    <row r="141" spans="1:11" s="15" customFormat="1" ht="12.75">
      <c r="A141" s="16"/>
      <c r="B141" s="30"/>
      <c r="C141" s="34"/>
      <c r="D141" s="52"/>
      <c r="E141" s="52"/>
      <c r="F141" s="6"/>
      <c r="G141" s="5"/>
      <c r="H141" s="5"/>
      <c r="I141" s="46"/>
      <c r="J141" s="60"/>
      <c r="K141" s="33"/>
    </row>
    <row r="142" spans="1:11" s="15" customFormat="1" ht="12.75">
      <c r="A142" s="16"/>
      <c r="B142" s="30"/>
      <c r="C142" s="182" t="s">
        <v>120</v>
      </c>
      <c r="D142" s="183"/>
      <c r="E142" s="183"/>
      <c r="F142" s="184"/>
      <c r="G142" s="40"/>
      <c r="H142" s="40"/>
      <c r="I142" s="47"/>
      <c r="J142" s="61">
        <f>+J140</f>
        <v>0</v>
      </c>
      <c r="K142" s="33"/>
    </row>
    <row r="143" spans="1:11" s="15" customFormat="1" ht="5.25" customHeight="1">
      <c r="A143" s="16"/>
      <c r="B143" s="30"/>
      <c r="C143" s="34"/>
      <c r="D143" s="52"/>
      <c r="E143" s="52"/>
      <c r="F143" s="6"/>
      <c r="G143" s="5"/>
      <c r="H143" s="5"/>
      <c r="I143" s="46"/>
      <c r="J143" s="60"/>
      <c r="K143" s="33"/>
    </row>
    <row r="144" spans="1:11" s="15" customFormat="1" ht="12.75">
      <c r="A144" s="16"/>
      <c r="B144" s="30" t="s">
        <v>121</v>
      </c>
      <c r="C144" s="34" t="s">
        <v>69</v>
      </c>
      <c r="D144" s="52"/>
      <c r="E144" s="52"/>
      <c r="F144" s="6"/>
      <c r="G144" s="5"/>
      <c r="H144" s="5"/>
      <c r="I144" s="46"/>
      <c r="J144" s="60"/>
      <c r="K144" s="33"/>
    </row>
    <row r="145" spans="1:11" s="15" customFormat="1" ht="12.75">
      <c r="A145" s="16"/>
      <c r="B145" s="30"/>
      <c r="C145" s="34"/>
      <c r="D145" s="52" t="s">
        <v>7</v>
      </c>
      <c r="E145" s="66" t="s">
        <v>69</v>
      </c>
      <c r="F145" s="6"/>
      <c r="G145" s="5" t="s">
        <v>20</v>
      </c>
      <c r="H145" s="5"/>
      <c r="I145" s="46"/>
      <c r="J145" s="59">
        <f t="shared" ref="J145" si="14">H145*I145</f>
        <v>0</v>
      </c>
      <c r="K145" s="33"/>
    </row>
    <row r="146" spans="1:11" s="15" customFormat="1" ht="7.5" customHeight="1">
      <c r="A146" s="16"/>
      <c r="B146" s="30"/>
      <c r="C146" s="34"/>
      <c r="D146" s="52"/>
      <c r="E146" s="52"/>
      <c r="F146" s="6"/>
      <c r="G146" s="5"/>
      <c r="H146" s="5"/>
      <c r="I146" s="46"/>
      <c r="J146" s="60"/>
      <c r="K146" s="33"/>
    </row>
    <row r="147" spans="1:11" s="15" customFormat="1" ht="12.75">
      <c r="A147" s="16"/>
      <c r="B147" s="30"/>
      <c r="C147" s="182" t="s">
        <v>122</v>
      </c>
      <c r="D147" s="183"/>
      <c r="E147" s="183"/>
      <c r="F147" s="184"/>
      <c r="G147" s="40"/>
      <c r="H147" s="40"/>
      <c r="I147" s="47"/>
      <c r="J147" s="61">
        <f>+J145</f>
        <v>0</v>
      </c>
      <c r="K147" s="33"/>
    </row>
    <row r="148" spans="1:11" s="15" customFormat="1" ht="9" customHeight="1">
      <c r="A148" s="16"/>
      <c r="B148" s="30"/>
      <c r="C148" s="34"/>
      <c r="D148" s="52"/>
      <c r="E148" s="52"/>
      <c r="F148" s="6"/>
      <c r="G148" s="5"/>
      <c r="H148" s="5"/>
      <c r="I148" s="46"/>
      <c r="J148" s="60"/>
      <c r="K148" s="33"/>
    </row>
    <row r="149" spans="1:11" s="15" customFormat="1" ht="12.75">
      <c r="A149" s="16"/>
      <c r="B149" s="30" t="s">
        <v>124</v>
      </c>
      <c r="C149" s="34" t="s">
        <v>70</v>
      </c>
      <c r="D149" s="52"/>
      <c r="E149" s="52"/>
      <c r="F149" s="6"/>
      <c r="G149" s="5"/>
      <c r="H149" s="5"/>
      <c r="I149" s="46"/>
      <c r="J149" s="60"/>
      <c r="K149" s="33"/>
    </row>
    <row r="150" spans="1:11" s="15" customFormat="1" ht="12.75">
      <c r="A150" s="16"/>
      <c r="B150" s="30"/>
      <c r="C150" s="34"/>
      <c r="D150" s="52" t="s">
        <v>7</v>
      </c>
      <c r="E150" s="170" t="s">
        <v>70</v>
      </c>
      <c r="F150" s="171"/>
      <c r="G150" s="5" t="s">
        <v>11</v>
      </c>
      <c r="H150" s="5">
        <v>1</v>
      </c>
      <c r="I150" s="46"/>
      <c r="J150" s="59">
        <f t="shared" ref="J150" si="15">H150*I150</f>
        <v>0</v>
      </c>
      <c r="K150" s="33"/>
    </row>
    <row r="151" spans="1:11" s="15" customFormat="1" ht="12.75">
      <c r="A151" s="16"/>
      <c r="B151" s="30"/>
      <c r="C151" s="34"/>
      <c r="D151" s="52"/>
      <c r="E151" s="52"/>
      <c r="F151" s="6"/>
      <c r="G151" s="5"/>
      <c r="H151" s="5"/>
      <c r="I151" s="46"/>
      <c r="J151" s="60"/>
      <c r="K151" s="33"/>
    </row>
    <row r="152" spans="1:11" s="15" customFormat="1" ht="12.75">
      <c r="A152" s="16"/>
      <c r="B152" s="30"/>
      <c r="C152" s="182" t="s">
        <v>123</v>
      </c>
      <c r="D152" s="183"/>
      <c r="E152" s="183"/>
      <c r="F152" s="184"/>
      <c r="G152" s="40"/>
      <c r="H152" s="40"/>
      <c r="I152" s="47"/>
      <c r="J152" s="61">
        <f>+J150</f>
        <v>0</v>
      </c>
      <c r="K152" s="33"/>
    </row>
    <row r="153" spans="1:11" s="15" customFormat="1" ht="12.75">
      <c r="A153" s="16"/>
      <c r="B153" s="30"/>
      <c r="C153" s="34"/>
      <c r="D153" s="52"/>
      <c r="E153" s="52"/>
      <c r="F153" s="6"/>
      <c r="G153" s="5"/>
      <c r="H153" s="5"/>
      <c r="I153" s="46"/>
      <c r="J153" s="60"/>
      <c r="K153" s="33"/>
    </row>
    <row r="154" spans="1:11" s="15" customFormat="1" ht="12.75">
      <c r="A154" s="16"/>
      <c r="B154" s="30" t="s">
        <v>126</v>
      </c>
      <c r="C154" s="34" t="s">
        <v>71</v>
      </c>
      <c r="D154" s="52"/>
      <c r="E154" s="52"/>
      <c r="F154" s="6"/>
      <c r="G154" s="5"/>
      <c r="H154" s="5"/>
      <c r="I154" s="46"/>
      <c r="J154" s="60"/>
      <c r="K154" s="33"/>
    </row>
    <row r="155" spans="1:11" s="15" customFormat="1" ht="12.75">
      <c r="A155" s="16"/>
      <c r="B155" s="30"/>
      <c r="C155" s="34"/>
      <c r="D155" s="52" t="s">
        <v>7</v>
      </c>
      <c r="E155" s="170" t="s">
        <v>127</v>
      </c>
      <c r="F155" s="171"/>
      <c r="G155" s="5" t="s">
        <v>20</v>
      </c>
      <c r="H155" s="5"/>
      <c r="I155" s="46"/>
      <c r="J155" s="59">
        <f t="shared" ref="J155:J157" si="16">H155*I155</f>
        <v>0</v>
      </c>
      <c r="K155" s="33"/>
    </row>
    <row r="156" spans="1:11" s="15" customFormat="1" ht="12.75">
      <c r="A156" s="16"/>
      <c r="B156" s="30"/>
      <c r="C156" s="34"/>
      <c r="D156" s="52" t="s">
        <v>7</v>
      </c>
      <c r="E156" s="170" t="s">
        <v>128</v>
      </c>
      <c r="F156" s="171"/>
      <c r="G156" s="5" t="s">
        <v>20</v>
      </c>
      <c r="H156" s="5"/>
      <c r="I156" s="46"/>
      <c r="J156" s="59">
        <f t="shared" si="16"/>
        <v>0</v>
      </c>
      <c r="K156" s="33"/>
    </row>
    <row r="157" spans="1:11" s="15" customFormat="1" ht="12.75" customHeight="1">
      <c r="A157" s="16"/>
      <c r="B157" s="30"/>
      <c r="C157" s="34"/>
      <c r="D157" s="52" t="s">
        <v>7</v>
      </c>
      <c r="E157" s="170" t="s">
        <v>129</v>
      </c>
      <c r="F157" s="171"/>
      <c r="G157" s="5" t="s">
        <v>20</v>
      </c>
      <c r="H157" s="5"/>
      <c r="I157" s="46"/>
      <c r="J157" s="59">
        <f t="shared" si="16"/>
        <v>0</v>
      </c>
      <c r="K157" s="33"/>
    </row>
    <row r="158" spans="1:11" s="15" customFormat="1" ht="12.75">
      <c r="A158" s="16"/>
      <c r="B158" s="30"/>
      <c r="C158" s="34"/>
      <c r="D158" s="52"/>
      <c r="E158" s="68"/>
      <c r="F158" s="68"/>
      <c r="G158" s="5"/>
      <c r="H158" s="5"/>
      <c r="I158" s="46"/>
      <c r="J158" s="60"/>
      <c r="K158" s="33"/>
    </row>
    <row r="159" spans="1:11" s="15" customFormat="1" ht="12.75">
      <c r="A159" s="16"/>
      <c r="B159" s="30"/>
      <c r="C159" s="182" t="s">
        <v>125</v>
      </c>
      <c r="D159" s="183"/>
      <c r="E159" s="183"/>
      <c r="F159" s="184"/>
      <c r="G159" s="40"/>
      <c r="H159" s="40"/>
      <c r="I159" s="47"/>
      <c r="J159" s="61">
        <f>+SUM(J155:J157)</f>
        <v>0</v>
      </c>
      <c r="K159" s="33"/>
    </row>
    <row r="160" spans="1:11" s="15" customFormat="1" ht="12.75">
      <c r="A160" s="16"/>
      <c r="B160" s="30"/>
      <c r="C160" s="34"/>
      <c r="D160" s="52"/>
      <c r="E160" s="52"/>
      <c r="F160" s="6"/>
      <c r="G160" s="5"/>
      <c r="H160" s="5"/>
      <c r="I160" s="46"/>
      <c r="J160" s="60"/>
      <c r="K160" s="33"/>
    </row>
    <row r="161" spans="1:11" s="15" customFormat="1" ht="12.75">
      <c r="A161" s="16"/>
      <c r="B161" s="30" t="s">
        <v>131</v>
      </c>
      <c r="C161" s="34" t="s">
        <v>132</v>
      </c>
      <c r="D161" s="52"/>
      <c r="E161" s="52"/>
      <c r="F161" s="6"/>
      <c r="G161" s="5"/>
      <c r="H161" s="5"/>
      <c r="I161" s="46"/>
      <c r="J161" s="60"/>
      <c r="K161" s="33"/>
    </row>
    <row r="162" spans="1:11" s="15" customFormat="1" ht="12.75" customHeight="1">
      <c r="A162" s="16"/>
      <c r="B162" s="30"/>
      <c r="C162" s="34"/>
      <c r="D162" s="52" t="s">
        <v>7</v>
      </c>
      <c r="E162" s="170" t="s">
        <v>133</v>
      </c>
      <c r="F162" s="171"/>
      <c r="G162" s="5" t="s">
        <v>11</v>
      </c>
      <c r="H162" s="5">
        <v>1</v>
      </c>
      <c r="I162" s="46"/>
      <c r="J162" s="59">
        <f t="shared" ref="J162" si="17">H162*I162</f>
        <v>0</v>
      </c>
      <c r="K162" s="33"/>
    </row>
    <row r="163" spans="1:11" s="15" customFormat="1" ht="12.75" customHeight="1">
      <c r="A163" s="16"/>
      <c r="B163" s="30"/>
      <c r="C163" s="34"/>
      <c r="D163" s="52"/>
      <c r="E163" s="68"/>
      <c r="F163" s="68"/>
      <c r="G163" s="5"/>
      <c r="H163" s="5"/>
      <c r="I163" s="46"/>
      <c r="J163" s="60"/>
      <c r="K163" s="33"/>
    </row>
    <row r="164" spans="1:11" s="15" customFormat="1" ht="12.75">
      <c r="A164" s="16"/>
      <c r="B164" s="30"/>
      <c r="C164" s="182" t="s">
        <v>134</v>
      </c>
      <c r="D164" s="183"/>
      <c r="E164" s="183"/>
      <c r="F164" s="184"/>
      <c r="G164" s="40"/>
      <c r="H164" s="40"/>
      <c r="I164" s="47"/>
      <c r="J164" s="61">
        <f>+J162</f>
        <v>0</v>
      </c>
      <c r="K164" s="33"/>
    </row>
    <row r="165" spans="1:11" s="15" customFormat="1" ht="12.75">
      <c r="A165" s="16"/>
      <c r="B165" s="30"/>
      <c r="C165" s="34"/>
      <c r="D165" s="52"/>
      <c r="E165" s="52"/>
      <c r="F165" s="6"/>
      <c r="G165" s="5"/>
      <c r="H165" s="5"/>
      <c r="I165" s="46"/>
      <c r="J165" s="60"/>
      <c r="K165" s="33"/>
    </row>
    <row r="166" spans="1:11" s="15" customFormat="1" ht="15.75">
      <c r="A166" s="16"/>
      <c r="B166" s="30"/>
      <c r="C166" s="179" t="s">
        <v>130</v>
      </c>
      <c r="D166" s="180"/>
      <c r="E166" s="180"/>
      <c r="F166" s="181"/>
      <c r="G166" s="40"/>
      <c r="H166" s="40"/>
      <c r="I166" s="47"/>
      <c r="J166" s="61">
        <f>+J164+J159+J152+J147+J142+J137+J99+J29</f>
        <v>0</v>
      </c>
      <c r="K166" s="33"/>
    </row>
    <row r="167" spans="1:11" s="15" customFormat="1" ht="12.75">
      <c r="A167" s="16"/>
      <c r="B167" s="30"/>
      <c r="C167" s="34"/>
      <c r="D167" s="52"/>
      <c r="E167" s="52"/>
      <c r="F167" s="6"/>
      <c r="G167" s="5"/>
      <c r="H167" s="5"/>
      <c r="I167" s="46"/>
      <c r="J167" s="60"/>
      <c r="K167" s="33"/>
    </row>
    <row r="168" spans="1:11" s="15" customFormat="1" ht="12.75">
      <c r="A168" s="16"/>
      <c r="B168" s="30">
        <v>4</v>
      </c>
      <c r="C168" s="35" t="s">
        <v>149</v>
      </c>
      <c r="D168" s="52"/>
      <c r="E168" s="52"/>
      <c r="F168" s="6"/>
      <c r="G168" s="5"/>
      <c r="H168" s="5"/>
      <c r="I168" s="46"/>
      <c r="J168" s="60"/>
      <c r="K168" s="33"/>
    </row>
    <row r="169" spans="1:11" s="15" customFormat="1" ht="12.75">
      <c r="A169" s="16"/>
      <c r="B169" s="30"/>
      <c r="C169" s="35"/>
      <c r="D169" s="52" t="s">
        <v>7</v>
      </c>
      <c r="E169" s="170" t="s">
        <v>139</v>
      </c>
      <c r="F169" s="171"/>
      <c r="G169" s="5"/>
      <c r="H169" s="5"/>
      <c r="I169" s="46"/>
      <c r="J169" s="60"/>
      <c r="K169" s="33"/>
    </row>
    <row r="170" spans="1:11" s="15" customFormat="1" ht="12.75">
      <c r="A170" s="16"/>
      <c r="B170" s="30"/>
      <c r="C170" s="34"/>
      <c r="D170" s="52" t="s">
        <v>7</v>
      </c>
      <c r="E170" s="170" t="s">
        <v>16</v>
      </c>
      <c r="F170" s="171"/>
      <c r="G170" s="5" t="s">
        <v>11</v>
      </c>
      <c r="H170" s="5">
        <v>1</v>
      </c>
      <c r="I170" s="50"/>
      <c r="J170" s="63">
        <f t="shared" ref="J170:J172" si="18">H169*I169</f>
        <v>0</v>
      </c>
      <c r="K170" s="33"/>
    </row>
    <row r="171" spans="1:11" s="15" customFormat="1" ht="12.75">
      <c r="A171" s="16"/>
      <c r="B171" s="30"/>
      <c r="C171" s="34"/>
      <c r="D171" s="52" t="s">
        <v>7</v>
      </c>
      <c r="E171" s="170" t="s">
        <v>17</v>
      </c>
      <c r="F171" s="171"/>
      <c r="G171" s="5" t="s">
        <v>11</v>
      </c>
      <c r="H171" s="5">
        <v>1</v>
      </c>
      <c r="I171" s="50"/>
      <c r="J171" s="63">
        <f t="shared" si="18"/>
        <v>0</v>
      </c>
      <c r="K171" s="33"/>
    </row>
    <row r="172" spans="1:11" s="15" customFormat="1" ht="12.75">
      <c r="A172" s="16"/>
      <c r="B172" s="30"/>
      <c r="C172" s="34"/>
      <c r="D172" s="52" t="s">
        <v>7</v>
      </c>
      <c r="E172" s="170" t="s">
        <v>18</v>
      </c>
      <c r="F172" s="171"/>
      <c r="G172" s="5" t="s">
        <v>11</v>
      </c>
      <c r="H172" s="5">
        <v>1</v>
      </c>
      <c r="I172" s="50"/>
      <c r="J172" s="63">
        <f t="shared" si="18"/>
        <v>0</v>
      </c>
      <c r="K172" s="33"/>
    </row>
    <row r="173" spans="1:11" s="15" customFormat="1" ht="12.75">
      <c r="A173" s="16"/>
      <c r="B173" s="30"/>
      <c r="C173" s="34"/>
      <c r="D173" s="52" t="s">
        <v>7</v>
      </c>
      <c r="E173" s="170" t="s">
        <v>140</v>
      </c>
      <c r="F173" s="171"/>
      <c r="G173" s="5" t="s">
        <v>11</v>
      </c>
      <c r="H173" s="5">
        <v>1</v>
      </c>
      <c r="I173" s="50"/>
      <c r="J173" s="63">
        <f>H172*I172</f>
        <v>0</v>
      </c>
      <c r="K173" s="33"/>
    </row>
    <row r="174" spans="1:11" s="15" customFormat="1" ht="12.75">
      <c r="A174" s="16"/>
      <c r="B174" s="30"/>
      <c r="C174" s="34"/>
      <c r="D174" s="52" t="s">
        <v>7</v>
      </c>
      <c r="E174" s="170" t="s">
        <v>13</v>
      </c>
      <c r="F174" s="171"/>
      <c r="G174" s="5" t="s">
        <v>11</v>
      </c>
      <c r="H174" s="5">
        <v>1</v>
      </c>
      <c r="I174" s="50"/>
      <c r="J174" s="63">
        <f t="shared" ref="J174" si="19">H174*I174</f>
        <v>0</v>
      </c>
      <c r="K174" s="33"/>
    </row>
    <row r="175" spans="1:11" s="15" customFormat="1" ht="12.75">
      <c r="A175" s="16"/>
      <c r="B175" s="30"/>
      <c r="C175" s="34"/>
      <c r="D175" s="52"/>
      <c r="E175" s="6"/>
      <c r="F175" s="6"/>
      <c r="G175" s="5"/>
      <c r="H175" s="5"/>
      <c r="I175" s="50"/>
      <c r="J175" s="63"/>
      <c r="K175" s="33"/>
    </row>
    <row r="176" spans="1:11" ht="15.75" customHeight="1">
      <c r="A176" s="16"/>
      <c r="B176" s="30"/>
      <c r="C176" s="179" t="s">
        <v>158</v>
      </c>
      <c r="D176" s="180"/>
      <c r="E176" s="180"/>
      <c r="F176" s="181"/>
      <c r="G176" s="40"/>
      <c r="H176" s="40"/>
      <c r="I176" s="47"/>
      <c r="J176" s="61">
        <f>SUM(J170:J174)</f>
        <v>0</v>
      </c>
      <c r="K176" s="33"/>
    </row>
    <row r="177" spans="1:34" s="15" customFormat="1" ht="12.75">
      <c r="A177" s="16"/>
      <c r="B177" s="30"/>
      <c r="C177" s="34"/>
      <c r="D177" s="52"/>
      <c r="E177" s="52"/>
      <c r="F177" s="6"/>
      <c r="G177" s="5"/>
      <c r="H177" s="5"/>
      <c r="I177" s="46"/>
      <c r="J177" s="60"/>
      <c r="K177" s="33"/>
    </row>
    <row r="178" spans="1:34" s="15" customFormat="1" ht="12.75">
      <c r="A178" s="16"/>
      <c r="B178" s="31"/>
      <c r="C178" s="36"/>
      <c r="D178" s="37"/>
      <c r="E178" s="37"/>
      <c r="F178" s="10"/>
      <c r="G178" s="8"/>
      <c r="H178" s="8"/>
      <c r="I178" s="48"/>
      <c r="J178" s="62"/>
      <c r="K178" s="33"/>
    </row>
    <row r="179" spans="1:34" s="112" customFormat="1" ht="15.75">
      <c r="B179" s="114"/>
      <c r="C179" s="115"/>
      <c r="D179" s="116"/>
      <c r="E179" s="117"/>
      <c r="F179" s="133" t="s">
        <v>144</v>
      </c>
      <c r="G179" s="110"/>
      <c r="H179" s="118"/>
      <c r="I179" s="118"/>
      <c r="J179" s="119">
        <f>+J176+J166+J22</f>
        <v>0</v>
      </c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</row>
    <row r="180" spans="1:34" s="112" customFormat="1" ht="15.75">
      <c r="B180" s="120"/>
      <c r="C180" s="121"/>
      <c r="D180" s="122"/>
      <c r="E180" s="111"/>
      <c r="F180" s="135">
        <v>0.1</v>
      </c>
      <c r="G180" s="113"/>
      <c r="H180" s="123"/>
      <c r="I180" s="124"/>
      <c r="J180" s="125">
        <f>0.1*J179</f>
        <v>0</v>
      </c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</row>
    <row r="181" spans="1:34" s="112" customFormat="1" ht="16.5" thickBot="1">
      <c r="B181" s="126"/>
      <c r="C181" s="127"/>
      <c r="D181" s="128"/>
      <c r="E181" s="129"/>
      <c r="F181" s="134" t="s">
        <v>145</v>
      </c>
      <c r="G181" s="130"/>
      <c r="H181" s="131"/>
      <c r="I181" s="131"/>
      <c r="J181" s="132">
        <f>ROUND(SUM(J179:J180),2)</f>
        <v>0</v>
      </c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</row>
    <row r="182" spans="1:34" ht="1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</row>
    <row r="183" spans="1:34" ht="15" customHeight="1">
      <c r="A183" s="39"/>
      <c r="B183" s="39"/>
      <c r="C183" s="39"/>
    </row>
    <row r="184" spans="1:34" ht="15" customHeight="1">
      <c r="A184" s="39"/>
      <c r="B184" s="39"/>
      <c r="C184" s="39"/>
    </row>
    <row r="185" spans="1:34" ht="15" customHeight="1">
      <c r="A185" s="39"/>
      <c r="B185" s="39"/>
      <c r="C185" s="39"/>
    </row>
    <row r="186" spans="1:34" ht="15" customHeight="1">
      <c r="A186" s="39"/>
      <c r="B186" s="39"/>
      <c r="C186" s="39"/>
    </row>
    <row r="187" spans="1:34" ht="15" customHeight="1">
      <c r="A187" s="39"/>
      <c r="B187" s="39"/>
      <c r="C187" s="39"/>
    </row>
    <row r="188" spans="1:34" ht="15" customHeight="1">
      <c r="A188" s="39"/>
      <c r="B188" s="39"/>
      <c r="C188" s="39"/>
    </row>
    <row r="189" spans="1:34" ht="15" customHeight="1">
      <c r="A189" s="39"/>
      <c r="B189" s="39"/>
      <c r="C189" s="39"/>
    </row>
    <row r="190" spans="1:34" ht="15" customHeight="1">
      <c r="A190" s="39"/>
      <c r="B190" s="39"/>
      <c r="C190" s="39"/>
    </row>
    <row r="191" spans="1:34" ht="15" customHeight="1">
      <c r="A191" s="39"/>
      <c r="B191" s="39"/>
      <c r="C191" s="39"/>
    </row>
    <row r="192" spans="1:34" ht="15" customHeight="1">
      <c r="A192" s="39"/>
      <c r="B192" s="39"/>
      <c r="C192" s="39"/>
    </row>
    <row r="193" spans="1:3" ht="15" customHeight="1">
      <c r="A193" s="39"/>
      <c r="B193" s="39"/>
      <c r="C193" s="39"/>
    </row>
    <row r="194" spans="1:3" ht="15" customHeight="1">
      <c r="A194" s="39"/>
      <c r="B194" s="39"/>
      <c r="C194" s="39"/>
    </row>
    <row r="195" spans="1:3" ht="15" customHeight="1">
      <c r="A195" s="39"/>
      <c r="B195" s="39"/>
      <c r="C195" s="39"/>
    </row>
    <row r="196" spans="1:3" ht="15" customHeight="1">
      <c r="A196" s="39"/>
      <c r="B196" s="39"/>
      <c r="C196" s="39"/>
    </row>
    <row r="197" spans="1:3" ht="15" customHeight="1">
      <c r="A197" s="39"/>
      <c r="B197" s="39"/>
      <c r="C197" s="39"/>
    </row>
    <row r="198" spans="1:3" ht="15" customHeight="1">
      <c r="A198" s="39"/>
      <c r="B198" s="39"/>
      <c r="C198" s="39"/>
    </row>
    <row r="199" spans="1:3" ht="15" customHeight="1">
      <c r="A199" s="39"/>
      <c r="B199" s="39"/>
      <c r="C199" s="39"/>
    </row>
    <row r="200" spans="1:3" ht="15" customHeight="1">
      <c r="A200" s="39"/>
      <c r="B200" s="39"/>
      <c r="C200" s="39"/>
    </row>
    <row r="201" spans="1:3" ht="15" customHeight="1">
      <c r="A201" s="39"/>
      <c r="B201" s="39"/>
      <c r="C201" s="39"/>
    </row>
    <row r="202" spans="1:3" ht="15" customHeight="1">
      <c r="A202" s="39"/>
      <c r="B202" s="39"/>
      <c r="C202" s="39"/>
    </row>
    <row r="203" spans="1:3" ht="15" customHeight="1">
      <c r="A203" s="39"/>
      <c r="B203" s="39"/>
      <c r="C203" s="39"/>
    </row>
    <row r="204" spans="1:3" ht="15" customHeight="1">
      <c r="A204" s="39"/>
      <c r="B204" s="39"/>
      <c r="C204" s="39"/>
    </row>
    <row r="205" spans="1:3" ht="15" customHeight="1">
      <c r="A205" s="39"/>
      <c r="B205" s="39"/>
      <c r="C205" s="39"/>
    </row>
    <row r="206" spans="1:3" ht="15" customHeight="1">
      <c r="A206" s="39"/>
      <c r="B206" s="39"/>
      <c r="C206" s="39"/>
    </row>
    <row r="207" spans="1:3" ht="15" customHeight="1">
      <c r="A207" s="39"/>
      <c r="B207" s="39"/>
      <c r="C207" s="39"/>
    </row>
    <row r="208" spans="1:3" ht="15" customHeight="1">
      <c r="A208" s="39"/>
      <c r="B208" s="39"/>
      <c r="C208" s="39"/>
    </row>
    <row r="209" spans="1:3" ht="15" customHeight="1">
      <c r="A209" s="39"/>
      <c r="B209" s="39"/>
      <c r="C209" s="39"/>
    </row>
    <row r="210" spans="1:3" ht="15" customHeight="1">
      <c r="A210" s="39"/>
      <c r="B210" s="39"/>
      <c r="C210" s="39"/>
    </row>
    <row r="211" spans="1:3" ht="15" customHeight="1">
      <c r="A211" s="39"/>
      <c r="B211" s="39"/>
      <c r="C211" s="39"/>
    </row>
    <row r="212" spans="1:3" ht="15" customHeight="1">
      <c r="A212" s="39"/>
      <c r="B212" s="39"/>
      <c r="C212" s="39"/>
    </row>
    <row r="213" spans="1:3" ht="15" customHeight="1">
      <c r="A213" s="39"/>
      <c r="B213" s="39"/>
      <c r="C213" s="39"/>
    </row>
    <row r="214" spans="1:3" ht="15" customHeight="1">
      <c r="A214" s="39"/>
      <c r="B214" s="39"/>
      <c r="C214" s="39"/>
    </row>
    <row r="215" spans="1:3" ht="15" customHeight="1">
      <c r="A215" s="39"/>
      <c r="B215" s="39"/>
      <c r="C215" s="39"/>
    </row>
    <row r="216" spans="1:3" ht="15" customHeight="1">
      <c r="A216" s="39"/>
      <c r="B216" s="39"/>
      <c r="C216" s="39"/>
    </row>
    <row r="217" spans="1:3" ht="15" customHeight="1">
      <c r="A217" s="39"/>
      <c r="B217" s="39"/>
      <c r="C217" s="39"/>
    </row>
    <row r="218" spans="1:3" ht="15" customHeight="1">
      <c r="A218" s="39"/>
      <c r="B218" s="39"/>
      <c r="C218" s="39"/>
    </row>
    <row r="219" spans="1:3" ht="15" customHeight="1">
      <c r="A219" s="39"/>
      <c r="B219" s="39"/>
      <c r="C219" s="39"/>
    </row>
    <row r="220" spans="1:3" ht="15" customHeight="1">
      <c r="A220" s="39"/>
      <c r="B220" s="39"/>
      <c r="C220" s="39"/>
    </row>
    <row r="221" spans="1:3" ht="15" customHeight="1">
      <c r="A221" s="39"/>
      <c r="B221" s="39"/>
      <c r="C221" s="39"/>
    </row>
    <row r="222" spans="1:3" ht="15" customHeight="1">
      <c r="A222" s="39"/>
      <c r="B222" s="39"/>
      <c r="C222" s="39"/>
    </row>
    <row r="223" spans="1:3" ht="15" customHeight="1">
      <c r="A223" s="39"/>
      <c r="B223" s="39"/>
      <c r="C223" s="39"/>
    </row>
    <row r="224" spans="1:3" ht="15" customHeight="1">
      <c r="A224" s="39"/>
      <c r="B224" s="39"/>
      <c r="C224" s="39"/>
    </row>
    <row r="225" spans="1:3" ht="15" customHeight="1">
      <c r="A225" s="39"/>
      <c r="B225" s="39"/>
      <c r="C225" s="39"/>
    </row>
    <row r="226" spans="1:3" ht="15" customHeight="1">
      <c r="A226" s="39"/>
      <c r="B226" s="39"/>
      <c r="C226" s="39"/>
    </row>
    <row r="227" spans="1:3" ht="15" customHeight="1">
      <c r="A227" s="39"/>
      <c r="B227" s="39"/>
      <c r="C227" s="39"/>
    </row>
    <row r="228" spans="1:3" ht="15" customHeight="1">
      <c r="A228" s="39"/>
      <c r="B228" s="39"/>
      <c r="C228" s="39"/>
    </row>
    <row r="229" spans="1:3" ht="15" customHeight="1">
      <c r="A229" s="39"/>
      <c r="B229" s="39"/>
      <c r="C229" s="39"/>
    </row>
    <row r="230" spans="1:3" ht="15" customHeight="1">
      <c r="A230" s="39"/>
      <c r="B230" s="39"/>
      <c r="C230" s="39"/>
    </row>
    <row r="231" spans="1:3" ht="15" customHeight="1">
      <c r="A231" s="39"/>
      <c r="B231" s="39"/>
      <c r="C231" s="39"/>
    </row>
    <row r="232" spans="1:3" ht="15" customHeight="1">
      <c r="A232" s="39"/>
      <c r="B232" s="39"/>
      <c r="C232" s="39"/>
    </row>
    <row r="233" spans="1:3" ht="15" customHeight="1">
      <c r="A233" s="39"/>
      <c r="B233" s="39"/>
      <c r="C233" s="39"/>
    </row>
    <row r="234" spans="1:3" ht="15" customHeight="1">
      <c r="A234" s="39"/>
      <c r="B234" s="39"/>
      <c r="C234" s="39"/>
    </row>
    <row r="235" spans="1:3" ht="15" customHeight="1">
      <c r="A235" s="39"/>
      <c r="B235" s="39"/>
      <c r="C235" s="39"/>
    </row>
    <row r="236" spans="1:3" ht="15" customHeight="1">
      <c r="A236" s="39"/>
      <c r="B236" s="39"/>
      <c r="C236" s="39"/>
    </row>
    <row r="237" spans="1:3" ht="15" customHeight="1">
      <c r="A237" s="39"/>
      <c r="B237" s="39"/>
      <c r="C237" s="39"/>
    </row>
    <row r="238" spans="1:3" ht="15" customHeight="1">
      <c r="A238" s="39"/>
      <c r="B238" s="39"/>
      <c r="C238" s="39"/>
    </row>
    <row r="239" spans="1:3" ht="15" customHeight="1">
      <c r="A239" s="39"/>
      <c r="B239" s="39"/>
      <c r="C239" s="39"/>
    </row>
    <row r="240" spans="1:3" ht="15" customHeight="1">
      <c r="A240" s="39"/>
      <c r="B240" s="39"/>
      <c r="C240" s="39"/>
    </row>
    <row r="241" spans="1:3" ht="15" customHeight="1">
      <c r="A241" s="39"/>
      <c r="B241" s="39"/>
      <c r="C241" s="39"/>
    </row>
    <row r="242" spans="1:3" ht="15" customHeight="1">
      <c r="A242" s="39"/>
      <c r="B242" s="39"/>
      <c r="C242" s="39"/>
    </row>
    <row r="243" spans="1:3" ht="15" customHeight="1">
      <c r="A243" s="39"/>
      <c r="B243" s="39"/>
      <c r="C243" s="39"/>
    </row>
    <row r="244" spans="1:3" ht="15" customHeight="1">
      <c r="A244" s="39"/>
      <c r="B244" s="39"/>
      <c r="C244" s="39"/>
    </row>
    <row r="245" spans="1:3" ht="15" customHeight="1">
      <c r="A245" s="39"/>
      <c r="B245" s="39"/>
      <c r="C245" s="39"/>
    </row>
    <row r="246" spans="1:3" ht="15" customHeight="1">
      <c r="A246" s="39"/>
      <c r="B246" s="39"/>
      <c r="C246" s="39"/>
    </row>
    <row r="247" spans="1:3" ht="15" customHeight="1">
      <c r="A247" s="39"/>
      <c r="B247" s="39"/>
      <c r="C247" s="39"/>
    </row>
    <row r="248" spans="1:3" ht="15" customHeight="1">
      <c r="A248" s="39"/>
      <c r="B248" s="39"/>
      <c r="C248" s="39"/>
    </row>
    <row r="249" spans="1:3" ht="15" customHeight="1">
      <c r="A249" s="39"/>
      <c r="B249" s="39"/>
      <c r="C249" s="39"/>
    </row>
    <row r="250" spans="1:3" ht="15" customHeight="1">
      <c r="A250" s="39"/>
      <c r="B250" s="39"/>
      <c r="C250" s="39"/>
    </row>
    <row r="251" spans="1:3" ht="15" customHeight="1">
      <c r="A251" s="39"/>
      <c r="B251" s="39"/>
      <c r="C251" s="39"/>
    </row>
    <row r="252" spans="1:3" ht="15" customHeight="1">
      <c r="A252" s="39"/>
      <c r="B252" s="39"/>
      <c r="C252" s="39"/>
    </row>
    <row r="253" spans="1:3" ht="15" customHeight="1">
      <c r="A253" s="39"/>
      <c r="B253" s="39"/>
      <c r="C253" s="39"/>
    </row>
    <row r="254" spans="1:3" ht="15" customHeight="1">
      <c r="A254" s="39"/>
      <c r="B254" s="39"/>
      <c r="C254" s="39"/>
    </row>
    <row r="255" spans="1:3" ht="15" customHeight="1">
      <c r="A255" s="39"/>
      <c r="B255" s="39"/>
      <c r="C255" s="39"/>
    </row>
    <row r="256" spans="1:3" ht="15" customHeight="1">
      <c r="A256" s="39"/>
      <c r="B256" s="39"/>
      <c r="C256" s="39"/>
    </row>
    <row r="257" spans="1:3" ht="15" customHeight="1">
      <c r="A257" s="39"/>
      <c r="B257" s="39"/>
      <c r="C257" s="39"/>
    </row>
    <row r="258" spans="1:3" ht="15" customHeight="1">
      <c r="A258" s="39"/>
      <c r="B258" s="39"/>
      <c r="C258" s="39"/>
    </row>
    <row r="259" spans="1:3" ht="15" customHeight="1">
      <c r="A259" s="39"/>
      <c r="B259" s="39"/>
      <c r="C259" s="39"/>
    </row>
    <row r="260" spans="1:3" ht="15" customHeight="1">
      <c r="A260" s="39"/>
      <c r="B260" s="39"/>
      <c r="C260" s="39"/>
    </row>
    <row r="261" spans="1:3" ht="15" customHeight="1">
      <c r="A261" s="39"/>
      <c r="B261" s="39"/>
      <c r="C261" s="39"/>
    </row>
    <row r="262" spans="1:3" ht="15" customHeight="1">
      <c r="A262" s="39"/>
      <c r="B262" s="39"/>
      <c r="C262" s="39"/>
    </row>
    <row r="263" spans="1:3" ht="15" customHeight="1">
      <c r="A263" s="39"/>
      <c r="B263" s="39"/>
      <c r="C263" s="39"/>
    </row>
    <row r="264" spans="1:3" ht="15" customHeight="1">
      <c r="A264" s="39"/>
      <c r="B264" s="39"/>
      <c r="C264" s="39"/>
    </row>
    <row r="265" spans="1:3" ht="15" customHeight="1">
      <c r="A265" s="39"/>
      <c r="B265" s="39"/>
      <c r="C265" s="39"/>
    </row>
    <row r="266" spans="1:3" ht="15" customHeight="1">
      <c r="A266" s="39"/>
      <c r="B266" s="39"/>
      <c r="C266" s="39"/>
    </row>
    <row r="267" spans="1:3" ht="15" customHeight="1">
      <c r="A267" s="39"/>
      <c r="B267" s="39"/>
      <c r="C267" s="39"/>
    </row>
    <row r="268" spans="1:3" ht="15" customHeight="1">
      <c r="A268" s="39"/>
      <c r="B268" s="39"/>
      <c r="C268" s="39"/>
    </row>
    <row r="269" spans="1:3" ht="15" customHeight="1">
      <c r="A269" s="39"/>
      <c r="B269" s="39"/>
      <c r="C269" s="39"/>
    </row>
    <row r="270" spans="1:3" ht="15" customHeight="1">
      <c r="A270" s="39"/>
      <c r="B270" s="39"/>
      <c r="C270" s="39"/>
    </row>
    <row r="271" spans="1:3" ht="15" customHeight="1">
      <c r="A271" s="39"/>
      <c r="B271" s="39"/>
      <c r="C271" s="39"/>
    </row>
    <row r="272" spans="1:3" ht="15" customHeight="1">
      <c r="A272" s="39"/>
      <c r="B272" s="39"/>
      <c r="C272" s="39"/>
    </row>
    <row r="273" spans="1:3" ht="15" customHeight="1">
      <c r="A273" s="39"/>
      <c r="B273" s="39"/>
      <c r="C273" s="39"/>
    </row>
    <row r="274" spans="1:3" ht="15" customHeight="1">
      <c r="A274" s="39"/>
      <c r="B274" s="39"/>
      <c r="C274" s="39"/>
    </row>
    <row r="275" spans="1:3" ht="15" customHeight="1">
      <c r="A275" s="39"/>
      <c r="B275" s="39"/>
      <c r="C275" s="39"/>
    </row>
    <row r="276" spans="1:3" ht="15" customHeight="1">
      <c r="A276" s="39"/>
      <c r="B276" s="39"/>
      <c r="C276" s="39"/>
    </row>
    <row r="277" spans="1:3" ht="15" customHeight="1">
      <c r="A277" s="39"/>
      <c r="B277" s="39"/>
      <c r="C277" s="39"/>
    </row>
    <row r="278" spans="1:3" ht="15" customHeight="1">
      <c r="A278" s="39"/>
      <c r="B278" s="39"/>
      <c r="C278" s="39"/>
    </row>
    <row r="279" spans="1:3" ht="15" customHeight="1">
      <c r="A279" s="39"/>
      <c r="B279" s="39"/>
      <c r="C279" s="39"/>
    </row>
    <row r="280" spans="1:3" ht="15" customHeight="1">
      <c r="A280" s="39"/>
      <c r="B280" s="39"/>
      <c r="C280" s="39"/>
    </row>
    <row r="281" spans="1:3" ht="15" customHeight="1">
      <c r="A281" s="39"/>
      <c r="B281" s="39"/>
      <c r="C281" s="39"/>
    </row>
    <row r="282" spans="1:3" ht="15" customHeight="1">
      <c r="A282" s="39"/>
      <c r="B282" s="39"/>
      <c r="C282" s="39"/>
    </row>
    <row r="283" spans="1:3" ht="15" customHeight="1">
      <c r="A283" s="39"/>
      <c r="B283" s="39"/>
      <c r="C283" s="39"/>
    </row>
    <row r="284" spans="1:3" ht="15" customHeight="1">
      <c r="A284" s="39"/>
      <c r="B284" s="39"/>
      <c r="C284" s="39"/>
    </row>
    <row r="285" spans="1:3" ht="15" customHeight="1">
      <c r="A285" s="39"/>
      <c r="B285" s="39"/>
      <c r="C285" s="39"/>
    </row>
    <row r="286" spans="1:3" ht="15" customHeight="1">
      <c r="A286" s="39"/>
      <c r="B286" s="39"/>
      <c r="C286" s="39"/>
    </row>
    <row r="287" spans="1:3" ht="15" customHeight="1">
      <c r="A287" s="39"/>
      <c r="B287" s="39"/>
      <c r="C287" s="39"/>
    </row>
    <row r="288" spans="1:3" ht="15" customHeight="1">
      <c r="A288" s="39"/>
      <c r="B288" s="39"/>
      <c r="C288" s="39"/>
    </row>
    <row r="289" spans="1:3" ht="15" customHeight="1">
      <c r="A289" s="39"/>
      <c r="B289" s="39"/>
      <c r="C289" s="39"/>
    </row>
    <row r="290" spans="1:3" ht="15" customHeight="1">
      <c r="A290" s="39"/>
      <c r="B290" s="39"/>
      <c r="C290" s="39"/>
    </row>
    <row r="291" spans="1:3" ht="15" customHeight="1">
      <c r="A291" s="39"/>
      <c r="B291" s="39"/>
      <c r="C291" s="39"/>
    </row>
    <row r="292" spans="1:3" ht="15" customHeight="1">
      <c r="A292" s="39"/>
      <c r="B292" s="39"/>
      <c r="C292" s="39"/>
    </row>
    <row r="293" spans="1:3" ht="15" customHeight="1">
      <c r="A293" s="39"/>
      <c r="B293" s="39"/>
      <c r="C293" s="39"/>
    </row>
    <row r="294" spans="1:3" ht="15" customHeight="1">
      <c r="A294" s="39"/>
      <c r="B294" s="39"/>
      <c r="C294" s="39"/>
    </row>
    <row r="295" spans="1:3" ht="15" customHeight="1">
      <c r="A295" s="39"/>
      <c r="B295" s="39"/>
      <c r="C295" s="39"/>
    </row>
    <row r="296" spans="1:3" ht="15" customHeight="1">
      <c r="A296" s="39"/>
      <c r="B296" s="39"/>
      <c r="C296" s="39"/>
    </row>
    <row r="297" spans="1:3" ht="15" customHeight="1">
      <c r="A297" s="39"/>
      <c r="B297" s="39"/>
      <c r="C297" s="39"/>
    </row>
    <row r="298" spans="1:3" ht="15" customHeight="1">
      <c r="A298" s="39"/>
      <c r="B298" s="39"/>
      <c r="C298" s="39"/>
    </row>
    <row r="299" spans="1:3" ht="15" customHeight="1">
      <c r="A299" s="39"/>
      <c r="B299" s="39"/>
      <c r="C299" s="39"/>
    </row>
    <row r="300" spans="1:3" ht="15" customHeight="1">
      <c r="A300" s="39"/>
      <c r="B300" s="39"/>
      <c r="C300" s="39"/>
    </row>
    <row r="301" spans="1:3" ht="15" customHeight="1">
      <c r="A301" s="39"/>
      <c r="B301" s="39"/>
      <c r="C301" s="39"/>
    </row>
    <row r="302" spans="1:3" ht="15" customHeight="1">
      <c r="A302" s="39"/>
      <c r="B302" s="39"/>
      <c r="C302" s="39"/>
    </row>
    <row r="303" spans="1:3" ht="15" customHeight="1">
      <c r="A303" s="39"/>
      <c r="B303" s="39"/>
      <c r="C303" s="39"/>
    </row>
    <row r="304" spans="1:3" ht="15" customHeight="1">
      <c r="A304" s="39"/>
      <c r="B304" s="39"/>
      <c r="C304" s="39"/>
    </row>
    <row r="305" spans="1:3" ht="15" customHeight="1">
      <c r="A305" s="39"/>
      <c r="B305" s="39"/>
      <c r="C305" s="39"/>
    </row>
    <row r="306" spans="1:3" ht="15" customHeight="1">
      <c r="A306" s="39"/>
      <c r="B306" s="39"/>
      <c r="C306" s="39"/>
    </row>
    <row r="307" spans="1:3" ht="15" customHeight="1">
      <c r="A307" s="39"/>
      <c r="B307" s="39"/>
      <c r="C307" s="39"/>
    </row>
    <row r="308" spans="1:3" ht="15" customHeight="1">
      <c r="A308" s="39"/>
      <c r="B308" s="39"/>
      <c r="C308" s="39"/>
    </row>
    <row r="309" spans="1:3" ht="15" customHeight="1">
      <c r="A309" s="39"/>
      <c r="B309" s="39"/>
      <c r="C309" s="39"/>
    </row>
    <row r="310" spans="1:3" ht="15" customHeight="1">
      <c r="A310" s="39"/>
      <c r="B310" s="39"/>
      <c r="C310" s="39"/>
    </row>
    <row r="311" spans="1:3" ht="15" customHeight="1">
      <c r="A311" s="39"/>
      <c r="B311" s="39"/>
      <c r="C311" s="39"/>
    </row>
    <row r="312" spans="1:3" ht="15" customHeight="1">
      <c r="A312" s="39"/>
      <c r="B312" s="39"/>
      <c r="C312" s="39"/>
    </row>
    <row r="313" spans="1:3" ht="15" customHeight="1">
      <c r="A313" s="39"/>
      <c r="B313" s="39"/>
      <c r="C313" s="39"/>
    </row>
    <row r="314" spans="1:3" ht="15" customHeight="1">
      <c r="A314" s="39"/>
      <c r="B314" s="39"/>
      <c r="C314" s="39"/>
    </row>
    <row r="315" spans="1:3" ht="15" customHeight="1">
      <c r="A315" s="39"/>
      <c r="B315" s="39"/>
      <c r="C315" s="39"/>
    </row>
    <row r="316" spans="1:3" ht="15" customHeight="1">
      <c r="A316" s="39"/>
      <c r="B316" s="39"/>
      <c r="C316" s="39"/>
    </row>
    <row r="317" spans="1:3" ht="15" customHeight="1">
      <c r="A317" s="39"/>
      <c r="B317" s="39"/>
      <c r="C317" s="39"/>
    </row>
    <row r="318" spans="1:3" ht="15" customHeight="1">
      <c r="A318" s="39"/>
      <c r="B318" s="39"/>
      <c r="C318" s="39"/>
    </row>
    <row r="319" spans="1:3" ht="15" customHeight="1">
      <c r="A319" s="39"/>
      <c r="B319" s="39"/>
      <c r="C319" s="39"/>
    </row>
    <row r="320" spans="1:3" ht="15" customHeight="1">
      <c r="A320" s="39"/>
      <c r="B320" s="39"/>
      <c r="C320" s="39"/>
    </row>
    <row r="321" spans="1:3" ht="15" customHeight="1">
      <c r="A321" s="39"/>
      <c r="B321" s="39"/>
      <c r="C321" s="39"/>
    </row>
    <row r="322" spans="1:3" ht="15" customHeight="1">
      <c r="A322" s="39"/>
      <c r="B322" s="39"/>
      <c r="C322" s="39"/>
    </row>
    <row r="323" spans="1:3" ht="15" customHeight="1">
      <c r="A323" s="39"/>
      <c r="B323" s="39"/>
      <c r="C323" s="39"/>
    </row>
    <row r="324" spans="1:3" ht="15" customHeight="1">
      <c r="A324" s="39"/>
      <c r="B324" s="39"/>
      <c r="C324" s="39"/>
    </row>
    <row r="325" spans="1:3" ht="15" customHeight="1">
      <c r="A325" s="39"/>
      <c r="B325" s="39"/>
      <c r="C325" s="39"/>
    </row>
    <row r="326" spans="1:3" ht="15" customHeight="1">
      <c r="A326" s="39"/>
      <c r="B326" s="39"/>
      <c r="C326" s="39"/>
    </row>
    <row r="327" spans="1:3" ht="15" customHeight="1">
      <c r="A327" s="39"/>
      <c r="B327" s="39"/>
      <c r="C327" s="39"/>
    </row>
    <row r="328" spans="1:3" ht="15" customHeight="1">
      <c r="A328" s="39"/>
      <c r="B328" s="39"/>
      <c r="C328" s="39"/>
    </row>
    <row r="329" spans="1:3" ht="15" customHeight="1">
      <c r="A329" s="39"/>
      <c r="B329" s="39"/>
      <c r="C329" s="39"/>
    </row>
    <row r="330" spans="1:3" ht="15" customHeight="1">
      <c r="A330" s="39"/>
      <c r="B330" s="39"/>
      <c r="C330" s="39"/>
    </row>
    <row r="331" spans="1:3" ht="15" customHeight="1">
      <c r="A331" s="39"/>
      <c r="B331" s="39"/>
      <c r="C331" s="39"/>
    </row>
    <row r="332" spans="1:3" ht="15" customHeight="1">
      <c r="A332" s="39"/>
      <c r="B332" s="39"/>
      <c r="C332" s="39"/>
    </row>
    <row r="333" spans="1:3" ht="15" customHeight="1">
      <c r="A333" s="39"/>
      <c r="B333" s="39"/>
      <c r="C333" s="39"/>
    </row>
    <row r="334" spans="1:3" ht="15" customHeight="1">
      <c r="A334" s="39"/>
      <c r="B334" s="39"/>
      <c r="C334" s="39"/>
    </row>
    <row r="335" spans="1:3" ht="15" customHeight="1">
      <c r="A335" s="39"/>
      <c r="B335" s="39"/>
      <c r="C335" s="39"/>
    </row>
    <row r="336" spans="1:3" ht="15" customHeight="1">
      <c r="A336" s="39"/>
      <c r="B336" s="39"/>
      <c r="C336" s="39"/>
    </row>
    <row r="337" spans="1:3" ht="15" customHeight="1">
      <c r="A337" s="39"/>
      <c r="B337" s="39"/>
      <c r="C337" s="39"/>
    </row>
    <row r="338" spans="1:3" ht="15" customHeight="1">
      <c r="A338" s="39"/>
      <c r="B338" s="39"/>
      <c r="C338" s="39"/>
    </row>
    <row r="339" spans="1:3" ht="15" customHeight="1">
      <c r="A339" s="39"/>
      <c r="B339" s="39"/>
      <c r="C339" s="39"/>
    </row>
    <row r="340" spans="1:3" ht="15" customHeight="1">
      <c r="A340" s="39"/>
      <c r="B340" s="39"/>
      <c r="C340" s="39"/>
    </row>
    <row r="341" spans="1:3" ht="15" customHeight="1">
      <c r="A341" s="39"/>
      <c r="B341" s="39"/>
      <c r="C341" s="39"/>
    </row>
    <row r="342" spans="1:3" ht="15" customHeight="1">
      <c r="A342" s="39"/>
      <c r="B342" s="39"/>
      <c r="C342" s="39"/>
    </row>
    <row r="343" spans="1:3" ht="15" customHeight="1">
      <c r="A343" s="39"/>
      <c r="B343" s="39"/>
      <c r="C343" s="39"/>
    </row>
    <row r="344" spans="1:3" ht="15" customHeight="1">
      <c r="A344" s="39"/>
      <c r="B344" s="39"/>
      <c r="C344" s="39"/>
    </row>
    <row r="345" spans="1:3" ht="15" customHeight="1">
      <c r="A345" s="39"/>
      <c r="B345" s="39"/>
      <c r="C345" s="39"/>
    </row>
    <row r="346" spans="1:3" ht="15" customHeight="1">
      <c r="A346" s="39"/>
      <c r="B346" s="39"/>
      <c r="C346" s="39"/>
    </row>
    <row r="347" spans="1:3" ht="15" customHeight="1">
      <c r="A347" s="39"/>
      <c r="B347" s="39"/>
      <c r="C347" s="39"/>
    </row>
    <row r="348" spans="1:3" ht="15" customHeight="1">
      <c r="A348" s="39"/>
      <c r="B348" s="39"/>
      <c r="C348" s="39"/>
    </row>
    <row r="349" spans="1:3" ht="15" customHeight="1">
      <c r="A349" s="39"/>
      <c r="B349" s="39"/>
      <c r="C349" s="39"/>
    </row>
    <row r="350" spans="1:3" ht="15" customHeight="1">
      <c r="A350" s="39"/>
      <c r="B350" s="39"/>
      <c r="C350" s="39"/>
    </row>
    <row r="351" spans="1:3" ht="15" customHeight="1">
      <c r="A351" s="39"/>
      <c r="B351" s="39"/>
      <c r="C351" s="39"/>
    </row>
    <row r="352" spans="1:3" ht="15" customHeight="1">
      <c r="A352" s="39"/>
      <c r="B352" s="39"/>
      <c r="C352" s="39"/>
    </row>
    <row r="353" spans="1:3" ht="15" customHeight="1">
      <c r="A353" s="39"/>
      <c r="B353" s="39"/>
      <c r="C353" s="39"/>
    </row>
    <row r="354" spans="1:3" ht="15" customHeight="1">
      <c r="A354" s="39"/>
      <c r="B354" s="39"/>
      <c r="C354" s="39"/>
    </row>
    <row r="355" spans="1:3" ht="15" customHeight="1">
      <c r="A355" s="39"/>
      <c r="B355" s="39"/>
      <c r="C355" s="39"/>
    </row>
    <row r="356" spans="1:3" ht="15" customHeight="1">
      <c r="A356" s="39"/>
      <c r="B356" s="39"/>
      <c r="C356" s="39"/>
    </row>
    <row r="357" spans="1:3" ht="15" customHeight="1">
      <c r="A357" s="39"/>
      <c r="B357" s="39"/>
      <c r="C357" s="39"/>
    </row>
    <row r="358" spans="1:3" ht="15" customHeight="1">
      <c r="A358" s="39"/>
      <c r="B358" s="39"/>
      <c r="C358" s="39"/>
    </row>
    <row r="359" spans="1:3" ht="15" customHeight="1">
      <c r="A359" s="39"/>
      <c r="B359" s="39"/>
      <c r="C359" s="39"/>
    </row>
    <row r="360" spans="1:3" ht="15" customHeight="1">
      <c r="A360" s="39"/>
      <c r="B360" s="39"/>
      <c r="C360" s="39"/>
    </row>
    <row r="361" spans="1:3" ht="15" customHeight="1">
      <c r="A361" s="39"/>
      <c r="B361" s="39"/>
      <c r="C361" s="39"/>
    </row>
    <row r="362" spans="1:3" ht="15" customHeight="1">
      <c r="A362" s="39"/>
      <c r="B362" s="39"/>
      <c r="C362" s="39"/>
    </row>
    <row r="363" spans="1:3" ht="15" customHeight="1">
      <c r="A363" s="39"/>
      <c r="B363" s="39"/>
      <c r="C363" s="39"/>
    </row>
    <row r="364" spans="1:3" ht="15" customHeight="1">
      <c r="A364" s="39"/>
      <c r="B364" s="39"/>
      <c r="C364" s="39"/>
    </row>
    <row r="365" spans="1:3" ht="15" customHeight="1">
      <c r="A365" s="39"/>
      <c r="B365" s="39"/>
      <c r="C365" s="39"/>
    </row>
    <row r="366" spans="1:3" ht="15" customHeight="1">
      <c r="A366" s="39"/>
      <c r="B366" s="39"/>
      <c r="C366" s="39"/>
    </row>
    <row r="367" spans="1:3" ht="15" customHeight="1">
      <c r="A367" s="39"/>
      <c r="B367" s="39"/>
      <c r="C367" s="39"/>
    </row>
    <row r="368" spans="1:3" ht="15" customHeight="1">
      <c r="A368" s="39"/>
      <c r="B368" s="39"/>
      <c r="C368" s="39"/>
    </row>
    <row r="369" spans="1:3" ht="15" customHeight="1">
      <c r="A369" s="39"/>
      <c r="B369" s="39"/>
      <c r="C369" s="39"/>
    </row>
    <row r="370" spans="1:3" ht="15" customHeight="1">
      <c r="A370" s="39"/>
      <c r="B370" s="39"/>
      <c r="C370" s="39"/>
    </row>
    <row r="371" spans="1:3" ht="15" customHeight="1">
      <c r="A371" s="39"/>
      <c r="B371" s="39"/>
      <c r="C371" s="39"/>
    </row>
    <row r="372" spans="1:3" ht="15" customHeight="1">
      <c r="A372" s="39"/>
      <c r="B372" s="39"/>
      <c r="C372" s="39"/>
    </row>
    <row r="373" spans="1:3" ht="15" customHeight="1">
      <c r="A373" s="39"/>
      <c r="B373" s="39"/>
      <c r="C373" s="39"/>
    </row>
    <row r="374" spans="1:3" ht="15" customHeight="1">
      <c r="A374" s="39"/>
      <c r="B374" s="39"/>
      <c r="C374" s="39"/>
    </row>
    <row r="375" spans="1:3" ht="15" customHeight="1">
      <c r="A375" s="39"/>
      <c r="B375" s="39"/>
      <c r="C375" s="39"/>
    </row>
    <row r="376" spans="1:3" ht="15" customHeight="1">
      <c r="A376" s="39"/>
      <c r="B376" s="39"/>
      <c r="C376" s="39"/>
    </row>
    <row r="377" spans="1:3" ht="15" customHeight="1">
      <c r="A377" s="39"/>
      <c r="B377" s="39"/>
      <c r="C377" s="39"/>
    </row>
    <row r="378" spans="1:3" ht="15" customHeight="1">
      <c r="A378" s="39"/>
      <c r="B378" s="39"/>
      <c r="C378" s="39"/>
    </row>
    <row r="379" spans="1:3" ht="15" customHeight="1">
      <c r="A379" s="39"/>
      <c r="B379" s="39"/>
      <c r="C379" s="39"/>
    </row>
    <row r="380" spans="1:3" ht="15" customHeight="1">
      <c r="A380" s="39"/>
      <c r="B380" s="39"/>
      <c r="C380" s="39"/>
    </row>
    <row r="381" spans="1:3" ht="15" customHeight="1">
      <c r="A381" s="39"/>
      <c r="B381" s="39"/>
      <c r="C381" s="39"/>
    </row>
    <row r="382" spans="1:3" ht="15" customHeight="1">
      <c r="A382" s="39"/>
      <c r="B382" s="39"/>
      <c r="C382" s="39"/>
    </row>
    <row r="383" spans="1:3" ht="15" customHeight="1">
      <c r="A383" s="39"/>
      <c r="B383" s="39"/>
      <c r="C383" s="39"/>
    </row>
    <row r="384" spans="1:3" ht="15" customHeight="1">
      <c r="A384" s="39"/>
      <c r="B384" s="39"/>
      <c r="C384" s="39"/>
    </row>
    <row r="385" spans="1:3" ht="15" customHeight="1">
      <c r="A385" s="39"/>
      <c r="B385" s="39"/>
      <c r="C385" s="39"/>
    </row>
    <row r="386" spans="1:3" ht="15" customHeight="1">
      <c r="A386" s="39"/>
      <c r="B386" s="39"/>
      <c r="C386" s="39"/>
    </row>
    <row r="387" spans="1:3" ht="15" customHeight="1">
      <c r="A387" s="39"/>
      <c r="B387" s="39"/>
      <c r="C387" s="39"/>
    </row>
    <row r="388" spans="1:3" ht="15" customHeight="1">
      <c r="A388" s="39"/>
      <c r="B388" s="39"/>
      <c r="C388" s="39"/>
    </row>
    <row r="389" spans="1:3" ht="15" customHeight="1">
      <c r="A389" s="39"/>
      <c r="B389" s="39"/>
      <c r="C389" s="39"/>
    </row>
    <row r="390" spans="1:3" ht="15" customHeight="1">
      <c r="A390" s="39"/>
      <c r="B390" s="39"/>
      <c r="C390" s="39"/>
    </row>
    <row r="391" spans="1:3" ht="15" customHeight="1">
      <c r="A391" s="39"/>
      <c r="B391" s="39"/>
      <c r="C391" s="39"/>
    </row>
    <row r="392" spans="1:3" ht="15" customHeight="1">
      <c r="A392" s="39"/>
      <c r="B392" s="39"/>
      <c r="C392" s="39"/>
    </row>
    <row r="393" spans="1:3" ht="15" customHeight="1">
      <c r="A393" s="39"/>
      <c r="B393" s="39"/>
      <c r="C393" s="39"/>
    </row>
    <row r="394" spans="1:3" ht="15" customHeight="1">
      <c r="A394" s="39"/>
      <c r="B394" s="39"/>
      <c r="C394" s="39"/>
    </row>
    <row r="395" spans="1:3" ht="15" customHeight="1">
      <c r="A395" s="39"/>
      <c r="B395" s="39"/>
      <c r="C395" s="39"/>
    </row>
    <row r="396" spans="1:3" ht="15" customHeight="1">
      <c r="A396" s="39"/>
      <c r="B396" s="39"/>
      <c r="C396" s="39"/>
    </row>
    <row r="397" spans="1:3" ht="15" customHeight="1">
      <c r="A397" s="39"/>
      <c r="B397" s="39"/>
      <c r="C397" s="39"/>
    </row>
    <row r="398" spans="1:3" ht="15" customHeight="1">
      <c r="A398" s="39"/>
      <c r="B398" s="39"/>
      <c r="C398" s="39"/>
    </row>
    <row r="399" spans="1:3" ht="15" customHeight="1">
      <c r="A399" s="39"/>
      <c r="B399" s="39"/>
      <c r="C399" s="39"/>
    </row>
    <row r="400" spans="1:3" ht="15" customHeight="1">
      <c r="A400" s="39"/>
      <c r="B400" s="39"/>
      <c r="C400" s="39"/>
    </row>
    <row r="401" spans="1:3" ht="15" customHeight="1">
      <c r="A401" s="39"/>
      <c r="B401" s="39"/>
      <c r="C401" s="39"/>
    </row>
    <row r="402" spans="1:3" ht="15" customHeight="1">
      <c r="A402" s="39"/>
      <c r="B402" s="39"/>
      <c r="C402" s="39"/>
    </row>
    <row r="403" spans="1:3" ht="15" customHeight="1">
      <c r="A403" s="39"/>
      <c r="B403" s="39"/>
      <c r="C403" s="39"/>
    </row>
    <row r="404" spans="1:3" ht="15" customHeight="1">
      <c r="A404" s="39"/>
      <c r="B404" s="39"/>
      <c r="C404" s="39"/>
    </row>
    <row r="405" spans="1:3" ht="15" customHeight="1">
      <c r="A405" s="39"/>
      <c r="B405" s="39"/>
      <c r="C405" s="39"/>
    </row>
    <row r="406" spans="1:3" ht="15" customHeight="1">
      <c r="A406" s="39"/>
      <c r="B406" s="39"/>
      <c r="C406" s="39"/>
    </row>
    <row r="407" spans="1:3" ht="15" customHeight="1">
      <c r="A407" s="39"/>
      <c r="B407" s="39"/>
      <c r="C407" s="39"/>
    </row>
    <row r="408" spans="1:3" ht="15" customHeight="1">
      <c r="A408" s="39"/>
      <c r="B408" s="39"/>
      <c r="C408" s="39"/>
    </row>
    <row r="409" spans="1:3" ht="15" customHeight="1">
      <c r="A409" s="39"/>
      <c r="B409" s="39"/>
      <c r="C409" s="39"/>
    </row>
    <row r="410" spans="1:3" ht="15" customHeight="1">
      <c r="A410" s="39"/>
      <c r="B410" s="39"/>
      <c r="C410" s="39"/>
    </row>
    <row r="411" spans="1:3" ht="15" customHeight="1">
      <c r="A411" s="39"/>
      <c r="B411" s="39"/>
      <c r="C411" s="39"/>
    </row>
    <row r="412" spans="1:3" ht="15" customHeight="1">
      <c r="A412" s="39"/>
      <c r="B412" s="39"/>
      <c r="C412" s="39"/>
    </row>
    <row r="413" spans="1:3" ht="15" customHeight="1">
      <c r="A413" s="39"/>
      <c r="B413" s="39"/>
      <c r="C413" s="39"/>
    </row>
    <row r="414" spans="1:3" ht="15" customHeight="1">
      <c r="A414" s="39"/>
      <c r="B414" s="39"/>
      <c r="C414" s="39"/>
    </row>
    <row r="415" spans="1:3" ht="15" customHeight="1">
      <c r="A415" s="39"/>
      <c r="B415" s="39"/>
      <c r="C415" s="39"/>
    </row>
    <row r="416" spans="1:3" ht="15" customHeight="1">
      <c r="A416" s="39"/>
      <c r="B416" s="39"/>
      <c r="C416" s="39"/>
    </row>
    <row r="417" spans="1:3" ht="15" customHeight="1">
      <c r="A417" s="39"/>
      <c r="B417" s="39"/>
      <c r="C417" s="39"/>
    </row>
    <row r="418" spans="1:3" ht="15" customHeight="1">
      <c r="A418" s="39"/>
      <c r="B418" s="39"/>
      <c r="C418" s="39"/>
    </row>
    <row r="419" spans="1:3" ht="15" customHeight="1">
      <c r="A419" s="39"/>
      <c r="B419" s="39"/>
      <c r="C419" s="39"/>
    </row>
    <row r="420" spans="1:3" ht="15" customHeight="1">
      <c r="A420" s="39"/>
      <c r="B420" s="39"/>
      <c r="C420" s="39"/>
    </row>
    <row r="421" spans="1:3" ht="15" customHeight="1">
      <c r="A421" s="39"/>
      <c r="B421" s="39"/>
      <c r="C421" s="39"/>
    </row>
    <row r="422" spans="1:3" ht="15" customHeight="1">
      <c r="A422" s="39"/>
      <c r="B422" s="39"/>
      <c r="C422" s="39"/>
    </row>
    <row r="423" spans="1:3" ht="15" customHeight="1">
      <c r="A423" s="39"/>
      <c r="B423" s="39"/>
      <c r="C423" s="39"/>
    </row>
    <row r="424" spans="1:3" ht="15" customHeight="1">
      <c r="A424" s="39"/>
      <c r="B424" s="39"/>
      <c r="C424" s="39"/>
    </row>
    <row r="425" spans="1:3" ht="15" customHeight="1">
      <c r="A425" s="39"/>
      <c r="B425" s="39"/>
      <c r="C425" s="39"/>
    </row>
    <row r="426" spans="1:3" ht="15" customHeight="1">
      <c r="A426" s="39"/>
      <c r="B426" s="39"/>
      <c r="C426" s="39"/>
    </row>
    <row r="427" spans="1:3" ht="15" customHeight="1">
      <c r="A427" s="39"/>
      <c r="B427" s="39"/>
      <c r="C427" s="39"/>
    </row>
    <row r="428" spans="1:3" ht="15" customHeight="1">
      <c r="A428" s="39"/>
      <c r="B428" s="39"/>
      <c r="C428" s="39"/>
    </row>
    <row r="429" spans="1:3" ht="15" customHeight="1">
      <c r="A429" s="39"/>
      <c r="B429" s="39"/>
      <c r="C429" s="39"/>
    </row>
    <row r="430" spans="1:3" ht="15" customHeight="1">
      <c r="A430" s="39"/>
      <c r="B430" s="39"/>
      <c r="C430" s="39"/>
    </row>
    <row r="431" spans="1:3" ht="15" customHeight="1">
      <c r="A431" s="39"/>
      <c r="B431" s="39"/>
      <c r="C431" s="39"/>
    </row>
    <row r="432" spans="1:3" ht="15" customHeight="1">
      <c r="A432" s="39"/>
      <c r="B432" s="39"/>
      <c r="C432" s="39"/>
    </row>
    <row r="433" spans="1:3" ht="15" customHeight="1">
      <c r="A433" s="39"/>
      <c r="B433" s="39"/>
      <c r="C433" s="39"/>
    </row>
    <row r="434" spans="1:3" ht="15" customHeight="1">
      <c r="A434" s="39"/>
      <c r="B434" s="39"/>
      <c r="C434" s="39"/>
    </row>
    <row r="435" spans="1:3" ht="15" customHeight="1">
      <c r="A435" s="39"/>
      <c r="B435" s="39"/>
      <c r="C435" s="39"/>
    </row>
    <row r="436" spans="1:3" ht="15" customHeight="1">
      <c r="A436" s="39"/>
      <c r="B436" s="39"/>
      <c r="C436" s="39"/>
    </row>
    <row r="437" spans="1:3" ht="15" customHeight="1">
      <c r="A437" s="39"/>
      <c r="B437" s="39"/>
      <c r="C437" s="39"/>
    </row>
    <row r="438" spans="1:3" ht="15" customHeight="1">
      <c r="A438" s="39"/>
      <c r="B438" s="39"/>
      <c r="C438" s="39"/>
    </row>
    <row r="439" spans="1:3" ht="15" customHeight="1">
      <c r="A439" s="39"/>
      <c r="B439" s="39"/>
      <c r="C439" s="39"/>
    </row>
    <row r="440" spans="1:3" ht="15" customHeight="1">
      <c r="A440" s="39"/>
      <c r="B440" s="39"/>
      <c r="C440" s="39"/>
    </row>
    <row r="441" spans="1:3" ht="15" customHeight="1">
      <c r="A441" s="39"/>
      <c r="B441" s="39"/>
      <c r="C441" s="39"/>
    </row>
    <row r="442" spans="1:3" ht="15" customHeight="1">
      <c r="A442" s="39"/>
      <c r="B442" s="39"/>
      <c r="C442" s="39"/>
    </row>
    <row r="443" spans="1:3" ht="15" customHeight="1">
      <c r="A443" s="39"/>
      <c r="B443" s="39"/>
      <c r="C443" s="39"/>
    </row>
    <row r="444" spans="1:3" ht="15" customHeight="1">
      <c r="A444" s="39"/>
      <c r="B444" s="39"/>
      <c r="C444" s="39"/>
    </row>
    <row r="445" spans="1:3" ht="15" customHeight="1">
      <c r="A445" s="39"/>
      <c r="B445" s="39"/>
      <c r="C445" s="39"/>
    </row>
    <row r="446" spans="1:3" ht="15" customHeight="1">
      <c r="A446" s="39"/>
      <c r="B446" s="39"/>
      <c r="C446" s="39"/>
    </row>
    <row r="447" spans="1:3" ht="15" customHeight="1">
      <c r="A447" s="39"/>
      <c r="B447" s="39"/>
      <c r="C447" s="39"/>
    </row>
    <row r="448" spans="1:3" ht="15" customHeight="1">
      <c r="A448" s="39"/>
      <c r="B448" s="39"/>
      <c r="C448" s="39"/>
    </row>
    <row r="449" spans="1:3" ht="15" customHeight="1">
      <c r="A449" s="39"/>
      <c r="B449" s="39"/>
      <c r="C449" s="39"/>
    </row>
    <row r="450" spans="1:3" ht="15" customHeight="1">
      <c r="A450" s="39"/>
      <c r="B450" s="39"/>
      <c r="C450" s="39"/>
    </row>
    <row r="451" spans="1:3" ht="15" customHeight="1">
      <c r="A451" s="39"/>
      <c r="B451" s="39"/>
      <c r="C451" s="39"/>
    </row>
    <row r="452" spans="1:3" ht="15" customHeight="1">
      <c r="A452" s="39"/>
      <c r="B452" s="39"/>
      <c r="C452" s="39"/>
    </row>
    <row r="453" spans="1:3" ht="15" customHeight="1">
      <c r="A453" s="39"/>
      <c r="B453" s="39"/>
      <c r="C453" s="39"/>
    </row>
    <row r="454" spans="1:3" ht="15" customHeight="1">
      <c r="A454" s="39"/>
      <c r="B454" s="39"/>
      <c r="C454" s="39"/>
    </row>
    <row r="455" spans="1:3" ht="15" customHeight="1">
      <c r="A455" s="39"/>
      <c r="B455" s="39"/>
      <c r="C455" s="39"/>
    </row>
    <row r="456" spans="1:3" ht="15" customHeight="1">
      <c r="A456" s="39"/>
      <c r="B456" s="39"/>
      <c r="C456" s="39"/>
    </row>
    <row r="457" spans="1:3" ht="15" customHeight="1">
      <c r="A457" s="39"/>
      <c r="B457" s="39"/>
      <c r="C457" s="39"/>
    </row>
    <row r="458" spans="1:3" ht="15" customHeight="1">
      <c r="A458" s="39"/>
      <c r="B458" s="39"/>
      <c r="C458" s="39"/>
    </row>
    <row r="459" spans="1:3" ht="15" customHeight="1">
      <c r="A459" s="39"/>
      <c r="B459" s="39"/>
      <c r="C459" s="39"/>
    </row>
    <row r="460" spans="1:3" ht="15" customHeight="1">
      <c r="A460" s="39"/>
      <c r="B460" s="39"/>
      <c r="C460" s="39"/>
    </row>
    <row r="461" spans="1:3" ht="15" customHeight="1">
      <c r="A461" s="39"/>
      <c r="B461" s="39"/>
      <c r="C461" s="39"/>
    </row>
    <row r="462" spans="1:3" ht="15" customHeight="1">
      <c r="A462" s="39"/>
      <c r="B462" s="39"/>
      <c r="C462" s="39"/>
    </row>
    <row r="463" spans="1:3" ht="15" customHeight="1">
      <c r="A463" s="39"/>
      <c r="B463" s="39"/>
      <c r="C463" s="39"/>
    </row>
    <row r="464" spans="1:3" ht="15" customHeight="1">
      <c r="A464" s="39"/>
      <c r="B464" s="39"/>
      <c r="C464" s="39"/>
    </row>
    <row r="465" spans="1:3" ht="15" customHeight="1">
      <c r="A465" s="39"/>
      <c r="B465" s="39"/>
      <c r="C465" s="39"/>
    </row>
    <row r="466" spans="1:3" ht="15" customHeight="1">
      <c r="A466" s="39"/>
      <c r="B466" s="39"/>
      <c r="C466" s="39"/>
    </row>
    <row r="467" spans="1:3" ht="15" customHeight="1">
      <c r="A467" s="39"/>
      <c r="B467" s="39"/>
      <c r="C467" s="39"/>
    </row>
    <row r="468" spans="1:3" ht="15" customHeight="1">
      <c r="A468" s="39"/>
      <c r="B468" s="39"/>
      <c r="C468" s="39"/>
    </row>
    <row r="469" spans="1:3" ht="15" customHeight="1">
      <c r="A469" s="39"/>
      <c r="B469" s="39"/>
      <c r="C469" s="39"/>
    </row>
    <row r="470" spans="1:3" ht="15" customHeight="1">
      <c r="A470" s="39"/>
      <c r="B470" s="39"/>
      <c r="C470" s="39"/>
    </row>
    <row r="471" spans="1:3" ht="15" customHeight="1">
      <c r="A471" s="39"/>
      <c r="B471" s="39"/>
      <c r="C471" s="39"/>
    </row>
    <row r="472" spans="1:3" ht="15" customHeight="1">
      <c r="A472" s="39"/>
      <c r="B472" s="39"/>
      <c r="C472" s="39"/>
    </row>
    <row r="473" spans="1:3" ht="15" customHeight="1">
      <c r="A473" s="39"/>
      <c r="B473" s="39"/>
      <c r="C473" s="39"/>
    </row>
    <row r="474" spans="1:3" ht="15" customHeight="1">
      <c r="A474" s="39"/>
      <c r="B474" s="39"/>
      <c r="C474" s="39"/>
    </row>
    <row r="475" spans="1:3" ht="15" customHeight="1">
      <c r="A475" s="39"/>
      <c r="B475" s="39"/>
      <c r="C475" s="39"/>
    </row>
    <row r="476" spans="1:3" ht="15" customHeight="1">
      <c r="A476" s="39"/>
      <c r="B476" s="39"/>
      <c r="C476" s="39"/>
    </row>
    <row r="477" spans="1:3" ht="15" customHeight="1">
      <c r="A477" s="39"/>
      <c r="B477" s="39"/>
      <c r="C477" s="39"/>
    </row>
    <row r="478" spans="1:3" ht="15" customHeight="1">
      <c r="A478" s="39"/>
      <c r="B478" s="39"/>
      <c r="C478" s="39"/>
    </row>
    <row r="479" spans="1:3" ht="15" customHeight="1">
      <c r="A479" s="39"/>
      <c r="B479" s="39"/>
      <c r="C479" s="39"/>
    </row>
    <row r="480" spans="1:3" ht="15" customHeight="1">
      <c r="A480" s="39"/>
      <c r="B480" s="39"/>
      <c r="C480" s="39"/>
    </row>
    <row r="481" spans="1:3" ht="15" customHeight="1">
      <c r="A481" s="39"/>
      <c r="B481" s="39"/>
      <c r="C481" s="39"/>
    </row>
    <row r="482" spans="1:3" ht="15" customHeight="1">
      <c r="A482" s="39"/>
      <c r="B482" s="39"/>
      <c r="C482" s="39"/>
    </row>
    <row r="483" spans="1:3" ht="15" customHeight="1">
      <c r="A483" s="39"/>
      <c r="B483" s="39"/>
      <c r="C483" s="39"/>
    </row>
    <row r="484" spans="1:3" ht="15" customHeight="1">
      <c r="A484" s="39"/>
      <c r="B484" s="39"/>
      <c r="C484" s="39"/>
    </row>
    <row r="485" spans="1:3" ht="15" customHeight="1">
      <c r="A485" s="39"/>
      <c r="B485" s="39"/>
      <c r="C485" s="39"/>
    </row>
    <row r="486" spans="1:3" ht="15" customHeight="1">
      <c r="A486" s="39"/>
      <c r="B486" s="39"/>
      <c r="C486" s="39"/>
    </row>
    <row r="487" spans="1:3" ht="15" customHeight="1">
      <c r="A487" s="39"/>
      <c r="B487" s="39"/>
      <c r="C487" s="39"/>
    </row>
    <row r="488" spans="1:3" ht="15" customHeight="1">
      <c r="A488" s="39"/>
      <c r="B488" s="39"/>
      <c r="C488" s="39"/>
    </row>
    <row r="489" spans="1:3" ht="15" customHeight="1">
      <c r="A489" s="39"/>
      <c r="B489" s="39"/>
      <c r="C489" s="39"/>
    </row>
    <row r="490" spans="1:3" ht="15" customHeight="1">
      <c r="A490" s="39"/>
      <c r="B490" s="39"/>
      <c r="C490" s="39"/>
    </row>
    <row r="491" spans="1:3" ht="15" customHeight="1">
      <c r="A491" s="39"/>
      <c r="B491" s="39"/>
      <c r="C491" s="39"/>
    </row>
    <row r="492" spans="1:3" ht="15" customHeight="1">
      <c r="A492" s="39"/>
      <c r="B492" s="39"/>
      <c r="C492" s="39"/>
    </row>
    <row r="493" spans="1:3" ht="15" customHeight="1">
      <c r="A493" s="39"/>
      <c r="B493" s="39"/>
      <c r="C493" s="39"/>
    </row>
    <row r="494" spans="1:3" ht="15" customHeight="1">
      <c r="A494" s="39"/>
      <c r="B494" s="39"/>
      <c r="C494" s="39"/>
    </row>
    <row r="495" spans="1:3" ht="15" customHeight="1">
      <c r="A495" s="39"/>
      <c r="B495" s="39"/>
      <c r="C495" s="39"/>
    </row>
    <row r="496" spans="1:3" ht="15" customHeight="1">
      <c r="A496" s="39"/>
      <c r="B496" s="39"/>
      <c r="C496" s="39"/>
    </row>
    <row r="497" spans="1:3" ht="15" customHeight="1">
      <c r="A497" s="39"/>
      <c r="B497" s="39"/>
      <c r="C497" s="39"/>
    </row>
    <row r="498" spans="1:3" ht="15" customHeight="1">
      <c r="A498" s="39"/>
      <c r="B498" s="39"/>
      <c r="C498" s="39"/>
    </row>
    <row r="499" spans="1:3" ht="15" customHeight="1">
      <c r="A499" s="39"/>
      <c r="B499" s="39"/>
      <c r="C499" s="39"/>
    </row>
    <row r="500" spans="1:3" ht="15" customHeight="1">
      <c r="A500" s="39"/>
      <c r="B500" s="39"/>
      <c r="C500" s="39"/>
    </row>
    <row r="501" spans="1:3" ht="15" customHeight="1">
      <c r="A501" s="39"/>
      <c r="B501" s="39"/>
      <c r="C501" s="39"/>
    </row>
    <row r="502" spans="1:3" ht="15" customHeight="1">
      <c r="A502" s="39"/>
      <c r="B502" s="39"/>
      <c r="C502" s="39"/>
    </row>
    <row r="503" spans="1:3" ht="15" customHeight="1">
      <c r="A503" s="39"/>
      <c r="B503" s="39"/>
      <c r="C503" s="39"/>
    </row>
    <row r="504" spans="1:3" ht="15" customHeight="1">
      <c r="A504" s="39"/>
      <c r="B504" s="39"/>
      <c r="C504" s="39"/>
    </row>
    <row r="505" spans="1:3" ht="15" customHeight="1">
      <c r="A505" s="39"/>
      <c r="B505" s="39"/>
      <c r="C505" s="39"/>
    </row>
    <row r="506" spans="1:3" ht="15" customHeight="1">
      <c r="A506" s="39"/>
      <c r="B506" s="39"/>
      <c r="C506" s="39"/>
    </row>
    <row r="507" spans="1:3" ht="15" customHeight="1">
      <c r="A507" s="39"/>
      <c r="B507" s="39"/>
      <c r="C507" s="39"/>
    </row>
    <row r="508" spans="1:3" ht="15" customHeight="1">
      <c r="A508" s="39"/>
      <c r="B508" s="39"/>
      <c r="C508" s="39"/>
    </row>
    <row r="509" spans="1:3" ht="15" customHeight="1">
      <c r="A509" s="39"/>
      <c r="B509" s="39"/>
      <c r="C509" s="39"/>
    </row>
    <row r="510" spans="1:3" ht="15" customHeight="1">
      <c r="A510" s="39"/>
      <c r="B510" s="39"/>
      <c r="C510" s="39"/>
    </row>
    <row r="511" spans="1:3" ht="15" customHeight="1">
      <c r="A511" s="39"/>
      <c r="B511" s="39"/>
      <c r="C511" s="39"/>
    </row>
    <row r="512" spans="1:3" ht="15" customHeight="1">
      <c r="A512" s="39"/>
      <c r="B512" s="39"/>
      <c r="C512" s="39"/>
    </row>
    <row r="513" spans="1:3" ht="15" customHeight="1">
      <c r="A513" s="39"/>
      <c r="B513" s="39"/>
      <c r="C513" s="39"/>
    </row>
    <row r="514" spans="1:3" ht="15" customHeight="1">
      <c r="A514" s="39"/>
      <c r="B514" s="39"/>
      <c r="C514" s="39"/>
    </row>
    <row r="515" spans="1:3" ht="15" customHeight="1">
      <c r="A515" s="39"/>
      <c r="B515" s="39"/>
      <c r="C515" s="39"/>
    </row>
    <row r="516" spans="1:3" ht="15" customHeight="1">
      <c r="A516" s="39"/>
      <c r="B516" s="39"/>
      <c r="C516" s="39"/>
    </row>
    <row r="517" spans="1:3" ht="15" customHeight="1">
      <c r="A517" s="39"/>
      <c r="B517" s="39"/>
      <c r="C517" s="39"/>
    </row>
    <row r="518" spans="1:3" ht="15" customHeight="1">
      <c r="A518" s="39"/>
      <c r="B518" s="39"/>
      <c r="C518" s="39"/>
    </row>
    <row r="519" spans="1:3" ht="15" customHeight="1">
      <c r="A519" s="39"/>
      <c r="B519" s="39"/>
      <c r="C519" s="39"/>
    </row>
    <row r="520" spans="1:3" ht="15" customHeight="1">
      <c r="A520" s="39"/>
      <c r="B520" s="39"/>
      <c r="C520" s="39"/>
    </row>
    <row r="521" spans="1:3" ht="15" customHeight="1">
      <c r="A521" s="39"/>
      <c r="B521" s="39"/>
      <c r="C521" s="39"/>
    </row>
    <row r="522" spans="1:3" ht="15" customHeight="1">
      <c r="A522" s="39"/>
      <c r="B522" s="39"/>
      <c r="C522" s="39"/>
    </row>
    <row r="523" spans="1:3" ht="15" customHeight="1">
      <c r="A523" s="39"/>
      <c r="B523" s="39"/>
      <c r="C523" s="39"/>
    </row>
    <row r="524" spans="1:3" ht="15" customHeight="1">
      <c r="A524" s="39"/>
      <c r="B524" s="39"/>
      <c r="C524" s="39"/>
    </row>
    <row r="525" spans="1:3" ht="15" customHeight="1">
      <c r="A525" s="39"/>
      <c r="B525" s="39"/>
      <c r="C525" s="39"/>
    </row>
    <row r="526" spans="1:3" ht="15" customHeight="1">
      <c r="A526" s="39"/>
      <c r="B526" s="39"/>
      <c r="C526" s="39"/>
    </row>
    <row r="527" spans="1:3" ht="15" customHeight="1">
      <c r="A527" s="39"/>
      <c r="B527" s="39"/>
      <c r="C527" s="39"/>
    </row>
    <row r="528" spans="1:3" ht="15" customHeight="1">
      <c r="A528" s="39"/>
      <c r="B528" s="39"/>
      <c r="C528" s="39"/>
    </row>
    <row r="529" spans="1:3" ht="15" customHeight="1">
      <c r="A529" s="39"/>
      <c r="B529" s="39"/>
      <c r="C529" s="39"/>
    </row>
    <row r="530" spans="1:3" ht="15" customHeight="1">
      <c r="A530" s="39"/>
      <c r="B530" s="39"/>
      <c r="C530" s="39"/>
    </row>
    <row r="531" spans="1:3" ht="15" customHeight="1">
      <c r="A531" s="39"/>
      <c r="B531" s="39"/>
      <c r="C531" s="39"/>
    </row>
    <row r="532" spans="1:3" ht="15" customHeight="1">
      <c r="A532" s="39"/>
      <c r="B532" s="39"/>
      <c r="C532" s="39"/>
    </row>
    <row r="533" spans="1:3" ht="15" customHeight="1">
      <c r="A533" s="39"/>
      <c r="B533" s="39"/>
      <c r="C533" s="39"/>
    </row>
    <row r="534" spans="1:3" ht="15" customHeight="1">
      <c r="A534" s="39"/>
      <c r="B534" s="39"/>
      <c r="C534" s="39"/>
    </row>
    <row r="535" spans="1:3" ht="15" customHeight="1">
      <c r="A535" s="39"/>
      <c r="B535" s="39"/>
      <c r="C535" s="39"/>
    </row>
    <row r="536" spans="1:3" ht="15" customHeight="1">
      <c r="A536" s="39"/>
      <c r="B536" s="39"/>
      <c r="C536" s="39"/>
    </row>
    <row r="537" spans="1:3" ht="15" customHeight="1">
      <c r="A537" s="39"/>
      <c r="B537" s="39"/>
      <c r="C537" s="39"/>
    </row>
    <row r="538" spans="1:3" ht="15" customHeight="1">
      <c r="A538" s="39"/>
      <c r="B538" s="39"/>
      <c r="C538" s="39"/>
    </row>
    <row r="539" spans="1:3" ht="15" customHeight="1">
      <c r="A539" s="39"/>
      <c r="B539" s="39"/>
      <c r="C539" s="39"/>
    </row>
    <row r="540" spans="1:3" ht="15" customHeight="1">
      <c r="A540" s="39"/>
      <c r="B540" s="39"/>
      <c r="C540" s="39"/>
    </row>
    <row r="541" spans="1:3" ht="15" customHeight="1">
      <c r="A541" s="39"/>
      <c r="B541" s="39"/>
      <c r="C541" s="39"/>
    </row>
    <row r="542" spans="1:3" ht="15" customHeight="1">
      <c r="A542" s="39"/>
      <c r="B542" s="39"/>
      <c r="C542" s="39"/>
    </row>
    <row r="543" spans="1:3" ht="15" customHeight="1">
      <c r="A543" s="39"/>
      <c r="B543" s="39"/>
      <c r="C543" s="39"/>
    </row>
    <row r="544" spans="1:3" ht="15" customHeight="1">
      <c r="A544" s="39"/>
      <c r="B544" s="39"/>
      <c r="C544" s="39"/>
    </row>
    <row r="545" spans="1:3" ht="15" customHeight="1">
      <c r="A545" s="39"/>
      <c r="B545" s="39"/>
      <c r="C545" s="39"/>
    </row>
    <row r="546" spans="1:3" ht="15" customHeight="1">
      <c r="A546" s="39"/>
      <c r="B546" s="39"/>
      <c r="C546" s="39"/>
    </row>
    <row r="547" spans="1:3" ht="15" customHeight="1">
      <c r="A547" s="39"/>
      <c r="B547" s="39"/>
      <c r="C547" s="39"/>
    </row>
    <row r="548" spans="1:3" ht="15" customHeight="1">
      <c r="A548" s="39"/>
      <c r="B548" s="39"/>
      <c r="C548" s="39"/>
    </row>
    <row r="549" spans="1:3" ht="15" customHeight="1">
      <c r="A549" s="39"/>
      <c r="B549" s="39"/>
      <c r="C549" s="39"/>
    </row>
    <row r="550" spans="1:3" ht="15" customHeight="1">
      <c r="A550" s="39"/>
      <c r="B550" s="39"/>
      <c r="C550" s="39"/>
    </row>
    <row r="551" spans="1:3" ht="15" customHeight="1">
      <c r="A551" s="39"/>
      <c r="B551" s="39"/>
      <c r="C551" s="39"/>
    </row>
    <row r="552" spans="1:3" ht="15" customHeight="1">
      <c r="A552" s="39"/>
      <c r="B552" s="39"/>
      <c r="C552" s="39"/>
    </row>
    <row r="553" spans="1:3" ht="15" customHeight="1">
      <c r="A553" s="39"/>
      <c r="B553" s="39"/>
      <c r="C553" s="39"/>
    </row>
    <row r="554" spans="1:3" ht="15" customHeight="1">
      <c r="A554" s="39"/>
      <c r="B554" s="39"/>
      <c r="C554" s="39"/>
    </row>
    <row r="555" spans="1:3" ht="15" customHeight="1">
      <c r="A555" s="39"/>
      <c r="B555" s="39"/>
      <c r="C555" s="39"/>
    </row>
    <row r="556" spans="1:3" ht="15" customHeight="1">
      <c r="A556" s="39"/>
      <c r="B556" s="39"/>
      <c r="C556" s="39"/>
    </row>
    <row r="557" spans="1:3" ht="15" customHeight="1">
      <c r="A557" s="39"/>
      <c r="B557" s="39"/>
      <c r="C557" s="39"/>
    </row>
    <row r="558" spans="1:3" ht="15" customHeight="1">
      <c r="A558" s="39"/>
      <c r="B558" s="39"/>
      <c r="C558" s="39"/>
    </row>
    <row r="559" spans="1:3" ht="15" customHeight="1">
      <c r="A559" s="39"/>
      <c r="B559" s="39"/>
      <c r="C559" s="39"/>
    </row>
    <row r="560" spans="1:3" ht="15" customHeight="1">
      <c r="A560" s="39"/>
      <c r="B560" s="39"/>
      <c r="C560" s="39"/>
    </row>
    <row r="561" spans="1:3" ht="15" customHeight="1">
      <c r="A561" s="39"/>
      <c r="B561" s="39"/>
      <c r="C561" s="39"/>
    </row>
    <row r="562" spans="1:3" ht="15" customHeight="1">
      <c r="A562" s="39"/>
      <c r="B562" s="39"/>
      <c r="C562" s="39"/>
    </row>
    <row r="563" spans="1:3" ht="15" customHeight="1">
      <c r="A563" s="39"/>
      <c r="B563" s="39"/>
      <c r="C563" s="39"/>
    </row>
    <row r="564" spans="1:3" ht="15" customHeight="1">
      <c r="A564" s="39"/>
      <c r="B564" s="39"/>
      <c r="C564" s="39"/>
    </row>
    <row r="565" spans="1:3" ht="15" customHeight="1">
      <c r="A565" s="39"/>
      <c r="B565" s="39"/>
      <c r="C565" s="39"/>
    </row>
    <row r="566" spans="1:3" ht="15" customHeight="1">
      <c r="A566" s="39"/>
      <c r="B566" s="39"/>
      <c r="C566" s="39"/>
    </row>
    <row r="567" spans="1:3" ht="15" customHeight="1">
      <c r="A567" s="39"/>
      <c r="B567" s="39"/>
      <c r="C567" s="39"/>
    </row>
    <row r="568" spans="1:3" ht="15" customHeight="1">
      <c r="A568" s="39"/>
      <c r="B568" s="39"/>
      <c r="C568" s="39"/>
    </row>
    <row r="569" spans="1:3" ht="15" customHeight="1">
      <c r="A569" s="39"/>
      <c r="B569" s="39"/>
      <c r="C569" s="39"/>
    </row>
    <row r="570" spans="1:3" ht="15" customHeight="1">
      <c r="A570" s="39"/>
      <c r="B570" s="39"/>
      <c r="C570" s="39"/>
    </row>
    <row r="571" spans="1:3" ht="15" customHeight="1">
      <c r="A571" s="39"/>
      <c r="B571" s="39"/>
      <c r="C571" s="39"/>
    </row>
    <row r="572" spans="1:3" ht="15" customHeight="1">
      <c r="A572" s="39"/>
      <c r="B572" s="39"/>
      <c r="C572" s="39"/>
    </row>
    <row r="573" spans="1:3" ht="15" customHeight="1">
      <c r="A573" s="39"/>
      <c r="B573" s="39"/>
      <c r="C573" s="39"/>
    </row>
    <row r="574" spans="1:3" ht="15" customHeight="1">
      <c r="A574" s="39"/>
      <c r="B574" s="39"/>
      <c r="C574" s="39"/>
    </row>
    <row r="575" spans="1:3" ht="15" customHeight="1">
      <c r="A575" s="39"/>
      <c r="B575" s="39"/>
      <c r="C575" s="39"/>
    </row>
    <row r="576" spans="1:3" ht="15" customHeight="1">
      <c r="A576" s="39"/>
      <c r="B576" s="39"/>
      <c r="C576" s="39"/>
    </row>
    <row r="577" spans="1:3" ht="15" customHeight="1">
      <c r="A577" s="39"/>
      <c r="B577" s="39"/>
      <c r="C577" s="39"/>
    </row>
    <row r="578" spans="1:3" ht="15" customHeight="1">
      <c r="A578" s="39"/>
      <c r="B578" s="39"/>
      <c r="C578" s="39"/>
    </row>
    <row r="579" spans="1:3" ht="15" customHeight="1">
      <c r="A579" s="39"/>
      <c r="B579" s="39"/>
      <c r="C579" s="39"/>
    </row>
    <row r="580" spans="1:3" ht="15" customHeight="1">
      <c r="A580" s="39"/>
      <c r="B580" s="39"/>
      <c r="C580" s="39"/>
    </row>
    <row r="581" spans="1:3" ht="15" customHeight="1">
      <c r="A581" s="39"/>
      <c r="B581" s="39"/>
      <c r="C581" s="39"/>
    </row>
    <row r="582" spans="1:3" ht="15" customHeight="1">
      <c r="A582" s="39"/>
      <c r="B582" s="39"/>
      <c r="C582" s="39"/>
    </row>
    <row r="583" spans="1:3" ht="15" customHeight="1">
      <c r="A583" s="39"/>
      <c r="B583" s="39"/>
      <c r="C583" s="39"/>
    </row>
    <row r="584" spans="1:3" ht="15" customHeight="1">
      <c r="A584" s="39"/>
      <c r="B584" s="39"/>
      <c r="C584" s="39"/>
    </row>
    <row r="585" spans="1:3" ht="15" customHeight="1">
      <c r="A585" s="39"/>
      <c r="B585" s="39"/>
      <c r="C585" s="39"/>
    </row>
    <row r="586" spans="1:3" ht="15" customHeight="1">
      <c r="A586" s="39"/>
      <c r="B586" s="39"/>
      <c r="C586" s="39"/>
    </row>
    <row r="587" spans="1:3" ht="15" customHeight="1">
      <c r="A587" s="39"/>
      <c r="B587" s="39"/>
      <c r="C587" s="39"/>
    </row>
    <row r="588" spans="1:3" ht="15" customHeight="1">
      <c r="A588" s="39"/>
      <c r="B588" s="39"/>
      <c r="C588" s="39"/>
    </row>
    <row r="589" spans="1:3" ht="15" customHeight="1">
      <c r="A589" s="39"/>
      <c r="B589" s="39"/>
      <c r="C589" s="39"/>
    </row>
    <row r="590" spans="1:3" ht="15" customHeight="1">
      <c r="A590" s="39"/>
      <c r="B590" s="39"/>
      <c r="C590" s="39"/>
    </row>
    <row r="591" spans="1:3" ht="15" customHeight="1">
      <c r="A591" s="39"/>
      <c r="B591" s="39"/>
      <c r="C591" s="39"/>
    </row>
    <row r="592" spans="1:3" ht="15" customHeight="1">
      <c r="A592" s="39"/>
      <c r="B592" s="39"/>
      <c r="C592" s="39"/>
    </row>
    <row r="593" spans="1:3" ht="15" customHeight="1">
      <c r="A593" s="39"/>
      <c r="B593" s="39"/>
      <c r="C593" s="39"/>
    </row>
    <row r="594" spans="1:3" ht="15" customHeight="1">
      <c r="A594" s="39"/>
      <c r="B594" s="39"/>
      <c r="C594" s="39"/>
    </row>
    <row r="595" spans="1:3" ht="15" customHeight="1">
      <c r="A595" s="39"/>
      <c r="B595" s="39"/>
      <c r="C595" s="39"/>
    </row>
    <row r="596" spans="1:3" ht="15" customHeight="1">
      <c r="A596" s="39"/>
      <c r="B596" s="39"/>
      <c r="C596" s="39"/>
    </row>
    <row r="597" spans="1:3" ht="15" customHeight="1">
      <c r="A597" s="39"/>
      <c r="B597" s="39"/>
      <c r="C597" s="39"/>
    </row>
    <row r="598" spans="1:3" ht="15" customHeight="1">
      <c r="A598" s="39"/>
      <c r="B598" s="39"/>
      <c r="C598" s="39"/>
    </row>
    <row r="599" spans="1:3" ht="15" customHeight="1">
      <c r="A599" s="39"/>
      <c r="B599" s="39"/>
      <c r="C599" s="39"/>
    </row>
    <row r="600" spans="1:3" ht="15" customHeight="1">
      <c r="A600" s="39"/>
      <c r="B600" s="39"/>
      <c r="C600" s="39"/>
    </row>
    <row r="601" spans="1:3" ht="15" customHeight="1">
      <c r="A601" s="39"/>
      <c r="B601" s="39"/>
      <c r="C601" s="39"/>
    </row>
    <row r="602" spans="1:3" ht="15" customHeight="1">
      <c r="A602" s="39"/>
      <c r="B602" s="39"/>
      <c r="C602" s="39"/>
    </row>
    <row r="603" spans="1:3" ht="15" customHeight="1">
      <c r="A603" s="39"/>
      <c r="B603" s="39"/>
      <c r="C603" s="39"/>
    </row>
    <row r="604" spans="1:3" ht="15" customHeight="1">
      <c r="A604" s="39"/>
      <c r="B604" s="39"/>
      <c r="C604" s="39"/>
    </row>
    <row r="605" spans="1:3" ht="15" customHeight="1">
      <c r="A605" s="39"/>
      <c r="B605" s="39"/>
      <c r="C605" s="39"/>
    </row>
    <row r="606" spans="1:3" ht="15" customHeight="1">
      <c r="A606" s="39"/>
      <c r="B606" s="39"/>
      <c r="C606" s="39"/>
    </row>
    <row r="607" spans="1:3" ht="15" customHeight="1">
      <c r="A607" s="39"/>
      <c r="B607" s="39"/>
      <c r="C607" s="39"/>
    </row>
    <row r="608" spans="1:3" ht="15" customHeight="1">
      <c r="A608" s="39"/>
      <c r="B608" s="39"/>
      <c r="C608" s="39"/>
    </row>
    <row r="609" spans="1:3" ht="15" customHeight="1">
      <c r="A609" s="39"/>
      <c r="B609" s="39"/>
      <c r="C609" s="39"/>
    </row>
    <row r="610" spans="1:3" ht="15" customHeight="1">
      <c r="A610" s="39"/>
      <c r="B610" s="39"/>
      <c r="C610" s="39"/>
    </row>
    <row r="611" spans="1:3" ht="15" customHeight="1">
      <c r="A611" s="39"/>
      <c r="B611" s="39"/>
      <c r="C611" s="39"/>
    </row>
    <row r="612" spans="1:3" ht="15" customHeight="1">
      <c r="A612" s="39"/>
      <c r="B612" s="39"/>
      <c r="C612" s="39"/>
    </row>
    <row r="613" spans="1:3" ht="15" customHeight="1">
      <c r="A613" s="39"/>
      <c r="B613" s="39"/>
      <c r="C613" s="39"/>
    </row>
    <row r="614" spans="1:3" ht="15" customHeight="1">
      <c r="A614" s="39"/>
      <c r="B614" s="39"/>
      <c r="C614" s="39"/>
    </row>
    <row r="615" spans="1:3" ht="15" customHeight="1">
      <c r="A615" s="39"/>
      <c r="B615" s="39"/>
      <c r="C615" s="39"/>
    </row>
    <row r="616" spans="1:3" ht="15" customHeight="1">
      <c r="A616" s="39"/>
      <c r="B616" s="39"/>
      <c r="C616" s="39"/>
    </row>
    <row r="617" spans="1:3" ht="15" customHeight="1">
      <c r="A617" s="39"/>
      <c r="B617" s="39"/>
      <c r="C617" s="39"/>
    </row>
    <row r="618" spans="1:3" ht="15" customHeight="1">
      <c r="A618" s="39"/>
      <c r="B618" s="39"/>
      <c r="C618" s="39"/>
    </row>
    <row r="619" spans="1:3" ht="15" customHeight="1">
      <c r="A619" s="39"/>
      <c r="B619" s="39"/>
      <c r="C619" s="39"/>
    </row>
    <row r="620" spans="1:3" ht="15" customHeight="1">
      <c r="A620" s="39"/>
      <c r="B620" s="39"/>
      <c r="C620" s="39"/>
    </row>
    <row r="621" spans="1:3" ht="15" customHeight="1">
      <c r="A621" s="39"/>
      <c r="B621" s="39"/>
      <c r="C621" s="39"/>
    </row>
    <row r="622" spans="1:3" ht="15" customHeight="1">
      <c r="A622" s="39"/>
      <c r="B622" s="39"/>
      <c r="C622" s="39"/>
    </row>
    <row r="623" spans="1:3" ht="15" customHeight="1">
      <c r="A623" s="39"/>
      <c r="B623" s="39"/>
      <c r="C623" s="39"/>
    </row>
    <row r="624" spans="1:3" ht="15" customHeight="1">
      <c r="A624" s="39"/>
      <c r="B624" s="39"/>
      <c r="C624" s="39"/>
    </row>
    <row r="625" spans="1:3" ht="15" customHeight="1">
      <c r="A625" s="39"/>
      <c r="B625" s="39"/>
      <c r="C625" s="39"/>
    </row>
    <row r="626" spans="1:3" ht="15" customHeight="1">
      <c r="A626" s="39"/>
      <c r="B626" s="39"/>
      <c r="C626" s="39"/>
    </row>
    <row r="627" spans="1:3" ht="15" customHeight="1">
      <c r="A627" s="39"/>
      <c r="B627" s="39"/>
      <c r="C627" s="39"/>
    </row>
    <row r="628" spans="1:3" ht="15" customHeight="1">
      <c r="A628" s="39"/>
      <c r="B628" s="39"/>
      <c r="C628" s="39"/>
    </row>
    <row r="629" spans="1:3" ht="15" customHeight="1">
      <c r="A629" s="39"/>
      <c r="B629" s="39"/>
      <c r="C629" s="39"/>
    </row>
    <row r="630" spans="1:3" ht="15" customHeight="1">
      <c r="A630" s="39"/>
      <c r="B630" s="39"/>
      <c r="C630" s="39"/>
    </row>
    <row r="631" spans="1:3" ht="15" customHeight="1">
      <c r="A631" s="39"/>
      <c r="B631" s="39"/>
      <c r="C631" s="39"/>
    </row>
    <row r="632" spans="1:3" ht="15" customHeight="1">
      <c r="A632" s="39"/>
      <c r="B632" s="39"/>
      <c r="C632" s="39"/>
    </row>
    <row r="633" spans="1:3" ht="15" customHeight="1">
      <c r="A633" s="39"/>
      <c r="B633" s="39"/>
      <c r="C633" s="39"/>
    </row>
    <row r="634" spans="1:3" ht="15" customHeight="1">
      <c r="A634" s="39"/>
      <c r="B634" s="39"/>
      <c r="C634" s="39"/>
    </row>
    <row r="635" spans="1:3" ht="15" customHeight="1">
      <c r="A635" s="39"/>
      <c r="B635" s="39"/>
      <c r="C635" s="39"/>
    </row>
    <row r="636" spans="1:3" ht="15" customHeight="1">
      <c r="A636" s="39"/>
      <c r="B636" s="39"/>
      <c r="C636" s="39"/>
    </row>
    <row r="637" spans="1:3" ht="15" customHeight="1">
      <c r="A637" s="39"/>
      <c r="B637" s="39"/>
      <c r="C637" s="39"/>
    </row>
    <row r="638" spans="1:3" ht="15" customHeight="1">
      <c r="A638" s="39"/>
      <c r="B638" s="39"/>
      <c r="C638" s="39"/>
    </row>
    <row r="639" spans="1:3" ht="15" customHeight="1">
      <c r="A639" s="39"/>
      <c r="B639" s="39"/>
      <c r="C639" s="39"/>
    </row>
    <row r="640" spans="1:3" ht="15" customHeight="1">
      <c r="A640" s="39"/>
      <c r="B640" s="39"/>
      <c r="C640" s="39"/>
    </row>
    <row r="641" spans="1:3" ht="15" customHeight="1">
      <c r="A641" s="39"/>
      <c r="B641" s="39"/>
      <c r="C641" s="39"/>
    </row>
    <row r="642" spans="1:3" ht="15" customHeight="1">
      <c r="A642" s="39"/>
      <c r="B642" s="39"/>
      <c r="C642" s="39"/>
    </row>
    <row r="643" spans="1:3" ht="15" customHeight="1">
      <c r="A643" s="39"/>
      <c r="B643" s="39"/>
      <c r="C643" s="39"/>
    </row>
    <row r="644" spans="1:3" ht="15" customHeight="1">
      <c r="A644" s="39"/>
      <c r="B644" s="39"/>
      <c r="C644" s="39"/>
    </row>
    <row r="645" spans="1:3" ht="15" customHeight="1">
      <c r="A645" s="39"/>
      <c r="B645" s="39"/>
      <c r="C645" s="39"/>
    </row>
    <row r="646" spans="1:3" ht="15" customHeight="1">
      <c r="A646" s="39"/>
      <c r="B646" s="39"/>
      <c r="C646" s="39"/>
    </row>
    <row r="647" spans="1:3" ht="15" customHeight="1">
      <c r="A647" s="39"/>
      <c r="B647" s="39"/>
      <c r="C647" s="39"/>
    </row>
    <row r="648" spans="1:3" ht="15" customHeight="1">
      <c r="A648" s="39"/>
      <c r="B648" s="39"/>
      <c r="C648" s="39"/>
    </row>
    <row r="649" spans="1:3" ht="15" customHeight="1">
      <c r="A649" s="39"/>
      <c r="B649" s="39"/>
      <c r="C649" s="39"/>
    </row>
    <row r="650" spans="1:3" ht="15" customHeight="1">
      <c r="A650" s="39"/>
      <c r="B650" s="39"/>
      <c r="C650" s="39"/>
    </row>
    <row r="651" spans="1:3" ht="15" customHeight="1">
      <c r="A651" s="39"/>
      <c r="B651" s="39"/>
      <c r="C651" s="39"/>
    </row>
    <row r="652" spans="1:3" ht="15" customHeight="1">
      <c r="A652" s="39"/>
      <c r="B652" s="39"/>
      <c r="C652" s="39"/>
    </row>
    <row r="653" spans="1:3" ht="15" customHeight="1">
      <c r="A653" s="39"/>
      <c r="B653" s="39"/>
      <c r="C653" s="39"/>
    </row>
    <row r="654" spans="1:3" ht="15" customHeight="1">
      <c r="A654" s="39"/>
      <c r="B654" s="39"/>
      <c r="C654" s="39"/>
    </row>
    <row r="655" spans="1:3" ht="15" customHeight="1">
      <c r="A655" s="39"/>
      <c r="B655" s="39"/>
      <c r="C655" s="39"/>
    </row>
    <row r="656" spans="1:3" ht="15" customHeight="1">
      <c r="A656" s="39"/>
      <c r="B656" s="39"/>
      <c r="C656" s="39"/>
    </row>
    <row r="657" spans="1:3" ht="15" customHeight="1">
      <c r="A657" s="39"/>
      <c r="B657" s="39"/>
      <c r="C657" s="39"/>
    </row>
    <row r="658" spans="1:3" ht="15" customHeight="1">
      <c r="A658" s="39"/>
      <c r="B658" s="39"/>
      <c r="C658" s="39"/>
    </row>
    <row r="659" spans="1:3" ht="15" customHeight="1">
      <c r="A659" s="39"/>
      <c r="B659" s="39"/>
      <c r="C659" s="39"/>
    </row>
    <row r="660" spans="1:3" ht="15" customHeight="1">
      <c r="A660" s="39"/>
      <c r="B660" s="39"/>
      <c r="C660" s="39"/>
    </row>
    <row r="661" spans="1:3" ht="15" customHeight="1">
      <c r="A661" s="39"/>
      <c r="B661" s="39"/>
      <c r="C661" s="39"/>
    </row>
    <row r="662" spans="1:3" ht="15" customHeight="1">
      <c r="A662" s="39"/>
      <c r="B662" s="39"/>
      <c r="C662" s="39"/>
    </row>
    <row r="663" spans="1:3" ht="15" customHeight="1">
      <c r="A663" s="39"/>
      <c r="B663" s="39"/>
      <c r="C663" s="39"/>
    </row>
    <row r="664" spans="1:3" ht="15" customHeight="1">
      <c r="A664" s="39"/>
      <c r="B664" s="39"/>
      <c r="C664" s="39"/>
    </row>
    <row r="665" spans="1:3" ht="15" customHeight="1">
      <c r="A665" s="39"/>
      <c r="B665" s="39"/>
      <c r="C665" s="39"/>
    </row>
    <row r="666" spans="1:3" ht="15" customHeight="1">
      <c r="A666" s="39"/>
      <c r="B666" s="39"/>
      <c r="C666" s="39"/>
    </row>
    <row r="667" spans="1:3" ht="15" customHeight="1">
      <c r="A667" s="39"/>
      <c r="B667" s="39"/>
      <c r="C667" s="39"/>
    </row>
    <row r="668" spans="1:3" ht="15" customHeight="1">
      <c r="A668" s="39"/>
      <c r="B668" s="39"/>
      <c r="C668" s="39"/>
    </row>
    <row r="669" spans="1:3" ht="15" customHeight="1">
      <c r="A669" s="39"/>
      <c r="B669" s="39"/>
      <c r="C669" s="39"/>
    </row>
    <row r="670" spans="1:3" ht="15" customHeight="1">
      <c r="A670" s="39"/>
      <c r="B670" s="39"/>
      <c r="C670" s="39"/>
    </row>
    <row r="671" spans="1:3" ht="15" customHeight="1">
      <c r="A671" s="39"/>
      <c r="B671" s="39"/>
      <c r="C671" s="39"/>
    </row>
    <row r="672" spans="1:3" ht="15" customHeight="1">
      <c r="A672" s="39"/>
      <c r="B672" s="39"/>
      <c r="C672" s="39"/>
    </row>
    <row r="673" spans="1:3" ht="15" customHeight="1">
      <c r="A673" s="39"/>
      <c r="B673" s="39"/>
      <c r="C673" s="39"/>
    </row>
    <row r="674" spans="1:3" ht="15" customHeight="1">
      <c r="A674" s="39"/>
      <c r="B674" s="39"/>
      <c r="C674" s="39"/>
    </row>
    <row r="675" spans="1:3" ht="15" customHeight="1">
      <c r="A675" s="39"/>
      <c r="B675" s="39"/>
      <c r="C675" s="39"/>
    </row>
    <row r="676" spans="1:3" ht="15" customHeight="1">
      <c r="A676" s="39"/>
      <c r="B676" s="39"/>
      <c r="C676" s="39"/>
    </row>
    <row r="677" spans="1:3" ht="15" customHeight="1">
      <c r="A677" s="39"/>
      <c r="B677" s="39"/>
      <c r="C677" s="39"/>
    </row>
    <row r="678" spans="1:3" ht="15" customHeight="1">
      <c r="A678" s="39"/>
      <c r="B678" s="39"/>
      <c r="C678" s="39"/>
    </row>
  </sheetData>
  <mergeCells count="103">
    <mergeCell ref="E155:F155"/>
    <mergeCell ref="E157:F157"/>
    <mergeCell ref="C166:F166"/>
    <mergeCell ref="E162:F162"/>
    <mergeCell ref="E140:F140"/>
    <mergeCell ref="C142:F142"/>
    <mergeCell ref="C147:F147"/>
    <mergeCell ref="C152:F152"/>
    <mergeCell ref="C176:F176"/>
    <mergeCell ref="E169:F169"/>
    <mergeCell ref="E170:F170"/>
    <mergeCell ref="E171:F171"/>
    <mergeCell ref="E172:F172"/>
    <mergeCell ref="E173:F173"/>
    <mergeCell ref="E174:F174"/>
    <mergeCell ref="C164:F164"/>
    <mergeCell ref="E156:F156"/>
    <mergeCell ref="C159:F159"/>
    <mergeCell ref="E150:F150"/>
    <mergeCell ref="E131:F131"/>
    <mergeCell ref="E132:F132"/>
    <mergeCell ref="C137:F137"/>
    <mergeCell ref="E125:F125"/>
    <mergeCell ref="E126:F126"/>
    <mergeCell ref="E112:F112"/>
    <mergeCell ref="E113:F113"/>
    <mergeCell ref="E114:F114"/>
    <mergeCell ref="E115:F115"/>
    <mergeCell ref="E116:F116"/>
    <mergeCell ref="E127:F127"/>
    <mergeCell ref="E128:F128"/>
    <mergeCell ref="E129:F129"/>
    <mergeCell ref="E122:F122"/>
    <mergeCell ref="E123:F123"/>
    <mergeCell ref="E124:F124"/>
    <mergeCell ref="E117:F117"/>
    <mergeCell ref="E118:F118"/>
    <mergeCell ref="E130:F130"/>
    <mergeCell ref="E107:F107"/>
    <mergeCell ref="E108:F108"/>
    <mergeCell ref="E109:F109"/>
    <mergeCell ref="E110:F110"/>
    <mergeCell ref="E111:F111"/>
    <mergeCell ref="C99:F99"/>
    <mergeCell ref="E103:F103"/>
    <mergeCell ref="E104:F104"/>
    <mergeCell ref="E105:F105"/>
    <mergeCell ref="E106:F106"/>
    <mergeCell ref="C97:F97"/>
    <mergeCell ref="E80:F80"/>
    <mergeCell ref="E81:F81"/>
    <mergeCell ref="E82:F82"/>
    <mergeCell ref="E83:F83"/>
    <mergeCell ref="D85:F85"/>
    <mergeCell ref="D76:F76"/>
    <mergeCell ref="E77:F77"/>
    <mergeCell ref="E78:F78"/>
    <mergeCell ref="E79:F79"/>
    <mergeCell ref="E68:F68"/>
    <mergeCell ref="E69:F69"/>
    <mergeCell ref="E70:F70"/>
    <mergeCell ref="C72:F72"/>
    <mergeCell ref="E63:F63"/>
    <mergeCell ref="E64:F64"/>
    <mergeCell ref="E65:F65"/>
    <mergeCell ref="E66:F66"/>
    <mergeCell ref="E67:F67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  <mergeCell ref="C50:F50"/>
    <mergeCell ref="E42:F42"/>
    <mergeCell ref="E43:F43"/>
    <mergeCell ref="E44:F44"/>
    <mergeCell ref="E45:F45"/>
    <mergeCell ref="E46:F46"/>
    <mergeCell ref="E37:F37"/>
    <mergeCell ref="E38:F38"/>
    <mergeCell ref="E39:F39"/>
    <mergeCell ref="E40:F40"/>
    <mergeCell ref="E41:F41"/>
    <mergeCell ref="E18:F18"/>
    <mergeCell ref="E16:F16"/>
    <mergeCell ref="E17:F17"/>
    <mergeCell ref="C13:F13"/>
    <mergeCell ref="B3:J4"/>
    <mergeCell ref="E47:F47"/>
    <mergeCell ref="E48:F48"/>
    <mergeCell ref="C22:F22"/>
    <mergeCell ref="C29:F29"/>
    <mergeCell ref="E27:F27"/>
    <mergeCell ref="E34:F34"/>
    <mergeCell ref="E35:F35"/>
    <mergeCell ref="E36:F36"/>
    <mergeCell ref="E19:F19"/>
    <mergeCell ref="E10:F1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22" firstPageNumber="2" fitToHeight="0" orientation="portrait" useFirstPageNumber="1" r:id="rId1"/>
  <headerFooter>
    <oddHeader>&amp;RSERMET</oddHeader>
    <oddFooter>&amp;L&amp;"Arial,Italique"DPGF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D22D-389B-49A2-B868-DEF4B4358D3A}">
  <sheetPr>
    <pageSetUpPr fitToPage="1"/>
  </sheetPr>
  <dimension ref="A1:I31"/>
  <sheetViews>
    <sheetView showGridLines="0" view="pageBreakPreview" zoomScale="115" zoomScaleNormal="100" zoomScaleSheetLayoutView="115" workbookViewId="0">
      <selection activeCell="A4" sqref="A4:A5"/>
    </sheetView>
  </sheetViews>
  <sheetFormatPr baseColWidth="10" defaultRowHeight="18.75" customHeight="1"/>
  <cols>
    <col min="1" max="1" width="7.140625" style="108" customWidth="1"/>
    <col min="2" max="2" width="103.42578125" style="109" customWidth="1"/>
    <col min="3" max="3" width="18.85546875" style="108" customWidth="1"/>
    <col min="4" max="4" width="3.5703125" style="98" customWidth="1"/>
    <col min="5" max="256" width="11.5703125" style="99"/>
    <col min="257" max="257" width="7.140625" style="99" customWidth="1"/>
    <col min="258" max="258" width="61" style="99" customWidth="1"/>
    <col min="259" max="259" width="18.85546875" style="99" customWidth="1"/>
    <col min="260" max="260" width="3.5703125" style="99" customWidth="1"/>
    <col min="261" max="512" width="11.5703125" style="99"/>
    <col min="513" max="513" width="7.140625" style="99" customWidth="1"/>
    <col min="514" max="514" width="61" style="99" customWidth="1"/>
    <col min="515" max="515" width="18.85546875" style="99" customWidth="1"/>
    <col min="516" max="516" width="3.5703125" style="99" customWidth="1"/>
    <col min="517" max="768" width="11.5703125" style="99"/>
    <col min="769" max="769" width="7.140625" style="99" customWidth="1"/>
    <col min="770" max="770" width="61" style="99" customWidth="1"/>
    <col min="771" max="771" width="18.85546875" style="99" customWidth="1"/>
    <col min="772" max="772" width="3.5703125" style="99" customWidth="1"/>
    <col min="773" max="1024" width="11.5703125" style="99"/>
    <col min="1025" max="1025" width="7.140625" style="99" customWidth="1"/>
    <col min="1026" max="1026" width="61" style="99" customWidth="1"/>
    <col min="1027" max="1027" width="18.85546875" style="99" customWidth="1"/>
    <col min="1028" max="1028" width="3.5703125" style="99" customWidth="1"/>
    <col min="1029" max="1280" width="11.5703125" style="99"/>
    <col min="1281" max="1281" width="7.140625" style="99" customWidth="1"/>
    <col min="1282" max="1282" width="61" style="99" customWidth="1"/>
    <col min="1283" max="1283" width="18.85546875" style="99" customWidth="1"/>
    <col min="1284" max="1284" width="3.5703125" style="99" customWidth="1"/>
    <col min="1285" max="1536" width="11.5703125" style="99"/>
    <col min="1537" max="1537" width="7.140625" style="99" customWidth="1"/>
    <col min="1538" max="1538" width="61" style="99" customWidth="1"/>
    <col min="1539" max="1539" width="18.85546875" style="99" customWidth="1"/>
    <col min="1540" max="1540" width="3.5703125" style="99" customWidth="1"/>
    <col min="1541" max="1792" width="11.5703125" style="99"/>
    <col min="1793" max="1793" width="7.140625" style="99" customWidth="1"/>
    <col min="1794" max="1794" width="61" style="99" customWidth="1"/>
    <col min="1795" max="1795" width="18.85546875" style="99" customWidth="1"/>
    <col min="1796" max="1796" width="3.5703125" style="99" customWidth="1"/>
    <col min="1797" max="2048" width="11.5703125" style="99"/>
    <col min="2049" max="2049" width="7.140625" style="99" customWidth="1"/>
    <col min="2050" max="2050" width="61" style="99" customWidth="1"/>
    <col min="2051" max="2051" width="18.85546875" style="99" customWidth="1"/>
    <col min="2052" max="2052" width="3.5703125" style="99" customWidth="1"/>
    <col min="2053" max="2304" width="11.5703125" style="99"/>
    <col min="2305" max="2305" width="7.140625" style="99" customWidth="1"/>
    <col min="2306" max="2306" width="61" style="99" customWidth="1"/>
    <col min="2307" max="2307" width="18.85546875" style="99" customWidth="1"/>
    <col min="2308" max="2308" width="3.5703125" style="99" customWidth="1"/>
    <col min="2309" max="2560" width="11.5703125" style="99"/>
    <col min="2561" max="2561" width="7.140625" style="99" customWidth="1"/>
    <col min="2562" max="2562" width="61" style="99" customWidth="1"/>
    <col min="2563" max="2563" width="18.85546875" style="99" customWidth="1"/>
    <col min="2564" max="2564" width="3.5703125" style="99" customWidth="1"/>
    <col min="2565" max="2816" width="11.5703125" style="99"/>
    <col min="2817" max="2817" width="7.140625" style="99" customWidth="1"/>
    <col min="2818" max="2818" width="61" style="99" customWidth="1"/>
    <col min="2819" max="2819" width="18.85546875" style="99" customWidth="1"/>
    <col min="2820" max="2820" width="3.5703125" style="99" customWidth="1"/>
    <col min="2821" max="3072" width="11.5703125" style="99"/>
    <col min="3073" max="3073" width="7.140625" style="99" customWidth="1"/>
    <col min="3074" max="3074" width="61" style="99" customWidth="1"/>
    <col min="3075" max="3075" width="18.85546875" style="99" customWidth="1"/>
    <col min="3076" max="3076" width="3.5703125" style="99" customWidth="1"/>
    <col min="3077" max="3328" width="11.5703125" style="99"/>
    <col min="3329" max="3329" width="7.140625" style="99" customWidth="1"/>
    <col min="3330" max="3330" width="61" style="99" customWidth="1"/>
    <col min="3331" max="3331" width="18.85546875" style="99" customWidth="1"/>
    <col min="3332" max="3332" width="3.5703125" style="99" customWidth="1"/>
    <col min="3333" max="3584" width="11.5703125" style="99"/>
    <col min="3585" max="3585" width="7.140625" style="99" customWidth="1"/>
    <col min="3586" max="3586" width="61" style="99" customWidth="1"/>
    <col min="3587" max="3587" width="18.85546875" style="99" customWidth="1"/>
    <col min="3588" max="3588" width="3.5703125" style="99" customWidth="1"/>
    <col min="3589" max="3840" width="11.5703125" style="99"/>
    <col min="3841" max="3841" width="7.140625" style="99" customWidth="1"/>
    <col min="3842" max="3842" width="61" style="99" customWidth="1"/>
    <col min="3843" max="3843" width="18.85546875" style="99" customWidth="1"/>
    <col min="3844" max="3844" width="3.5703125" style="99" customWidth="1"/>
    <col min="3845" max="4096" width="11.5703125" style="99"/>
    <col min="4097" max="4097" width="7.140625" style="99" customWidth="1"/>
    <col min="4098" max="4098" width="61" style="99" customWidth="1"/>
    <col min="4099" max="4099" width="18.85546875" style="99" customWidth="1"/>
    <col min="4100" max="4100" width="3.5703125" style="99" customWidth="1"/>
    <col min="4101" max="4352" width="11.5703125" style="99"/>
    <col min="4353" max="4353" width="7.140625" style="99" customWidth="1"/>
    <col min="4354" max="4354" width="61" style="99" customWidth="1"/>
    <col min="4355" max="4355" width="18.85546875" style="99" customWidth="1"/>
    <col min="4356" max="4356" width="3.5703125" style="99" customWidth="1"/>
    <col min="4357" max="4608" width="11.5703125" style="99"/>
    <col min="4609" max="4609" width="7.140625" style="99" customWidth="1"/>
    <col min="4610" max="4610" width="61" style="99" customWidth="1"/>
    <col min="4611" max="4611" width="18.85546875" style="99" customWidth="1"/>
    <col min="4612" max="4612" width="3.5703125" style="99" customWidth="1"/>
    <col min="4613" max="4864" width="11.5703125" style="99"/>
    <col min="4865" max="4865" width="7.140625" style="99" customWidth="1"/>
    <col min="4866" max="4866" width="61" style="99" customWidth="1"/>
    <col min="4867" max="4867" width="18.85546875" style="99" customWidth="1"/>
    <col min="4868" max="4868" width="3.5703125" style="99" customWidth="1"/>
    <col min="4869" max="5120" width="11.5703125" style="99"/>
    <col min="5121" max="5121" width="7.140625" style="99" customWidth="1"/>
    <col min="5122" max="5122" width="61" style="99" customWidth="1"/>
    <col min="5123" max="5123" width="18.85546875" style="99" customWidth="1"/>
    <col min="5124" max="5124" width="3.5703125" style="99" customWidth="1"/>
    <col min="5125" max="5376" width="11.5703125" style="99"/>
    <col min="5377" max="5377" width="7.140625" style="99" customWidth="1"/>
    <col min="5378" max="5378" width="61" style="99" customWidth="1"/>
    <col min="5379" max="5379" width="18.85546875" style="99" customWidth="1"/>
    <col min="5380" max="5380" width="3.5703125" style="99" customWidth="1"/>
    <col min="5381" max="5632" width="11.5703125" style="99"/>
    <col min="5633" max="5633" width="7.140625" style="99" customWidth="1"/>
    <col min="5634" max="5634" width="61" style="99" customWidth="1"/>
    <col min="5635" max="5635" width="18.85546875" style="99" customWidth="1"/>
    <col min="5636" max="5636" width="3.5703125" style="99" customWidth="1"/>
    <col min="5637" max="5888" width="11.5703125" style="99"/>
    <col min="5889" max="5889" width="7.140625" style="99" customWidth="1"/>
    <col min="5890" max="5890" width="61" style="99" customWidth="1"/>
    <col min="5891" max="5891" width="18.85546875" style="99" customWidth="1"/>
    <col min="5892" max="5892" width="3.5703125" style="99" customWidth="1"/>
    <col min="5893" max="6144" width="11.5703125" style="99"/>
    <col min="6145" max="6145" width="7.140625" style="99" customWidth="1"/>
    <col min="6146" max="6146" width="61" style="99" customWidth="1"/>
    <col min="6147" max="6147" width="18.85546875" style="99" customWidth="1"/>
    <col min="6148" max="6148" width="3.5703125" style="99" customWidth="1"/>
    <col min="6149" max="6400" width="11.5703125" style="99"/>
    <col min="6401" max="6401" width="7.140625" style="99" customWidth="1"/>
    <col min="6402" max="6402" width="61" style="99" customWidth="1"/>
    <col min="6403" max="6403" width="18.85546875" style="99" customWidth="1"/>
    <col min="6404" max="6404" width="3.5703125" style="99" customWidth="1"/>
    <col min="6405" max="6656" width="11.5703125" style="99"/>
    <col min="6657" max="6657" width="7.140625" style="99" customWidth="1"/>
    <col min="6658" max="6658" width="61" style="99" customWidth="1"/>
    <col min="6659" max="6659" width="18.85546875" style="99" customWidth="1"/>
    <col min="6660" max="6660" width="3.5703125" style="99" customWidth="1"/>
    <col min="6661" max="6912" width="11.5703125" style="99"/>
    <col min="6913" max="6913" width="7.140625" style="99" customWidth="1"/>
    <col min="6914" max="6914" width="61" style="99" customWidth="1"/>
    <col min="6915" max="6915" width="18.85546875" style="99" customWidth="1"/>
    <col min="6916" max="6916" width="3.5703125" style="99" customWidth="1"/>
    <col min="6917" max="7168" width="11.5703125" style="99"/>
    <col min="7169" max="7169" width="7.140625" style="99" customWidth="1"/>
    <col min="7170" max="7170" width="61" style="99" customWidth="1"/>
    <col min="7171" max="7171" width="18.85546875" style="99" customWidth="1"/>
    <col min="7172" max="7172" width="3.5703125" style="99" customWidth="1"/>
    <col min="7173" max="7424" width="11.5703125" style="99"/>
    <col min="7425" max="7425" width="7.140625" style="99" customWidth="1"/>
    <col min="7426" max="7426" width="61" style="99" customWidth="1"/>
    <col min="7427" max="7427" width="18.85546875" style="99" customWidth="1"/>
    <col min="7428" max="7428" width="3.5703125" style="99" customWidth="1"/>
    <col min="7429" max="7680" width="11.5703125" style="99"/>
    <col min="7681" max="7681" width="7.140625" style="99" customWidth="1"/>
    <col min="7682" max="7682" width="61" style="99" customWidth="1"/>
    <col min="7683" max="7683" width="18.85546875" style="99" customWidth="1"/>
    <col min="7684" max="7684" width="3.5703125" style="99" customWidth="1"/>
    <col min="7685" max="7936" width="11.5703125" style="99"/>
    <col min="7937" max="7937" width="7.140625" style="99" customWidth="1"/>
    <col min="7938" max="7938" width="61" style="99" customWidth="1"/>
    <col min="7939" max="7939" width="18.85546875" style="99" customWidth="1"/>
    <col min="7940" max="7940" width="3.5703125" style="99" customWidth="1"/>
    <col min="7941" max="8192" width="11.5703125" style="99"/>
    <col min="8193" max="8193" width="7.140625" style="99" customWidth="1"/>
    <col min="8194" max="8194" width="61" style="99" customWidth="1"/>
    <col min="8195" max="8195" width="18.85546875" style="99" customWidth="1"/>
    <col min="8196" max="8196" width="3.5703125" style="99" customWidth="1"/>
    <col min="8197" max="8448" width="11.5703125" style="99"/>
    <col min="8449" max="8449" width="7.140625" style="99" customWidth="1"/>
    <col min="8450" max="8450" width="61" style="99" customWidth="1"/>
    <col min="8451" max="8451" width="18.85546875" style="99" customWidth="1"/>
    <col min="8452" max="8452" width="3.5703125" style="99" customWidth="1"/>
    <col min="8453" max="8704" width="11.5703125" style="99"/>
    <col min="8705" max="8705" width="7.140625" style="99" customWidth="1"/>
    <col min="8706" max="8706" width="61" style="99" customWidth="1"/>
    <col min="8707" max="8707" width="18.85546875" style="99" customWidth="1"/>
    <col min="8708" max="8708" width="3.5703125" style="99" customWidth="1"/>
    <col min="8709" max="8960" width="11.5703125" style="99"/>
    <col min="8961" max="8961" width="7.140625" style="99" customWidth="1"/>
    <col min="8962" max="8962" width="61" style="99" customWidth="1"/>
    <col min="8963" max="8963" width="18.85546875" style="99" customWidth="1"/>
    <col min="8964" max="8964" width="3.5703125" style="99" customWidth="1"/>
    <col min="8965" max="9216" width="11.5703125" style="99"/>
    <col min="9217" max="9217" width="7.140625" style="99" customWidth="1"/>
    <col min="9218" max="9218" width="61" style="99" customWidth="1"/>
    <col min="9219" max="9219" width="18.85546875" style="99" customWidth="1"/>
    <col min="9220" max="9220" width="3.5703125" style="99" customWidth="1"/>
    <col min="9221" max="9472" width="11.5703125" style="99"/>
    <col min="9473" max="9473" width="7.140625" style="99" customWidth="1"/>
    <col min="9474" max="9474" width="61" style="99" customWidth="1"/>
    <col min="9475" max="9475" width="18.85546875" style="99" customWidth="1"/>
    <col min="9476" max="9476" width="3.5703125" style="99" customWidth="1"/>
    <col min="9477" max="9728" width="11.5703125" style="99"/>
    <col min="9729" max="9729" width="7.140625" style="99" customWidth="1"/>
    <col min="9730" max="9730" width="61" style="99" customWidth="1"/>
    <col min="9731" max="9731" width="18.85546875" style="99" customWidth="1"/>
    <col min="9732" max="9732" width="3.5703125" style="99" customWidth="1"/>
    <col min="9733" max="9984" width="11.5703125" style="99"/>
    <col min="9985" max="9985" width="7.140625" style="99" customWidth="1"/>
    <col min="9986" max="9986" width="61" style="99" customWidth="1"/>
    <col min="9987" max="9987" width="18.85546875" style="99" customWidth="1"/>
    <col min="9988" max="9988" width="3.5703125" style="99" customWidth="1"/>
    <col min="9989" max="10240" width="11.5703125" style="99"/>
    <col min="10241" max="10241" width="7.140625" style="99" customWidth="1"/>
    <col min="10242" max="10242" width="61" style="99" customWidth="1"/>
    <col min="10243" max="10243" width="18.85546875" style="99" customWidth="1"/>
    <col min="10244" max="10244" width="3.5703125" style="99" customWidth="1"/>
    <col min="10245" max="10496" width="11.5703125" style="99"/>
    <col min="10497" max="10497" width="7.140625" style="99" customWidth="1"/>
    <col min="10498" max="10498" width="61" style="99" customWidth="1"/>
    <col min="10499" max="10499" width="18.85546875" style="99" customWidth="1"/>
    <col min="10500" max="10500" width="3.5703125" style="99" customWidth="1"/>
    <col min="10501" max="10752" width="11.5703125" style="99"/>
    <col min="10753" max="10753" width="7.140625" style="99" customWidth="1"/>
    <col min="10754" max="10754" width="61" style="99" customWidth="1"/>
    <col min="10755" max="10755" width="18.85546875" style="99" customWidth="1"/>
    <col min="10756" max="10756" width="3.5703125" style="99" customWidth="1"/>
    <col min="10757" max="11008" width="11.5703125" style="99"/>
    <col min="11009" max="11009" width="7.140625" style="99" customWidth="1"/>
    <col min="11010" max="11010" width="61" style="99" customWidth="1"/>
    <col min="11011" max="11011" width="18.85546875" style="99" customWidth="1"/>
    <col min="11012" max="11012" width="3.5703125" style="99" customWidth="1"/>
    <col min="11013" max="11264" width="11.5703125" style="99"/>
    <col min="11265" max="11265" width="7.140625" style="99" customWidth="1"/>
    <col min="11266" max="11266" width="61" style="99" customWidth="1"/>
    <col min="11267" max="11267" width="18.85546875" style="99" customWidth="1"/>
    <col min="11268" max="11268" width="3.5703125" style="99" customWidth="1"/>
    <col min="11269" max="11520" width="11.5703125" style="99"/>
    <col min="11521" max="11521" width="7.140625" style="99" customWidth="1"/>
    <col min="11522" max="11522" width="61" style="99" customWidth="1"/>
    <col min="11523" max="11523" width="18.85546875" style="99" customWidth="1"/>
    <col min="11524" max="11524" width="3.5703125" style="99" customWidth="1"/>
    <col min="11525" max="11776" width="11.5703125" style="99"/>
    <col min="11777" max="11777" width="7.140625" style="99" customWidth="1"/>
    <col min="11778" max="11778" width="61" style="99" customWidth="1"/>
    <col min="11779" max="11779" width="18.85546875" style="99" customWidth="1"/>
    <col min="11780" max="11780" width="3.5703125" style="99" customWidth="1"/>
    <col min="11781" max="12032" width="11.5703125" style="99"/>
    <col min="12033" max="12033" width="7.140625" style="99" customWidth="1"/>
    <col min="12034" max="12034" width="61" style="99" customWidth="1"/>
    <col min="12035" max="12035" width="18.85546875" style="99" customWidth="1"/>
    <col min="12036" max="12036" width="3.5703125" style="99" customWidth="1"/>
    <col min="12037" max="12288" width="11.5703125" style="99"/>
    <col min="12289" max="12289" width="7.140625" style="99" customWidth="1"/>
    <col min="12290" max="12290" width="61" style="99" customWidth="1"/>
    <col min="12291" max="12291" width="18.85546875" style="99" customWidth="1"/>
    <col min="12292" max="12292" width="3.5703125" style="99" customWidth="1"/>
    <col min="12293" max="12544" width="11.5703125" style="99"/>
    <col min="12545" max="12545" width="7.140625" style="99" customWidth="1"/>
    <col min="12546" max="12546" width="61" style="99" customWidth="1"/>
    <col min="12547" max="12547" width="18.85546875" style="99" customWidth="1"/>
    <col min="12548" max="12548" width="3.5703125" style="99" customWidth="1"/>
    <col min="12549" max="12800" width="11.5703125" style="99"/>
    <col min="12801" max="12801" width="7.140625" style="99" customWidth="1"/>
    <col min="12802" max="12802" width="61" style="99" customWidth="1"/>
    <col min="12803" max="12803" width="18.85546875" style="99" customWidth="1"/>
    <col min="12804" max="12804" width="3.5703125" style="99" customWidth="1"/>
    <col min="12805" max="13056" width="11.5703125" style="99"/>
    <col min="13057" max="13057" width="7.140625" style="99" customWidth="1"/>
    <col min="13058" max="13058" width="61" style="99" customWidth="1"/>
    <col min="13059" max="13059" width="18.85546875" style="99" customWidth="1"/>
    <col min="13060" max="13060" width="3.5703125" style="99" customWidth="1"/>
    <col min="13061" max="13312" width="11.5703125" style="99"/>
    <col min="13313" max="13313" width="7.140625" style="99" customWidth="1"/>
    <col min="13314" max="13314" width="61" style="99" customWidth="1"/>
    <col min="13315" max="13315" width="18.85546875" style="99" customWidth="1"/>
    <col min="13316" max="13316" width="3.5703125" style="99" customWidth="1"/>
    <col min="13317" max="13568" width="11.5703125" style="99"/>
    <col min="13569" max="13569" width="7.140625" style="99" customWidth="1"/>
    <col min="13570" max="13570" width="61" style="99" customWidth="1"/>
    <col min="13571" max="13571" width="18.85546875" style="99" customWidth="1"/>
    <col min="13572" max="13572" width="3.5703125" style="99" customWidth="1"/>
    <col min="13573" max="13824" width="11.5703125" style="99"/>
    <col min="13825" max="13825" width="7.140625" style="99" customWidth="1"/>
    <col min="13826" max="13826" width="61" style="99" customWidth="1"/>
    <col min="13827" max="13827" width="18.85546875" style="99" customWidth="1"/>
    <col min="13828" max="13828" width="3.5703125" style="99" customWidth="1"/>
    <col min="13829" max="14080" width="11.5703125" style="99"/>
    <col min="14081" max="14081" width="7.140625" style="99" customWidth="1"/>
    <col min="14082" max="14082" width="61" style="99" customWidth="1"/>
    <col min="14083" max="14083" width="18.85546875" style="99" customWidth="1"/>
    <col min="14084" max="14084" width="3.5703125" style="99" customWidth="1"/>
    <col min="14085" max="14336" width="11.5703125" style="99"/>
    <col min="14337" max="14337" width="7.140625" style="99" customWidth="1"/>
    <col min="14338" max="14338" width="61" style="99" customWidth="1"/>
    <col min="14339" max="14339" width="18.85546875" style="99" customWidth="1"/>
    <col min="14340" max="14340" width="3.5703125" style="99" customWidth="1"/>
    <col min="14341" max="14592" width="11.5703125" style="99"/>
    <col min="14593" max="14593" width="7.140625" style="99" customWidth="1"/>
    <col min="14594" max="14594" width="61" style="99" customWidth="1"/>
    <col min="14595" max="14595" width="18.85546875" style="99" customWidth="1"/>
    <col min="14596" max="14596" width="3.5703125" style="99" customWidth="1"/>
    <col min="14597" max="14848" width="11.5703125" style="99"/>
    <col min="14849" max="14849" width="7.140625" style="99" customWidth="1"/>
    <col min="14850" max="14850" width="61" style="99" customWidth="1"/>
    <col min="14851" max="14851" width="18.85546875" style="99" customWidth="1"/>
    <col min="14852" max="14852" width="3.5703125" style="99" customWidth="1"/>
    <col min="14853" max="15104" width="11.5703125" style="99"/>
    <col min="15105" max="15105" width="7.140625" style="99" customWidth="1"/>
    <col min="15106" max="15106" width="61" style="99" customWidth="1"/>
    <col min="15107" max="15107" width="18.85546875" style="99" customWidth="1"/>
    <col min="15108" max="15108" width="3.5703125" style="99" customWidth="1"/>
    <col min="15109" max="15360" width="11.5703125" style="99"/>
    <col min="15361" max="15361" width="7.140625" style="99" customWidth="1"/>
    <col min="15362" max="15362" width="61" style="99" customWidth="1"/>
    <col min="15363" max="15363" width="18.85546875" style="99" customWidth="1"/>
    <col min="15364" max="15364" width="3.5703125" style="99" customWidth="1"/>
    <col min="15365" max="15616" width="11.5703125" style="99"/>
    <col min="15617" max="15617" width="7.140625" style="99" customWidth="1"/>
    <col min="15618" max="15618" width="61" style="99" customWidth="1"/>
    <col min="15619" max="15619" width="18.85546875" style="99" customWidth="1"/>
    <col min="15620" max="15620" width="3.5703125" style="99" customWidth="1"/>
    <col min="15621" max="15872" width="11.5703125" style="99"/>
    <col min="15873" max="15873" width="7.140625" style="99" customWidth="1"/>
    <col min="15874" max="15874" width="61" style="99" customWidth="1"/>
    <col min="15875" max="15875" width="18.85546875" style="99" customWidth="1"/>
    <col min="15876" max="15876" width="3.5703125" style="99" customWidth="1"/>
    <col min="15877" max="16128" width="11.5703125" style="99"/>
    <col min="16129" max="16129" width="7.140625" style="99" customWidth="1"/>
    <col min="16130" max="16130" width="61" style="99" customWidth="1"/>
    <col min="16131" max="16131" width="18.85546875" style="99" customWidth="1"/>
    <col min="16132" max="16132" width="3.5703125" style="99" customWidth="1"/>
    <col min="16133" max="16384" width="11.5703125" style="99"/>
  </cols>
  <sheetData>
    <row r="1" spans="1:9" s="154" customFormat="1" ht="15.75">
      <c r="A1" s="192" t="s">
        <v>141</v>
      </c>
      <c r="B1" s="193"/>
      <c r="C1" s="194"/>
      <c r="D1" s="153"/>
      <c r="E1" s="153"/>
      <c r="F1" s="153"/>
      <c r="G1" s="153"/>
      <c r="H1" s="153"/>
      <c r="I1" s="153"/>
    </row>
    <row r="2" spans="1:9" s="154" customFormat="1" ht="15.75" customHeight="1">
      <c r="A2" s="195" t="s">
        <v>153</v>
      </c>
      <c r="B2" s="196"/>
      <c r="C2" s="197"/>
      <c r="D2" s="153"/>
      <c r="E2" s="153"/>
      <c r="F2" s="153"/>
      <c r="G2" s="153"/>
      <c r="H2" s="153"/>
      <c r="I2" s="153"/>
    </row>
    <row r="3" spans="1:9" s="154" customFormat="1" ht="18" customHeight="1">
      <c r="A3" s="198" t="str">
        <f>'DPGF - LOT 1 Champs Philippe'!F5</f>
        <v>Lot 1 : production</v>
      </c>
      <c r="B3" s="199"/>
      <c r="C3" s="200"/>
      <c r="D3" s="155"/>
      <c r="E3" s="155"/>
      <c r="F3" s="155"/>
      <c r="G3" s="155"/>
      <c r="H3" s="155"/>
      <c r="I3" s="155"/>
    </row>
    <row r="4" spans="1:9" ht="15" customHeight="1">
      <c r="A4" s="201" t="str">
        <f>+[1]DPGF!A6</f>
        <v>N°</v>
      </c>
      <c r="B4" s="201" t="str">
        <f>+[1]DPGF!B6</f>
        <v>DÉSIGNATION</v>
      </c>
      <c r="C4" s="97" t="str">
        <f>+[1]DPGF!I6</f>
        <v>Prix Total</v>
      </c>
    </row>
    <row r="5" spans="1:9" s="102" customFormat="1" ht="15" customHeight="1">
      <c r="A5" s="202" t="e">
        <f>+[1]DPGF!#REF!</f>
        <v>#REF!</v>
      </c>
      <c r="B5" s="202" t="e">
        <f>+[1]DPGF!#REF!</f>
        <v>#REF!</v>
      </c>
      <c r="C5" s="100" t="str">
        <f>+[1]DPGF!I7</f>
        <v>(€ HT)</v>
      </c>
      <c r="D5" s="101"/>
    </row>
    <row r="6" spans="1:9" ht="15.75">
      <c r="A6" s="103"/>
      <c r="B6" s="104"/>
      <c r="C6" s="105"/>
      <c r="D6" s="106"/>
    </row>
    <row r="7" spans="1:9" ht="31.5">
      <c r="A7" s="137">
        <f>+'DPGF - LOT 1 Champs Philippe'!B15</f>
        <v>2</v>
      </c>
      <c r="B7" s="138" t="str">
        <f>+'DPGF - LOT 1 Champs Philippe'!C15</f>
        <v xml:space="preserve"> LOT 1 - ETUDE D'EXECUTION, INSTALLATION DE CHANTIER ET TRAVAUX PREPARATOIRES </v>
      </c>
      <c r="C7" s="139">
        <f>'DPGF - LOT 1 Champs Philippe'!J22</f>
        <v>0</v>
      </c>
      <c r="D7" s="106"/>
    </row>
    <row r="8" spans="1:9" ht="18.75" customHeight="1">
      <c r="A8" s="137"/>
      <c r="B8" s="138"/>
      <c r="C8" s="139"/>
      <c r="D8" s="106"/>
    </row>
    <row r="9" spans="1:9" s="141" customFormat="1" ht="15.75">
      <c r="A9" s="137">
        <f>+'DPGF - LOT 1 Champs Philippe'!B24</f>
        <v>3</v>
      </c>
      <c r="B9" s="138" t="str">
        <f>+'DPGF - LOT 1 Champs Philippe'!C24</f>
        <v xml:space="preserve">LOT 1 - TRAVAUX PRODUCTION </v>
      </c>
      <c r="C9" s="139">
        <f>'DPGF - LOT 1 Champs Philippe'!J166</f>
        <v>0</v>
      </c>
      <c r="D9" s="140"/>
    </row>
    <row r="10" spans="1:9" ht="15.95" customHeight="1">
      <c r="A10" s="136" t="str">
        <f>+'DPGF - LOT 1 Champs Philippe'!B26</f>
        <v>3.2</v>
      </c>
      <c r="B10" s="107" t="str">
        <f>+'DPGF - LOT 1 Champs Philippe'!C26</f>
        <v>Mise en place de la production provisoire</v>
      </c>
      <c r="C10" s="143">
        <f>'DPGF - LOT 1 Champs Philippe'!J29</f>
        <v>0</v>
      </c>
    </row>
    <row r="11" spans="1:9" ht="15.95" customHeight="1">
      <c r="A11" s="136" t="str">
        <f>+'DPGF - LOT 1 Champs Philippe'!B31</f>
        <v>3.3</v>
      </c>
      <c r="B11" s="107" t="str">
        <f>+'DPGF - LOT 1 Champs Philippe'!C31</f>
        <v xml:space="preserve">Mise en place de la PAC et du ballon </v>
      </c>
      <c r="C11" s="143">
        <f>'DPGF - LOT 1 Champs Philippe'!J99</f>
        <v>0</v>
      </c>
    </row>
    <row r="12" spans="1:9" ht="15.95" customHeight="1">
      <c r="A12" s="136" t="str">
        <f>+'DPGF - LOT 1 Champs Philippe'!B101</f>
        <v>3.4</v>
      </c>
      <c r="B12" s="107" t="str">
        <f>+'DPGF - LOT 1 Champs Philippe'!C101</f>
        <v>Circuits ECS et EF dans la sous-station</v>
      </c>
      <c r="C12" s="143">
        <f>'DPGF - LOT 1 Champs Philippe'!J137</f>
        <v>0</v>
      </c>
    </row>
    <row r="13" spans="1:9" ht="15.95" customHeight="1">
      <c r="A13" s="136" t="str">
        <f>+'DPGF - LOT 1 Champs Philippe'!B139</f>
        <v>3.5</v>
      </c>
      <c r="B13" s="107" t="str">
        <f>+'DPGF - LOT 1 Champs Philippe'!C139</f>
        <v>Calorifuge</v>
      </c>
      <c r="C13" s="143">
        <f>'DPGF - LOT 1 Champs Philippe'!J142</f>
        <v>0</v>
      </c>
    </row>
    <row r="14" spans="1:9" ht="15.95" customHeight="1">
      <c r="A14" s="136" t="str">
        <f>+'DPGF - LOT 1 Champs Philippe'!B144</f>
        <v>3.6</v>
      </c>
      <c r="B14" s="107" t="str">
        <f>+'DPGF - LOT 1 Champs Philippe'!C144</f>
        <v xml:space="preserve">Flocage du local technique </v>
      </c>
      <c r="C14" s="143">
        <f>'DPGF - LOT 1 Champs Philippe'!J147</f>
        <v>0</v>
      </c>
    </row>
    <row r="15" spans="1:9" ht="15.95" customHeight="1">
      <c r="A15" s="136" t="str">
        <f>+'DPGF - LOT 1 Champs Philippe'!B149</f>
        <v>3.7</v>
      </c>
      <c r="B15" s="107" t="str">
        <f>+'DPGF - LOT 1 Champs Philippe'!C149</f>
        <v>Installation d’éclairage supplémentaire</v>
      </c>
      <c r="C15" s="143">
        <f>'DPGF - LOT 1 Champs Philippe'!J152</f>
        <v>0</v>
      </c>
    </row>
    <row r="16" spans="1:9" ht="15.95" customHeight="1">
      <c r="A16" s="136" t="str">
        <f>+'DPGF - LOT 1 Champs Philippe'!B154</f>
        <v>3.8</v>
      </c>
      <c r="B16" s="107" t="str">
        <f>+'DPGF - LOT 1 Champs Philippe'!C154</f>
        <v>Ragréage du sol et peinture</v>
      </c>
      <c r="C16" s="143">
        <f>'DPGF - LOT 1 Champs Philippe'!J159</f>
        <v>0</v>
      </c>
    </row>
    <row r="17" spans="1:3" ht="15.95" customHeight="1">
      <c r="A17" s="136" t="str">
        <f>+'DPGF - LOT 1 Champs Philippe'!B161</f>
        <v>3.9</v>
      </c>
      <c r="B17" s="107" t="str">
        <f>+'DPGF - LOT 1 Champs Philippe'!C161</f>
        <v>Enclos acoustique</v>
      </c>
      <c r="C17" s="143">
        <f>'DPGF - LOT 1 Champs Philippe'!J164</f>
        <v>0</v>
      </c>
    </row>
    <row r="18" spans="1:3" ht="15.95" customHeight="1">
      <c r="A18" s="136"/>
      <c r="B18" s="107"/>
      <c r="C18" s="143"/>
    </row>
    <row r="19" spans="1:3" ht="15.95" customHeight="1">
      <c r="A19" s="137">
        <f>'DPGF - LOT 1 Champs Philippe'!B168</f>
        <v>4</v>
      </c>
      <c r="B19" s="142" t="str">
        <f>+'DPGF - LOT 1 Champs Philippe'!C168</f>
        <v xml:space="preserve">LOT 1 - TRAVAUX FIN DE CHANTIER </v>
      </c>
      <c r="C19" s="144">
        <f>+'DPGF - LOT 1 Champs Philippe'!J176</f>
        <v>0</v>
      </c>
    </row>
    <row r="20" spans="1:3" ht="15.95" customHeight="1">
      <c r="A20" s="136"/>
      <c r="B20" s="107"/>
      <c r="C20" s="143"/>
    </row>
    <row r="21" spans="1:3" ht="15.95" customHeight="1">
      <c r="A21" s="136"/>
      <c r="B21" s="107"/>
      <c r="C21" s="143"/>
    </row>
    <row r="22" spans="1:3" ht="15.95" customHeight="1">
      <c r="A22" s="136"/>
      <c r="B22" s="107"/>
      <c r="C22" s="143"/>
    </row>
    <row r="23" spans="1:3" ht="15.75">
      <c r="A23" s="145"/>
      <c r="B23" s="146" t="s">
        <v>151</v>
      </c>
      <c r="C23" s="147">
        <f>'DPGF - LOT 1 Champs Philippe'!J179</f>
        <v>0</v>
      </c>
    </row>
    <row r="24" spans="1:3" ht="15">
      <c r="A24" s="145"/>
      <c r="B24" s="148" t="s">
        <v>155</v>
      </c>
      <c r="C24" s="149">
        <f>'DPGF - LOT 1 Champs Philippe'!J180</f>
        <v>0</v>
      </c>
    </row>
    <row r="25" spans="1:3" ht="15.75">
      <c r="A25" s="145"/>
      <c r="B25" s="146" t="s">
        <v>152</v>
      </c>
      <c r="C25" s="147">
        <f>'DPGF - LOT 1 Champs Philippe'!J181</f>
        <v>0</v>
      </c>
    </row>
    <row r="26" spans="1:3" ht="15.75">
      <c r="A26" s="150"/>
      <c r="B26" s="151"/>
      <c r="C26" s="152"/>
    </row>
    <row r="27" spans="1:3" ht="12.75">
      <c r="B27" s="109" t="s">
        <v>142</v>
      </c>
    </row>
    <row r="28" spans="1:3" ht="12.75"/>
    <row r="29" spans="1:3" ht="12.75">
      <c r="B29" s="109" t="s">
        <v>143</v>
      </c>
    </row>
    <row r="30" spans="1:3" ht="12.75"/>
    <row r="31" spans="1:3" ht="12.75"/>
  </sheetData>
  <mergeCells count="5">
    <mergeCell ref="A1:C1"/>
    <mergeCell ref="A2:C2"/>
    <mergeCell ref="A3:C3"/>
    <mergeCell ref="A4:A5"/>
    <mergeCell ref="B4:B5"/>
  </mergeCells>
  <printOptions horizontalCentered="1"/>
  <pageMargins left="0.43307086614173229" right="0.31496062992125984" top="1.1811023622047245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Page de garde</vt:lpstr>
      <vt:lpstr>DPGF - LOT 1 Champs Philippe</vt:lpstr>
      <vt:lpstr>Récap- LOT 1</vt:lpstr>
      <vt:lpstr>'DPGF - LOT 1 Champs Philippe'!Zone_d_impression</vt:lpstr>
      <vt:lpstr>'Page de garde'!Zone_d_impression</vt:lpstr>
      <vt:lpstr>'Récap- LOT 1'!Zone_d_impression</vt:lpstr>
    </vt:vector>
  </TitlesOfParts>
  <Company>MICROSOFT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Maud</dc:creator>
  <cp:lastModifiedBy>BROSSE Sébastien</cp:lastModifiedBy>
  <cp:lastPrinted>2025-06-20T09:54:29Z</cp:lastPrinted>
  <dcterms:created xsi:type="dcterms:W3CDTF">2004-02-04T13:12:30Z</dcterms:created>
  <dcterms:modified xsi:type="dcterms:W3CDTF">2026-05-22T10:16:22Z</dcterms:modified>
</cp:coreProperties>
</file>