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yah\SPK\"/>
    </mc:Choice>
  </mc:AlternateContent>
  <xr:revisionPtr revIDLastSave="0" documentId="13_ncr:1_{AD388669-48D5-4D13-8404-F4B3BCB56FFD}" xr6:coauthVersionLast="46" xr6:coauthVersionMax="46" xr10:uidLastSave="{00000000-0000-0000-0000-000000000000}"/>
  <bookViews>
    <workbookView xWindow="-120" yWindow="-120" windowWidth="29040" windowHeight="15840" xr2:uid="{9A37CE01-4CF4-4989-9698-2A93604C31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  <c r="G13" i="1"/>
  <c r="H13" i="1"/>
  <c r="D36" i="1"/>
  <c r="D37" i="1" s="1"/>
  <c r="E36" i="1"/>
  <c r="C36" i="1"/>
  <c r="F36" i="1" s="1"/>
  <c r="C37" i="1" s="1"/>
  <c r="D9" i="1"/>
  <c r="D34" i="1"/>
  <c r="E34" i="1"/>
  <c r="C34" i="1"/>
  <c r="E37" i="1" l="1"/>
  <c r="F37" i="1" s="1"/>
  <c r="G7" i="1" l="1"/>
  <c r="G8" i="1"/>
  <c r="G11" i="1"/>
  <c r="G9" i="1"/>
  <c r="G10" i="1"/>
  <c r="E9" i="1"/>
  <c r="E17" i="1" s="1"/>
  <c r="D14" i="1"/>
  <c r="C9" i="1"/>
  <c r="C15" i="1" s="1"/>
  <c r="G12" i="1" l="1"/>
  <c r="E16" i="1"/>
  <c r="E15" i="1"/>
  <c r="C14" i="1"/>
  <c r="D13" i="1"/>
  <c r="E13" i="1"/>
  <c r="E14" i="1"/>
  <c r="C13" i="1"/>
  <c r="D17" i="1"/>
  <c r="C17" i="1"/>
  <c r="C16" i="1"/>
  <c r="D16" i="1"/>
  <c r="D15" i="1"/>
  <c r="H9" i="1" l="1"/>
  <c r="H11" i="1"/>
  <c r="H10" i="1"/>
  <c r="C22" i="1"/>
  <c r="C21" i="1"/>
  <c r="C24" i="1"/>
  <c r="C20" i="1"/>
  <c r="C23" i="1"/>
  <c r="H12" i="1" l="1"/>
</calcChain>
</file>

<file path=xl/sharedStrings.xml><?xml version="1.0" encoding="utf-8"?>
<sst xmlns="http://schemas.openxmlformats.org/spreadsheetml/2006/main" count="51" uniqueCount="25">
  <si>
    <t>Alternaitf</t>
  </si>
  <si>
    <t>IPK</t>
  </si>
  <si>
    <t>JML SAUDARA</t>
  </si>
  <si>
    <t>KRITERIA</t>
  </si>
  <si>
    <t>Syahrul</t>
  </si>
  <si>
    <t>Adi</t>
  </si>
  <si>
    <t>Mustofa</t>
  </si>
  <si>
    <t>Alfin</t>
  </si>
  <si>
    <t>Nur</t>
  </si>
  <si>
    <t>BOBOT</t>
  </si>
  <si>
    <t>PENGHASILAN ORTU</t>
  </si>
  <si>
    <t>BENEFIT</t>
  </si>
  <si>
    <t>COST</t>
  </si>
  <si>
    <t>MAX/MIN</t>
  </si>
  <si>
    <t>NORMALISASI</t>
  </si>
  <si>
    <t>PREFERENSI</t>
  </si>
  <si>
    <t>NAMA</t>
  </si>
  <si>
    <t>KEPENTINGAN</t>
  </si>
  <si>
    <t>NORMALISASI BOBOT</t>
  </si>
  <si>
    <t>PANGKAT</t>
  </si>
  <si>
    <t>JUMLAH</t>
  </si>
  <si>
    <t>JML</t>
  </si>
  <si>
    <t>S</t>
  </si>
  <si>
    <t>V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</si>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</sst>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9" fontId="0" fillId="5" borderId="1" xfId="1" applyFont="1" applyFill="1" applyBorder="1" applyAlignment="1">
      <alignment horizontal="center"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2" fontId="0" fillId="5" borderId="1" xfId="0" applyNumberFormat="1" applyFill="1" applyBorder="1" applyAlignment="1">
      <alignment horizontal="center" vertical="center"/>
    </xf>
    <xf numFmtId="0" fontId="3" fillId="0" borderId="0" xfId="0" applyFont="1"/>
    <xf numFmtId="0" fontId="0" fillId="7" borderId="1" xfId="0" applyFill="1" applyBorder="1"/>
    <xf numFmtId="1" fontId="0" fillId="7" borderId="1" xfId="0" applyNumberFormat="1" applyFill="1" applyBorder="1"/>
    <xf numFmtId="0" fontId="0" fillId="7" borderId="0" xfId="0" applyFill="1"/>
    <xf numFmtId="0" fontId="0" fillId="8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2" borderId="1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9" borderId="1" xfId="0" applyNumberFormat="1" applyFill="1" applyBorder="1" applyAlignment="1">
      <alignment horizontal="center" vertical="center"/>
    </xf>
    <xf numFmtId="1" fontId="0" fillId="9" borderId="1" xfId="0" applyNumberFormat="1" applyFill="1" applyBorder="1" applyAlignment="1">
      <alignment horizontal="center" vertical="center"/>
    </xf>
    <xf numFmtId="0" fontId="0" fillId="9" borderId="12" xfId="0" applyNumberFormat="1" applyFill="1" applyBorder="1" applyAlignment="1">
      <alignment horizontal="center" vertical="center"/>
    </xf>
    <xf numFmtId="1" fontId="0" fillId="9" borderId="12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AFCE0-B57B-41A0-94CF-1B0250C30EC6}">
  <dimension ref="A1:I37"/>
  <sheetViews>
    <sheetView tabSelected="1" workbookViewId="0">
      <selection activeCell="H13" sqref="H13"/>
    </sheetView>
  </sheetViews>
  <sheetFormatPr defaultRowHeight="15" x14ac:dyDescent="0.25"/>
  <cols>
    <col min="2" max="3" width="11.85546875" customWidth="1"/>
    <col min="4" max="4" width="19.42578125" customWidth="1"/>
    <col min="5" max="5" width="15.5703125" customWidth="1"/>
    <col min="8" max="8" width="19.85546875" customWidth="1"/>
    <col min="9" max="10" width="14.7109375" customWidth="1"/>
  </cols>
  <sheetData>
    <row r="1" spans="1:9" x14ac:dyDescent="0.25">
      <c r="A1" s="20" t="s">
        <v>0</v>
      </c>
      <c r="B1" s="21"/>
      <c r="C1" s="25" t="s">
        <v>3</v>
      </c>
      <c r="D1" s="25"/>
      <c r="E1" s="25"/>
      <c r="G1" s="19" t="s">
        <v>9</v>
      </c>
      <c r="H1" s="19"/>
      <c r="I1" s="19"/>
    </row>
    <row r="2" spans="1:9" x14ac:dyDescent="0.25">
      <c r="A2" s="22"/>
      <c r="B2" s="23"/>
      <c r="C2" s="1" t="s">
        <v>1</v>
      </c>
      <c r="D2" s="1" t="s">
        <v>10</v>
      </c>
      <c r="E2" s="1" t="s">
        <v>2</v>
      </c>
      <c r="G2" s="1" t="s">
        <v>1</v>
      </c>
      <c r="H2" s="1" t="s">
        <v>10</v>
      </c>
      <c r="I2" s="1" t="s">
        <v>2</v>
      </c>
    </row>
    <row r="3" spans="1:9" x14ac:dyDescent="0.25">
      <c r="A3" s="17" t="s">
        <v>4</v>
      </c>
      <c r="B3" s="18"/>
      <c r="C3" s="5">
        <v>3.65</v>
      </c>
      <c r="D3" s="4">
        <v>3000000</v>
      </c>
      <c r="E3" s="4">
        <v>3</v>
      </c>
      <c r="G3" s="3">
        <v>0.55000000000000004</v>
      </c>
      <c r="H3" s="3">
        <v>0.25</v>
      </c>
      <c r="I3" s="3">
        <v>0.2</v>
      </c>
    </row>
    <row r="4" spans="1:9" x14ac:dyDescent="0.25">
      <c r="A4" s="17" t="s">
        <v>5</v>
      </c>
      <c r="B4" s="18"/>
      <c r="C4" s="5">
        <v>3.4</v>
      </c>
      <c r="D4" s="4">
        <v>5000000</v>
      </c>
      <c r="E4" s="4">
        <v>1</v>
      </c>
      <c r="G4" s="12"/>
      <c r="H4" s="12"/>
      <c r="I4" s="12"/>
    </row>
    <row r="5" spans="1:9" x14ac:dyDescent="0.25">
      <c r="A5" s="17" t="s">
        <v>6</v>
      </c>
      <c r="B5" s="18"/>
      <c r="C5" s="5">
        <v>3.45</v>
      </c>
      <c r="D5" s="4">
        <v>4500000</v>
      </c>
      <c r="E5" s="4">
        <v>2</v>
      </c>
      <c r="G5" s="8"/>
      <c r="H5" s="8"/>
      <c r="I5" s="8"/>
    </row>
    <row r="6" spans="1:9" x14ac:dyDescent="0.25">
      <c r="A6" s="17" t="s">
        <v>7</v>
      </c>
      <c r="B6" s="18"/>
      <c r="C6" s="5">
        <v>3.65</v>
      </c>
      <c r="D6" s="4">
        <v>2500000</v>
      </c>
      <c r="E6" s="4">
        <v>4</v>
      </c>
      <c r="G6" s="1" t="s">
        <v>22</v>
      </c>
      <c r="H6" s="1" t="s">
        <v>23</v>
      </c>
    </row>
    <row r="7" spans="1:9" x14ac:dyDescent="0.25">
      <c r="A7" s="17" t="s">
        <v>8</v>
      </c>
      <c r="B7" s="18"/>
      <c r="C7" s="5">
        <v>3.7</v>
      </c>
      <c r="D7" s="4">
        <v>5500000</v>
      </c>
      <c r="E7" s="4">
        <v>2</v>
      </c>
      <c r="G7" s="2">
        <f>(C28^$C$37)*(D28^$D$37)*(E28^$E$37)</f>
        <v>1.5650513408495041E-2</v>
      </c>
      <c r="H7" s="2">
        <f>(G7/$G$12)</f>
        <v>0.23377348593088176</v>
      </c>
    </row>
    <row r="8" spans="1:9" x14ac:dyDescent="0.25">
      <c r="A8" s="20" t="s">
        <v>13</v>
      </c>
      <c r="B8" s="21"/>
      <c r="C8" s="6" t="s">
        <v>11</v>
      </c>
      <c r="D8" s="6" t="s">
        <v>12</v>
      </c>
      <c r="E8" s="6" t="s">
        <v>11</v>
      </c>
      <c r="G8" s="2">
        <f t="shared" ref="G8:G11" si="0">(C29^$C$37)*(D29^$D$37)*(E29^$E$37)</f>
        <v>9.7377707792476557E-3</v>
      </c>
      <c r="H8" s="2">
        <f>(G8/$G$12)</f>
        <v>0.14545418165163604</v>
      </c>
    </row>
    <row r="9" spans="1:9" x14ac:dyDescent="0.25">
      <c r="A9" s="22"/>
      <c r="B9" s="23"/>
      <c r="C9" s="31">
        <f>MAX(C3:C7)</f>
        <v>3.7</v>
      </c>
      <c r="D9" s="32">
        <f>MIN(D3:D7)</f>
        <v>2500000</v>
      </c>
      <c r="E9" s="32">
        <f>MAX(E3:E7)</f>
        <v>4</v>
      </c>
      <c r="G9" s="2">
        <f t="shared" si="0"/>
        <v>1.2067332628042582E-2</v>
      </c>
      <c r="H9" s="2">
        <f t="shared" ref="H8:H11" si="1">(G9/$G$12)</f>
        <v>0.18025111002516647</v>
      </c>
    </row>
    <row r="10" spans="1:9" x14ac:dyDescent="0.25">
      <c r="A10" s="9"/>
      <c r="B10" s="9"/>
      <c r="C10" s="9"/>
      <c r="D10" s="10"/>
      <c r="E10" s="9"/>
      <c r="G10" s="2">
        <f t="shared" si="0"/>
        <v>1.7871336070275069E-2</v>
      </c>
      <c r="H10" s="2">
        <f t="shared" si="1"/>
        <v>0.26694616478989053</v>
      </c>
    </row>
    <row r="11" spans="1:9" x14ac:dyDescent="0.25">
      <c r="C11" s="24" t="s">
        <v>14</v>
      </c>
      <c r="D11" s="24"/>
      <c r="E11" s="24"/>
      <c r="G11" s="30">
        <f t="shared" si="0"/>
        <v>1.1620388666276011E-2</v>
      </c>
      <c r="H11" s="2">
        <f t="shared" si="1"/>
        <v>0.17357505760242509</v>
      </c>
    </row>
    <row r="12" spans="1:9" x14ac:dyDescent="0.25">
      <c r="C12" s="1" t="s">
        <v>1</v>
      </c>
      <c r="D12" s="1" t="s">
        <v>10</v>
      </c>
      <c r="E12" s="1" t="s">
        <v>2</v>
      </c>
      <c r="G12" s="35">
        <f>SUM(G7:G11)</f>
        <v>6.6947341552336365E-2</v>
      </c>
      <c r="H12" s="35">
        <f>SUM(H7:H11)</f>
        <v>0.99999999999999989</v>
      </c>
      <c r="I12" s="26" t="s">
        <v>21</v>
      </c>
    </row>
    <row r="13" spans="1:9" x14ac:dyDescent="0.25">
      <c r="C13" s="7">
        <f>C3/$C$9</f>
        <v>0.9864864864864864</v>
      </c>
      <c r="D13" s="7">
        <f>$D$9/D3</f>
        <v>0.83333333333333337</v>
      </c>
      <c r="E13" s="7">
        <f>E3/$E$9</f>
        <v>0.75</v>
      </c>
      <c r="G13" s="35">
        <f>MAX(G7:G11)</f>
        <v>1.7871336070275069E-2</v>
      </c>
      <c r="H13" s="35">
        <f>MAX(H7:H11)</f>
        <v>0.26694616478989053</v>
      </c>
      <c r="I13" s="26" t="s">
        <v>24</v>
      </c>
    </row>
    <row r="14" spans="1:9" x14ac:dyDescent="0.25">
      <c r="C14" s="7">
        <f t="shared" ref="C14:C17" si="2">C4/$C$9</f>
        <v>0.91891891891891886</v>
      </c>
      <c r="D14" s="7">
        <f>$D$9/D4</f>
        <v>0.5</v>
      </c>
      <c r="E14" s="7">
        <f t="shared" ref="E14:E17" si="3">E4/$E$9</f>
        <v>0.25</v>
      </c>
    </row>
    <row r="15" spans="1:9" x14ac:dyDescent="0.25">
      <c r="C15" s="7">
        <f t="shared" si="2"/>
        <v>0.93243243243243246</v>
      </c>
      <c r="D15" s="7">
        <f>$D$9/D5</f>
        <v>0.55555555555555558</v>
      </c>
      <c r="E15" s="7">
        <f t="shared" si="3"/>
        <v>0.5</v>
      </c>
    </row>
    <row r="16" spans="1:9" x14ac:dyDescent="0.25">
      <c r="C16" s="7">
        <f t="shared" si="2"/>
        <v>0.9864864864864864</v>
      </c>
      <c r="D16" s="7">
        <f>$D$9/D6</f>
        <v>1</v>
      </c>
      <c r="E16" s="7">
        <f t="shared" si="3"/>
        <v>1</v>
      </c>
    </row>
    <row r="17" spans="1:5" x14ac:dyDescent="0.25">
      <c r="C17" s="7">
        <f t="shared" si="2"/>
        <v>1</v>
      </c>
      <c r="D17" s="7">
        <f>$D$9/D7</f>
        <v>0.45454545454545453</v>
      </c>
      <c r="E17" s="7">
        <f t="shared" si="3"/>
        <v>0.5</v>
      </c>
    </row>
    <row r="18" spans="1:5" x14ac:dyDescent="0.25">
      <c r="A18" s="11"/>
      <c r="B18" s="11"/>
      <c r="C18" s="11"/>
      <c r="D18" s="11"/>
      <c r="E18" s="11"/>
    </row>
    <row r="19" spans="1:5" x14ac:dyDescent="0.25">
      <c r="A19" s="15" t="s">
        <v>16</v>
      </c>
      <c r="B19" s="16"/>
      <c r="C19" s="13" t="s">
        <v>15</v>
      </c>
      <c r="D19" s="14"/>
    </row>
    <row r="20" spans="1:5" x14ac:dyDescent="0.25">
      <c r="A20" s="17" t="s">
        <v>4</v>
      </c>
      <c r="B20" s="18"/>
      <c r="C20" s="3">
        <f>($G$3*C13)+($H$3*D13)+($I$3*E13)</f>
        <v>0.90090090090090091</v>
      </c>
      <c r="D20" s="2">
        <v>2</v>
      </c>
    </row>
    <row r="21" spans="1:5" x14ac:dyDescent="0.25">
      <c r="A21" s="17" t="s">
        <v>5</v>
      </c>
      <c r="B21" s="18"/>
      <c r="C21" s="3">
        <f>($G$3*C14)+($H$3*D14)+($I$3*E14)</f>
        <v>0.68040540540540551</v>
      </c>
      <c r="D21" s="2">
        <v>5</v>
      </c>
    </row>
    <row r="22" spans="1:5" x14ac:dyDescent="0.25">
      <c r="A22" s="17" t="s">
        <v>6</v>
      </c>
      <c r="B22" s="18"/>
      <c r="C22" s="3">
        <f>($G$3*C15)+($H$3*D15)+($I$3*E15)</f>
        <v>0.7517267267267268</v>
      </c>
      <c r="D22" s="2">
        <v>4</v>
      </c>
    </row>
    <row r="23" spans="1:5" x14ac:dyDescent="0.25">
      <c r="A23" s="17" t="s">
        <v>7</v>
      </c>
      <c r="B23" s="18"/>
      <c r="C23" s="3">
        <f>($G$3*C16)+($H$3*D16)+($I$3*E16)</f>
        <v>0.99256756756756759</v>
      </c>
      <c r="D23" s="2">
        <v>1</v>
      </c>
    </row>
    <row r="24" spans="1:5" x14ac:dyDescent="0.25">
      <c r="A24" s="17" t="s">
        <v>8</v>
      </c>
      <c r="B24" s="18"/>
      <c r="C24" s="3">
        <f>($G$3*C17)+($H$3*D17)+($I$3*E17)</f>
        <v>0.76363636363636367</v>
      </c>
      <c r="D24" s="2">
        <v>3</v>
      </c>
    </row>
    <row r="25" spans="1:5" x14ac:dyDescent="0.25">
      <c r="A25" s="12"/>
      <c r="B25" s="12"/>
      <c r="C25" s="12"/>
      <c r="D25" s="12"/>
      <c r="E25" s="12"/>
    </row>
    <row r="26" spans="1:5" x14ac:dyDescent="0.25">
      <c r="A26" s="20" t="s">
        <v>0</v>
      </c>
      <c r="B26" s="21"/>
      <c r="C26" s="25" t="s">
        <v>3</v>
      </c>
      <c r="D26" s="25"/>
      <c r="E26" s="25"/>
    </row>
    <row r="27" spans="1:5" x14ac:dyDescent="0.25">
      <c r="A27" s="22"/>
      <c r="B27" s="23"/>
      <c r="C27" s="1" t="s">
        <v>1</v>
      </c>
      <c r="D27" s="1" t="s">
        <v>10</v>
      </c>
      <c r="E27" s="1" t="s">
        <v>2</v>
      </c>
    </row>
    <row r="28" spans="1:5" x14ac:dyDescent="0.25">
      <c r="A28" s="17" t="s">
        <v>4</v>
      </c>
      <c r="B28" s="18"/>
      <c r="C28" s="5">
        <v>3.65</v>
      </c>
      <c r="D28" s="4">
        <v>3000000</v>
      </c>
      <c r="E28" s="4">
        <v>3</v>
      </c>
    </row>
    <row r="29" spans="1:5" x14ac:dyDescent="0.25">
      <c r="A29" s="17" t="s">
        <v>5</v>
      </c>
      <c r="B29" s="18"/>
      <c r="C29" s="5">
        <v>3.4</v>
      </c>
      <c r="D29" s="4">
        <v>5000000</v>
      </c>
      <c r="E29" s="4">
        <v>1</v>
      </c>
    </row>
    <row r="30" spans="1:5" x14ac:dyDescent="0.25">
      <c r="A30" s="17" t="s">
        <v>6</v>
      </c>
      <c r="B30" s="18"/>
      <c r="C30" s="5">
        <v>3.45</v>
      </c>
      <c r="D30" s="4">
        <v>4500000</v>
      </c>
      <c r="E30" s="4">
        <v>2</v>
      </c>
    </row>
    <row r="31" spans="1:5" x14ac:dyDescent="0.25">
      <c r="A31" s="17" t="s">
        <v>7</v>
      </c>
      <c r="B31" s="18"/>
      <c r="C31" s="5">
        <v>3.65</v>
      </c>
      <c r="D31" s="4">
        <v>2500000</v>
      </c>
      <c r="E31" s="4">
        <v>4</v>
      </c>
    </row>
    <row r="32" spans="1:5" x14ac:dyDescent="0.25">
      <c r="A32" s="17" t="s">
        <v>8</v>
      </c>
      <c r="B32" s="18"/>
      <c r="C32" s="5">
        <v>3.7</v>
      </c>
      <c r="D32" s="4">
        <v>5500000</v>
      </c>
      <c r="E32" s="4">
        <v>2</v>
      </c>
    </row>
    <row r="33" spans="1:6" x14ac:dyDescent="0.25">
      <c r="A33" s="20" t="s">
        <v>13</v>
      </c>
      <c r="B33" s="21"/>
      <c r="C33" s="6" t="s">
        <v>11</v>
      </c>
      <c r="D33" s="6" t="s">
        <v>12</v>
      </c>
      <c r="E33" s="6" t="s">
        <v>11</v>
      </c>
      <c r="F33" s="25" t="s">
        <v>20</v>
      </c>
    </row>
    <row r="34" spans="1:6" x14ac:dyDescent="0.25">
      <c r="A34" s="27"/>
      <c r="B34" s="28"/>
      <c r="C34" s="33">
        <f>MAX(C28:C32)</f>
        <v>3.7</v>
      </c>
      <c r="D34" s="34">
        <f>MIN(D28:D32)</f>
        <v>2500000</v>
      </c>
      <c r="E34" s="34">
        <f>MAX(E28:E32)</f>
        <v>4</v>
      </c>
      <c r="F34" s="25"/>
    </row>
    <row r="35" spans="1:6" x14ac:dyDescent="0.25">
      <c r="A35" s="29" t="s">
        <v>17</v>
      </c>
      <c r="B35" s="29"/>
      <c r="C35" s="2">
        <v>5</v>
      </c>
      <c r="D35" s="2">
        <v>4</v>
      </c>
      <c r="E35" s="2">
        <v>3</v>
      </c>
      <c r="F35" s="35">
        <v>12</v>
      </c>
    </row>
    <row r="36" spans="1:6" x14ac:dyDescent="0.25">
      <c r="A36" s="29" t="s">
        <v>18</v>
      </c>
      <c r="B36" s="29"/>
      <c r="C36" s="7">
        <f>(C35/$F$35)</f>
        <v>0.41666666666666669</v>
      </c>
      <c r="D36" s="7">
        <f>(D35/$F$35)</f>
        <v>0.33333333333333331</v>
      </c>
      <c r="E36" s="7">
        <f t="shared" ref="E36" si="4">(E35/$F$35)</f>
        <v>0.25</v>
      </c>
      <c r="F36" s="36">
        <f>SUM(C36:E36)</f>
        <v>1</v>
      </c>
    </row>
    <row r="37" spans="1:6" x14ac:dyDescent="0.25">
      <c r="A37" s="29" t="s">
        <v>19</v>
      </c>
      <c r="B37" s="29"/>
      <c r="C37" s="7">
        <f>(C36/$F$36)</f>
        <v>0.41666666666666669</v>
      </c>
      <c r="D37" s="7">
        <f>(-1*D36)</f>
        <v>-0.33333333333333331</v>
      </c>
      <c r="E37" s="7">
        <f>E36/F36</f>
        <v>0.25</v>
      </c>
      <c r="F37" s="36">
        <f>SUM(C37:E37)</f>
        <v>0.33333333333333337</v>
      </c>
    </row>
  </sheetData>
  <mergeCells count="29">
    <mergeCell ref="A36:B36"/>
    <mergeCell ref="A37:B37"/>
    <mergeCell ref="F33:F34"/>
    <mergeCell ref="A30:B30"/>
    <mergeCell ref="A31:B31"/>
    <mergeCell ref="A32:B32"/>
    <mergeCell ref="A33:B34"/>
    <mergeCell ref="A35:B35"/>
    <mergeCell ref="A29:B29"/>
    <mergeCell ref="A26:B27"/>
    <mergeCell ref="C26:E26"/>
    <mergeCell ref="A6:B6"/>
    <mergeCell ref="A7:B7"/>
    <mergeCell ref="G1:I1"/>
    <mergeCell ref="A8:B9"/>
    <mergeCell ref="C11:E11"/>
    <mergeCell ref="A1:B2"/>
    <mergeCell ref="C1:E1"/>
    <mergeCell ref="A3:B3"/>
    <mergeCell ref="A4:B4"/>
    <mergeCell ref="A5:B5"/>
    <mergeCell ref="A28:B28"/>
    <mergeCell ref="C19:D19"/>
    <mergeCell ref="A19:B19"/>
    <mergeCell ref="A21:B21"/>
    <mergeCell ref="A22:B22"/>
    <mergeCell ref="A23:B23"/>
    <mergeCell ref="A24:B24"/>
    <mergeCell ref="A20:B20"/>
  </mergeCells>
  <phoneticPr fontId="2" type="noConversion"/>
  <pageMargins left="0.7" right="0.7" top="0.75" bottom="0.75" header="0.3" footer="0.3"/>
  <pageSetup orientation="portrait" r:id="rId1"/>
  <ignoredErrors>
    <ignoredError sqref="D9 D3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Syahrul Adi Mustofa</dc:creator>
  <cp:lastModifiedBy>Syahrul Adi Mustofa</cp:lastModifiedBy>
  <dcterms:created xsi:type="dcterms:W3CDTF">2021-04-17T05:45:44Z</dcterms:created>
  <dcterms:modified xsi:type="dcterms:W3CDTF">2021-04-17T10:18:23Z</dcterms:modified>
</cp:coreProperties>
</file>