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RIPSI DINDA SAHITA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D10" i="6"/>
  <c r="E10" i="6"/>
  <c r="B10" i="6"/>
  <c r="W39" i="5"/>
  <c r="V39" i="5"/>
  <c r="U39" i="5"/>
  <c r="T39" i="5"/>
  <c r="W33" i="5"/>
  <c r="W34" i="5"/>
  <c r="W35" i="5"/>
  <c r="W36" i="5"/>
  <c r="W37" i="5"/>
  <c r="W32" i="5"/>
  <c r="V32" i="5"/>
  <c r="V33" i="5"/>
  <c r="V34" i="5"/>
  <c r="V35" i="5"/>
  <c r="V36" i="5"/>
  <c r="V37" i="5"/>
  <c r="V31" i="5"/>
  <c r="U31" i="5"/>
  <c r="U32" i="5"/>
  <c r="U33" i="5"/>
  <c r="U34" i="5"/>
  <c r="U35" i="5"/>
  <c r="U36" i="5"/>
  <c r="U37" i="5"/>
  <c r="U30" i="5"/>
  <c r="T30" i="5"/>
  <c r="T31" i="5"/>
  <c r="T32" i="5"/>
  <c r="T33" i="5"/>
  <c r="T34" i="5"/>
  <c r="T35" i="5"/>
  <c r="T36" i="5"/>
  <c r="T37" i="5"/>
  <c r="T29" i="5"/>
  <c r="S33" i="5"/>
  <c r="S34" i="5"/>
  <c r="S35" i="5"/>
  <c r="S36" i="5"/>
  <c r="S37" i="5"/>
  <c r="S38" i="5"/>
  <c r="S32" i="5"/>
  <c r="R32" i="5"/>
  <c r="R33" i="5"/>
  <c r="R34" i="5"/>
  <c r="R35" i="5"/>
  <c r="R36" i="5"/>
  <c r="R37" i="5"/>
  <c r="R38" i="5"/>
  <c r="R31" i="5"/>
  <c r="Q31" i="5"/>
  <c r="Q32" i="5"/>
  <c r="Q33" i="5"/>
  <c r="Q34" i="5"/>
  <c r="Q35" i="5"/>
  <c r="Q36" i="5"/>
  <c r="Q37" i="5"/>
  <c r="Q38" i="5"/>
  <c r="Q30" i="5"/>
  <c r="P30" i="5"/>
  <c r="P31" i="5"/>
  <c r="P32" i="5"/>
  <c r="P33" i="5"/>
  <c r="P34" i="5"/>
  <c r="P35" i="5"/>
  <c r="P36" i="5"/>
  <c r="P37" i="5"/>
  <c r="P38" i="5"/>
  <c r="P29" i="5"/>
  <c r="W20" i="5"/>
  <c r="V20" i="5"/>
  <c r="U20" i="5"/>
  <c r="T20" i="5"/>
  <c r="W14" i="5"/>
  <c r="W15" i="5"/>
  <c r="W16" i="5"/>
  <c r="W17" i="5"/>
  <c r="W18" i="5"/>
  <c r="W13" i="5"/>
  <c r="V13" i="5"/>
  <c r="V14" i="5"/>
  <c r="V15" i="5"/>
  <c r="V16" i="5"/>
  <c r="V17" i="5"/>
  <c r="V18" i="5"/>
  <c r="V12" i="5"/>
  <c r="U12" i="5"/>
  <c r="U13" i="5"/>
  <c r="U14" i="5"/>
  <c r="U15" i="5"/>
  <c r="U16" i="5"/>
  <c r="U17" i="5"/>
  <c r="U18" i="5"/>
  <c r="U11" i="5"/>
  <c r="T11" i="5"/>
  <c r="T12" i="5"/>
  <c r="T13" i="5"/>
  <c r="T14" i="5"/>
  <c r="T15" i="5"/>
  <c r="T16" i="5"/>
  <c r="T17" i="5"/>
  <c r="T18" i="5"/>
  <c r="T10" i="5"/>
  <c r="S14" i="5"/>
  <c r="S15" i="5"/>
  <c r="S16" i="5"/>
  <c r="S17" i="5"/>
  <c r="S18" i="5"/>
  <c r="S19" i="5"/>
  <c r="S13" i="5"/>
  <c r="R13" i="5"/>
  <c r="R14" i="5"/>
  <c r="R15" i="5"/>
  <c r="R16" i="5"/>
  <c r="R17" i="5"/>
  <c r="R18" i="5"/>
  <c r="R19" i="5"/>
  <c r="R12" i="5"/>
  <c r="Q12" i="5"/>
  <c r="Q13" i="5"/>
  <c r="Q14" i="5"/>
  <c r="Q15" i="5"/>
  <c r="Q16" i="5"/>
  <c r="Q17" i="5"/>
  <c r="Q18" i="5"/>
  <c r="Q19" i="5"/>
  <c r="Q11" i="5"/>
  <c r="P11" i="5"/>
  <c r="P12" i="5"/>
  <c r="P13" i="5"/>
  <c r="P14" i="5"/>
  <c r="P15" i="5"/>
  <c r="P16" i="5"/>
  <c r="P17" i="5"/>
  <c r="P18" i="5"/>
  <c r="P19" i="5"/>
  <c r="P10" i="5"/>
  <c r="J52" i="5"/>
  <c r="J53" i="5"/>
  <c r="J54" i="5"/>
  <c r="J55" i="5"/>
  <c r="J58" i="5" s="1"/>
  <c r="J51" i="5"/>
  <c r="I51" i="5"/>
  <c r="I52" i="5"/>
  <c r="I53" i="5"/>
  <c r="I54" i="5"/>
  <c r="I55" i="5"/>
  <c r="I58" i="5" s="1"/>
  <c r="I50" i="5"/>
  <c r="H50" i="5"/>
  <c r="H51" i="5"/>
  <c r="H52" i="5"/>
  <c r="H53" i="5"/>
  <c r="H54" i="5"/>
  <c r="H55" i="5"/>
  <c r="H49" i="5"/>
  <c r="G49" i="5"/>
  <c r="G50" i="5"/>
  <c r="G51" i="5"/>
  <c r="G52" i="5"/>
  <c r="G53" i="5"/>
  <c r="G54" i="5"/>
  <c r="G55" i="5"/>
  <c r="G56" i="5"/>
  <c r="G58" i="5" s="1"/>
  <c r="G48" i="5"/>
  <c r="F52" i="5"/>
  <c r="F53" i="5"/>
  <c r="F54" i="5"/>
  <c r="F55" i="5"/>
  <c r="F56" i="5"/>
  <c r="J56" i="5" s="1"/>
  <c r="F57" i="5"/>
  <c r="F51" i="5"/>
  <c r="E51" i="5"/>
  <c r="E52" i="5"/>
  <c r="E53" i="5"/>
  <c r="E54" i="5"/>
  <c r="E55" i="5"/>
  <c r="E56" i="5"/>
  <c r="I56" i="5" s="1"/>
  <c r="E57" i="5"/>
  <c r="E50" i="5"/>
  <c r="D50" i="5"/>
  <c r="D51" i="5"/>
  <c r="D52" i="5"/>
  <c r="D53" i="5"/>
  <c r="D54" i="5"/>
  <c r="D55" i="5"/>
  <c r="D56" i="5"/>
  <c r="H56" i="5" s="1"/>
  <c r="H58" i="5" s="1"/>
  <c r="D57" i="5"/>
  <c r="D49" i="5"/>
  <c r="C49" i="5"/>
  <c r="C50" i="5"/>
  <c r="C51" i="5"/>
  <c r="C52" i="5"/>
  <c r="C53" i="5"/>
  <c r="C54" i="5"/>
  <c r="C55" i="5"/>
  <c r="C56" i="5"/>
  <c r="C57" i="5"/>
  <c r="C48" i="5"/>
  <c r="J33" i="5"/>
  <c r="J34" i="5"/>
  <c r="J35" i="5"/>
  <c r="J36" i="5"/>
  <c r="J32" i="5"/>
  <c r="I32" i="5"/>
  <c r="I33" i="5"/>
  <c r="I34" i="5"/>
  <c r="I35" i="5"/>
  <c r="I36" i="5"/>
  <c r="I31" i="5"/>
  <c r="H31" i="5"/>
  <c r="H32" i="5"/>
  <c r="H33" i="5"/>
  <c r="H34" i="5"/>
  <c r="H35" i="5"/>
  <c r="H36" i="5"/>
  <c r="H30" i="5"/>
  <c r="G30" i="5"/>
  <c r="G31" i="5"/>
  <c r="G32" i="5"/>
  <c r="G33" i="5"/>
  <c r="G34" i="5"/>
  <c r="G35" i="5"/>
  <c r="G36" i="5"/>
  <c r="G37" i="5"/>
  <c r="G39" i="5" s="1"/>
  <c r="G29" i="5"/>
  <c r="F33" i="5"/>
  <c r="F34" i="5"/>
  <c r="F35" i="5"/>
  <c r="F36" i="5"/>
  <c r="F37" i="5"/>
  <c r="J37" i="5" s="1"/>
  <c r="J39" i="5" s="1"/>
  <c r="F38" i="5"/>
  <c r="F32" i="5"/>
  <c r="E32" i="5"/>
  <c r="E33" i="5"/>
  <c r="E34" i="5"/>
  <c r="E35" i="5"/>
  <c r="E36" i="5"/>
  <c r="E37" i="5"/>
  <c r="I37" i="5" s="1"/>
  <c r="E38" i="5"/>
  <c r="E31" i="5"/>
  <c r="D31" i="5"/>
  <c r="D32" i="5"/>
  <c r="D33" i="5"/>
  <c r="D34" i="5"/>
  <c r="D35" i="5"/>
  <c r="D36" i="5"/>
  <c r="D37" i="5"/>
  <c r="H37" i="5" s="1"/>
  <c r="H39" i="5" s="1"/>
  <c r="D38" i="5"/>
  <c r="D30" i="5"/>
  <c r="C30" i="5"/>
  <c r="C31" i="5"/>
  <c r="C32" i="5"/>
  <c r="C33" i="5"/>
  <c r="C34" i="5"/>
  <c r="C35" i="5"/>
  <c r="C36" i="5"/>
  <c r="C37" i="5"/>
  <c r="C38" i="5"/>
  <c r="C29" i="5"/>
  <c r="C10" i="5"/>
  <c r="G10" i="5" s="1"/>
  <c r="J14" i="5"/>
  <c r="J15" i="5"/>
  <c r="J16" i="5"/>
  <c r="J17" i="5"/>
  <c r="J20" i="5" s="1"/>
  <c r="J18" i="5"/>
  <c r="J13" i="5"/>
  <c r="I13" i="5"/>
  <c r="I14" i="5"/>
  <c r="I15" i="5"/>
  <c r="I16" i="5"/>
  <c r="I17" i="5"/>
  <c r="I20" i="5" s="1"/>
  <c r="I18" i="5"/>
  <c r="I12" i="5"/>
  <c r="H12" i="5"/>
  <c r="H13" i="5"/>
  <c r="H14" i="5"/>
  <c r="H15" i="5"/>
  <c r="H16" i="5"/>
  <c r="H17" i="5"/>
  <c r="H20" i="5" s="1"/>
  <c r="H11" i="5"/>
  <c r="G11" i="5"/>
  <c r="G12" i="5"/>
  <c r="G13" i="5"/>
  <c r="G14" i="5"/>
  <c r="G15" i="5"/>
  <c r="G16" i="5"/>
  <c r="G17" i="5"/>
  <c r="F14" i="5"/>
  <c r="F15" i="5"/>
  <c r="F16" i="5"/>
  <c r="F17" i="5"/>
  <c r="F18" i="5"/>
  <c r="F19" i="5"/>
  <c r="F13" i="5"/>
  <c r="E13" i="5"/>
  <c r="E14" i="5"/>
  <c r="E15" i="5"/>
  <c r="E16" i="5"/>
  <c r="E17" i="5"/>
  <c r="E18" i="5"/>
  <c r="E19" i="5"/>
  <c r="E12" i="5"/>
  <c r="D12" i="5"/>
  <c r="D13" i="5"/>
  <c r="D14" i="5"/>
  <c r="D15" i="5"/>
  <c r="D16" i="5"/>
  <c r="D17" i="5"/>
  <c r="D18" i="5"/>
  <c r="H18" i="5" s="1"/>
  <c r="D19" i="5"/>
  <c r="D11" i="5"/>
  <c r="C11" i="5"/>
  <c r="C12" i="5"/>
  <c r="C13" i="5"/>
  <c r="C14" i="5"/>
  <c r="C15" i="5"/>
  <c r="C16" i="5"/>
  <c r="C17" i="5"/>
  <c r="C18" i="5"/>
  <c r="G18" i="5" s="1"/>
  <c r="C19" i="5"/>
  <c r="I39" i="5" l="1"/>
  <c r="G20" i="5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AO105" i="1"/>
  <c r="AL105" i="1"/>
  <c r="AI105" i="1"/>
  <c r="AF105" i="1"/>
  <c r="AC105" i="1"/>
  <c r="W105" i="1"/>
  <c r="T105" i="1"/>
  <c r="Q105" i="1"/>
  <c r="N105" i="1"/>
  <c r="K105" i="1"/>
  <c r="H105" i="1"/>
  <c r="AI104" i="1"/>
  <c r="AF104" i="1"/>
  <c r="AC104" i="1"/>
  <c r="Z104" i="1"/>
  <c r="W104" i="1"/>
  <c r="T104" i="1"/>
  <c r="Q104" i="1"/>
  <c r="N104" i="1"/>
  <c r="K104" i="1"/>
  <c r="H104" i="1"/>
  <c r="E104" i="1"/>
  <c r="AI103" i="1"/>
  <c r="AC103" i="1"/>
  <c r="W103" i="1"/>
  <c r="T103" i="1"/>
  <c r="Q103" i="1"/>
  <c r="N103" i="1"/>
  <c r="K103" i="1"/>
  <c r="H103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AI101" i="1"/>
  <c r="AF101" i="1"/>
  <c r="AC101" i="1"/>
  <c r="Z101" i="1"/>
  <c r="W101" i="1"/>
  <c r="T101" i="1"/>
  <c r="Q101" i="1"/>
  <c r="N101" i="1"/>
  <c r="K101" i="1"/>
  <c r="H101" i="1"/>
  <c r="AI100" i="1"/>
  <c r="AF100" i="1"/>
  <c r="W100" i="1"/>
  <c r="T100" i="1"/>
  <c r="Q100" i="1"/>
  <c r="N100" i="1"/>
  <c r="K100" i="1"/>
  <c r="H100" i="1"/>
  <c r="AO99" i="1"/>
  <c r="AL99" i="1"/>
  <c r="AI99" i="1"/>
  <c r="AF99" i="1"/>
  <c r="AC99" i="1"/>
  <c r="Z99" i="1"/>
  <c r="W99" i="1"/>
  <c r="T99" i="1"/>
  <c r="Q99" i="1"/>
  <c r="N99" i="1"/>
  <c r="H99" i="1"/>
  <c r="AI98" i="1"/>
  <c r="AF98" i="1"/>
  <c r="AC98" i="1"/>
  <c r="Z98" i="1"/>
  <c r="W98" i="1"/>
  <c r="T98" i="1"/>
  <c r="Q98" i="1"/>
  <c r="N98" i="1"/>
  <c r="H98" i="1"/>
  <c r="AO97" i="1"/>
  <c r="AL97" i="1"/>
  <c r="AI97" i="1"/>
  <c r="AF97" i="1"/>
  <c r="AC97" i="1"/>
  <c r="Z97" i="1"/>
  <c r="W97" i="1"/>
  <c r="T97" i="1"/>
  <c r="Q97" i="1"/>
  <c r="N97" i="1"/>
  <c r="K97" i="1"/>
  <c r="H97" i="1"/>
  <c r="AO96" i="1"/>
  <c r="AL96" i="1"/>
  <c r="AI96" i="1"/>
  <c r="AF96" i="1"/>
  <c r="AC96" i="1"/>
  <c r="Z96" i="1"/>
  <c r="W96" i="1"/>
  <c r="T96" i="1"/>
  <c r="Q96" i="1"/>
  <c r="N96" i="1"/>
  <c r="K96" i="1"/>
  <c r="H96" i="1"/>
  <c r="AO95" i="1"/>
  <c r="AL95" i="1"/>
  <c r="AI95" i="1"/>
  <c r="AF95" i="1"/>
  <c r="AC95" i="1"/>
  <c r="Z95" i="1"/>
  <c r="W95" i="1"/>
  <c r="T95" i="1"/>
  <c r="Q95" i="1"/>
  <c r="N95" i="1"/>
  <c r="K95" i="1"/>
  <c r="H95" i="1"/>
  <c r="AO94" i="1"/>
  <c r="AL94" i="1"/>
  <c r="AI94" i="1"/>
  <c r="AF94" i="1"/>
  <c r="AC94" i="1"/>
  <c r="Z94" i="1"/>
  <c r="W94" i="1"/>
  <c r="T94" i="1"/>
  <c r="Q94" i="1"/>
  <c r="N94" i="1"/>
  <c r="K94" i="1"/>
  <c r="H94" i="1"/>
  <c r="AO93" i="1"/>
  <c r="AL93" i="1"/>
  <c r="AI93" i="1"/>
  <c r="AF93" i="1"/>
  <c r="AC93" i="1"/>
  <c r="Z93" i="1"/>
  <c r="W93" i="1"/>
  <c r="T93" i="1"/>
  <c r="Q93" i="1"/>
  <c r="N93" i="1"/>
  <c r="K93" i="1"/>
  <c r="H93" i="1"/>
  <c r="AO92" i="1"/>
  <c r="AL92" i="1"/>
  <c r="AI92" i="1"/>
  <c r="AF92" i="1"/>
  <c r="AC92" i="1"/>
  <c r="Z92" i="1"/>
  <c r="W92" i="1"/>
  <c r="T92" i="1"/>
  <c r="Q92" i="1"/>
  <c r="N92" i="1"/>
  <c r="K92" i="1"/>
  <c r="H92" i="1"/>
  <c r="AO91" i="1"/>
  <c r="AL91" i="1"/>
  <c r="AI91" i="1"/>
  <c r="AF91" i="1"/>
  <c r="AC91" i="1"/>
  <c r="Z91" i="1"/>
  <c r="W91" i="1"/>
  <c r="T91" i="1"/>
  <c r="Q91" i="1"/>
  <c r="N91" i="1"/>
  <c r="K91" i="1"/>
  <c r="H91" i="1"/>
  <c r="AO90" i="1"/>
  <c r="AL90" i="1"/>
  <c r="AI90" i="1"/>
  <c r="AF90" i="1"/>
  <c r="AC90" i="1"/>
  <c r="Z90" i="1"/>
  <c r="W90" i="1"/>
  <c r="T90" i="1"/>
  <c r="Q90" i="1"/>
  <c r="N90" i="1"/>
  <c r="K90" i="1"/>
  <c r="H90" i="1"/>
  <c r="AI89" i="1"/>
  <c r="AF89" i="1"/>
  <c r="AC89" i="1"/>
  <c r="Z89" i="1"/>
  <c r="W89" i="1"/>
  <c r="T89" i="1"/>
  <c r="Q89" i="1"/>
  <c r="N89" i="1"/>
  <c r="K89" i="1"/>
  <c r="H89" i="1"/>
  <c r="AO88" i="1"/>
  <c r="AL88" i="1"/>
  <c r="AI88" i="1"/>
  <c r="AF88" i="1"/>
  <c r="AC88" i="1"/>
  <c r="W88" i="1"/>
  <c r="T88" i="1"/>
  <c r="Q88" i="1"/>
  <c r="N88" i="1"/>
  <c r="K88" i="1"/>
  <c r="H88" i="1"/>
  <c r="AO87" i="1"/>
  <c r="AL87" i="1"/>
  <c r="AI87" i="1"/>
  <c r="AF87" i="1"/>
  <c r="AC87" i="1"/>
  <c r="Z87" i="1"/>
  <c r="W87" i="1"/>
  <c r="T87" i="1"/>
  <c r="Q87" i="1"/>
  <c r="N87" i="1"/>
  <c r="K87" i="1"/>
  <c r="H87" i="1"/>
  <c r="AO86" i="1"/>
  <c r="AL86" i="1"/>
  <c r="AI86" i="1"/>
  <c r="AF86" i="1"/>
  <c r="AC86" i="1"/>
  <c r="Z86" i="1"/>
  <c r="W86" i="1"/>
  <c r="T86" i="1"/>
  <c r="Q86" i="1"/>
  <c r="N86" i="1"/>
  <c r="K86" i="1"/>
  <c r="H86" i="1"/>
  <c r="AO85" i="1"/>
  <c r="AL85" i="1"/>
  <c r="AI85" i="1"/>
  <c r="AF85" i="1"/>
  <c r="AC85" i="1"/>
  <c r="Z85" i="1"/>
  <c r="W85" i="1"/>
  <c r="T85" i="1"/>
  <c r="Q85" i="1"/>
  <c r="N85" i="1"/>
  <c r="K85" i="1"/>
  <c r="H85" i="1"/>
  <c r="AO84" i="1"/>
  <c r="AL84" i="1"/>
  <c r="AI84" i="1"/>
  <c r="AF84" i="1"/>
  <c r="AC84" i="1"/>
  <c r="Z84" i="1"/>
  <c r="W84" i="1"/>
  <c r="T84" i="1"/>
  <c r="Q84" i="1"/>
  <c r="N84" i="1"/>
  <c r="K84" i="1"/>
  <c r="H84" i="1"/>
  <c r="AO83" i="1"/>
  <c r="AL83" i="1"/>
  <c r="AI83" i="1"/>
  <c r="AF83" i="1"/>
  <c r="AC83" i="1"/>
  <c r="Z83" i="1"/>
  <c r="W83" i="1"/>
  <c r="T83" i="1"/>
  <c r="Q83" i="1"/>
  <c r="N83" i="1"/>
  <c r="K83" i="1"/>
  <c r="H83" i="1"/>
  <c r="AO82" i="1"/>
  <c r="AL82" i="1"/>
  <c r="AI82" i="1"/>
  <c r="AF82" i="1"/>
  <c r="AC82" i="1"/>
  <c r="Z82" i="1"/>
  <c r="W82" i="1"/>
  <c r="T82" i="1"/>
  <c r="Q82" i="1"/>
  <c r="N82" i="1"/>
  <c r="K82" i="1"/>
  <c r="H82" i="1"/>
  <c r="AO81" i="1"/>
  <c r="AL81" i="1"/>
  <c r="AI81" i="1"/>
  <c r="AF81" i="1"/>
  <c r="AC81" i="1"/>
  <c r="Z81" i="1"/>
  <c r="W81" i="1"/>
  <c r="T81" i="1"/>
  <c r="Q81" i="1"/>
  <c r="N81" i="1"/>
  <c r="K81" i="1"/>
  <c r="H81" i="1"/>
  <c r="AO80" i="1"/>
  <c r="AL80" i="1"/>
  <c r="AI80" i="1"/>
  <c r="AF80" i="1"/>
  <c r="AC80" i="1"/>
  <c r="Z80" i="1"/>
  <c r="W80" i="1"/>
  <c r="T80" i="1"/>
  <c r="Q80" i="1"/>
  <c r="N80" i="1"/>
  <c r="K80" i="1"/>
  <c r="H80" i="1"/>
  <c r="AI79" i="1"/>
  <c r="AF79" i="1"/>
  <c r="AC79" i="1"/>
  <c r="Z79" i="1"/>
  <c r="T79" i="1"/>
  <c r="Q79" i="1"/>
  <c r="N79" i="1"/>
  <c r="K79" i="1"/>
  <c r="H79" i="1"/>
  <c r="E79" i="1"/>
  <c r="AO78" i="1"/>
  <c r="AL78" i="1"/>
  <c r="AI78" i="1"/>
  <c r="AF78" i="1"/>
  <c r="AC78" i="1"/>
  <c r="Z78" i="1"/>
  <c r="W78" i="1"/>
  <c r="T78" i="1"/>
  <c r="Q78" i="1"/>
  <c r="N78" i="1"/>
  <c r="K78" i="1"/>
  <c r="H78" i="1"/>
  <c r="AO77" i="1"/>
  <c r="AL77" i="1"/>
  <c r="AI77" i="1"/>
  <c r="AF77" i="1"/>
  <c r="AC77" i="1"/>
  <c r="Z77" i="1"/>
  <c r="W77" i="1"/>
  <c r="T77" i="1"/>
  <c r="Q77" i="1"/>
  <c r="N77" i="1"/>
  <c r="K77" i="1"/>
  <c r="H77" i="1"/>
  <c r="AO76" i="1"/>
  <c r="AL76" i="1"/>
  <c r="AI76" i="1"/>
  <c r="AF76" i="1"/>
  <c r="AC76" i="1"/>
  <c r="Z76" i="1"/>
  <c r="W76" i="1"/>
  <c r="T76" i="1"/>
  <c r="Q76" i="1"/>
  <c r="N76" i="1"/>
  <c r="K76" i="1"/>
  <c r="H76" i="1"/>
  <c r="AO75" i="1"/>
  <c r="AL75" i="1"/>
  <c r="AI75" i="1"/>
  <c r="AF75" i="1"/>
  <c r="AC75" i="1"/>
  <c r="Z75" i="1"/>
  <c r="W75" i="1"/>
  <c r="T75" i="1"/>
  <c r="Q75" i="1"/>
  <c r="N75" i="1"/>
  <c r="K75" i="1"/>
  <c r="H75" i="1"/>
  <c r="AO74" i="1"/>
  <c r="AL74" i="1"/>
  <c r="AI74" i="1"/>
  <c r="AF74" i="1"/>
  <c r="AC74" i="1"/>
  <c r="Z74" i="1"/>
  <c r="W74" i="1"/>
  <c r="T74" i="1"/>
  <c r="Q74" i="1"/>
  <c r="N74" i="1"/>
  <c r="K74" i="1"/>
  <c r="H74" i="1"/>
  <c r="AO73" i="1"/>
  <c r="AL73" i="1"/>
  <c r="AI73" i="1"/>
  <c r="AF73" i="1"/>
  <c r="AC73" i="1"/>
  <c r="Z73" i="1"/>
  <c r="W73" i="1"/>
  <c r="T73" i="1"/>
  <c r="Q73" i="1"/>
  <c r="N73" i="1"/>
  <c r="K73" i="1"/>
  <c r="H73" i="1"/>
  <c r="AO72" i="1"/>
  <c r="AL72" i="1"/>
  <c r="AI72" i="1"/>
  <c r="AF72" i="1"/>
  <c r="AC72" i="1"/>
  <c r="Z72" i="1"/>
  <c r="W72" i="1"/>
  <c r="T72" i="1"/>
  <c r="Q72" i="1"/>
  <c r="N72" i="1"/>
  <c r="K72" i="1"/>
  <c r="H72" i="1"/>
  <c r="AO71" i="1"/>
  <c r="AL71" i="1"/>
  <c r="AI71" i="1"/>
  <c r="AF71" i="1"/>
  <c r="AC71" i="1"/>
  <c r="Z71" i="1"/>
  <c r="W71" i="1"/>
  <c r="T71" i="1"/>
  <c r="Q71" i="1"/>
  <c r="N71" i="1"/>
  <c r="K71" i="1"/>
  <c r="H71" i="1"/>
  <c r="AO70" i="1"/>
  <c r="AL70" i="1"/>
  <c r="AI70" i="1"/>
  <c r="AF70" i="1"/>
  <c r="AC70" i="1"/>
  <c r="Z70" i="1"/>
  <c r="W70" i="1"/>
  <c r="T70" i="1"/>
  <c r="Q70" i="1"/>
  <c r="N70" i="1"/>
  <c r="K70" i="1"/>
  <c r="H70" i="1"/>
  <c r="AO69" i="1"/>
  <c r="AL69" i="1"/>
  <c r="AI69" i="1"/>
  <c r="AF69" i="1"/>
  <c r="AC69" i="1"/>
  <c r="Z69" i="1"/>
  <c r="W69" i="1"/>
  <c r="T69" i="1"/>
  <c r="Q69" i="1"/>
  <c r="N69" i="1"/>
  <c r="K69" i="1"/>
  <c r="H69" i="1"/>
  <c r="AO68" i="1"/>
  <c r="AL68" i="1"/>
  <c r="AI68" i="1"/>
  <c r="AF68" i="1"/>
  <c r="AC68" i="1"/>
  <c r="Z68" i="1"/>
  <c r="W68" i="1"/>
  <c r="T68" i="1"/>
  <c r="Q68" i="1"/>
  <c r="N68" i="1"/>
  <c r="K68" i="1"/>
  <c r="H68" i="1"/>
  <c r="AO67" i="1"/>
  <c r="AL67" i="1"/>
  <c r="AI67" i="1"/>
  <c r="AF67" i="1"/>
  <c r="AC67" i="1"/>
  <c r="Z67" i="1"/>
  <c r="W67" i="1"/>
  <c r="T67" i="1"/>
  <c r="Q67" i="1"/>
  <c r="N67" i="1"/>
  <c r="K67" i="1"/>
  <c r="H67" i="1"/>
  <c r="AO66" i="1"/>
  <c r="AL66" i="1"/>
  <c r="AI66" i="1"/>
  <c r="AF66" i="1"/>
  <c r="AC66" i="1"/>
  <c r="Z66" i="1"/>
  <c r="W66" i="1"/>
  <c r="T66" i="1"/>
  <c r="Q66" i="1"/>
  <c r="N66" i="1"/>
  <c r="K66" i="1"/>
  <c r="H66" i="1"/>
  <c r="AO65" i="1"/>
  <c r="AL65" i="1"/>
  <c r="AI65" i="1"/>
  <c r="AF65" i="1"/>
  <c r="AC65" i="1"/>
  <c r="Z65" i="1"/>
  <c r="W65" i="1"/>
  <c r="T65" i="1"/>
  <c r="Q65" i="1"/>
  <c r="N65" i="1"/>
  <c r="K65" i="1"/>
  <c r="H65" i="1"/>
  <c r="AO64" i="1"/>
  <c r="AL64" i="1"/>
  <c r="AI64" i="1"/>
  <c r="AF64" i="1"/>
  <c r="AC64" i="1"/>
  <c r="Z64" i="1"/>
  <c r="W64" i="1"/>
  <c r="T64" i="1"/>
  <c r="Q64" i="1"/>
  <c r="N64" i="1"/>
  <c r="K64" i="1"/>
  <c r="H64" i="1"/>
  <c r="AO63" i="1"/>
  <c r="AL63" i="1"/>
  <c r="AI63" i="1"/>
  <c r="AF63" i="1"/>
  <c r="AC63" i="1"/>
  <c r="Z63" i="1"/>
  <c r="W63" i="1"/>
  <c r="T63" i="1"/>
  <c r="Q63" i="1"/>
  <c r="N63" i="1"/>
  <c r="K63" i="1"/>
  <c r="H63" i="1"/>
  <c r="AO62" i="1"/>
  <c r="AL62" i="1"/>
  <c r="AI62" i="1"/>
  <c r="AF62" i="1"/>
  <c r="AC62" i="1"/>
  <c r="Z62" i="1"/>
  <c r="W62" i="1"/>
  <c r="T62" i="1"/>
  <c r="Q62" i="1"/>
  <c r="N62" i="1"/>
  <c r="K62" i="1"/>
  <c r="H62" i="1"/>
  <c r="AO61" i="1"/>
  <c r="AL61" i="1"/>
  <c r="AF61" i="1"/>
  <c r="AC61" i="1"/>
  <c r="Z61" i="1"/>
  <c r="W61" i="1"/>
  <c r="Q61" i="1"/>
  <c r="N61" i="1"/>
  <c r="K61" i="1"/>
  <c r="H61" i="1"/>
  <c r="AO60" i="1"/>
  <c r="AL60" i="1"/>
  <c r="AI60" i="1"/>
  <c r="AF60" i="1"/>
  <c r="AC60" i="1"/>
  <c r="Z60" i="1"/>
  <c r="W60" i="1"/>
  <c r="T60" i="1"/>
  <c r="Q60" i="1"/>
  <c r="N60" i="1"/>
  <c r="K60" i="1"/>
  <c r="H60" i="1"/>
  <c r="AO59" i="1"/>
  <c r="AL59" i="1"/>
  <c r="AI59" i="1"/>
  <c r="AF59" i="1"/>
  <c r="AC59" i="1"/>
  <c r="Z59" i="1"/>
  <c r="W59" i="1"/>
  <c r="T59" i="1"/>
  <c r="Q59" i="1"/>
  <c r="N59" i="1"/>
  <c r="K59" i="1"/>
  <c r="H59" i="1"/>
  <c r="AO58" i="1"/>
  <c r="AL58" i="1"/>
  <c r="AI58" i="1"/>
  <c r="AF58" i="1"/>
  <c r="AC58" i="1"/>
  <c r="Z58" i="1"/>
  <c r="W58" i="1"/>
  <c r="T58" i="1"/>
  <c r="Q58" i="1"/>
  <c r="N58" i="1"/>
  <c r="K58" i="1"/>
  <c r="H58" i="1"/>
  <c r="AO57" i="1"/>
  <c r="AL57" i="1"/>
  <c r="AI57" i="1"/>
  <c r="AF57" i="1"/>
  <c r="AC57" i="1"/>
  <c r="Z57" i="1"/>
  <c r="W57" i="1"/>
  <c r="T57" i="1"/>
  <c r="Q57" i="1"/>
  <c r="N57" i="1"/>
  <c r="K57" i="1"/>
  <c r="H57" i="1"/>
  <c r="AO56" i="1"/>
  <c r="AL56" i="1"/>
  <c r="AI56" i="1"/>
  <c r="AF56" i="1"/>
  <c r="AC56" i="1"/>
  <c r="Z56" i="1"/>
  <c r="W56" i="1"/>
  <c r="T56" i="1"/>
  <c r="Q56" i="1"/>
  <c r="N56" i="1"/>
  <c r="K56" i="1"/>
  <c r="H56" i="1"/>
  <c r="AO55" i="1"/>
  <c r="AL55" i="1"/>
  <c r="AI55" i="1"/>
  <c r="AF55" i="1"/>
  <c r="AC55" i="1"/>
  <c r="Z55" i="1"/>
  <c r="W55" i="1"/>
  <c r="T55" i="1"/>
  <c r="Q55" i="1"/>
  <c r="N55" i="1"/>
  <c r="K55" i="1"/>
  <c r="H55" i="1"/>
  <c r="AO54" i="1"/>
  <c r="AL54" i="1"/>
  <c r="AI54" i="1"/>
  <c r="AF54" i="1"/>
  <c r="AC54" i="1"/>
  <c r="Z54" i="1"/>
  <c r="W54" i="1"/>
  <c r="T54" i="1"/>
  <c r="Q54" i="1"/>
  <c r="N54" i="1"/>
  <c r="K54" i="1"/>
  <c r="H54" i="1"/>
  <c r="AO53" i="1"/>
  <c r="AL53" i="1"/>
  <c r="AI53" i="1"/>
  <c r="AF53" i="1"/>
  <c r="AC53" i="1"/>
  <c r="Z53" i="1"/>
  <c r="W53" i="1"/>
  <c r="T53" i="1"/>
  <c r="Q53" i="1"/>
  <c r="N53" i="1"/>
  <c r="K53" i="1"/>
  <c r="H53" i="1"/>
  <c r="AI52" i="1"/>
  <c r="AF52" i="1"/>
  <c r="AC52" i="1"/>
  <c r="Z52" i="1"/>
  <c r="W52" i="1"/>
  <c r="T52" i="1"/>
  <c r="Q52" i="1"/>
  <c r="N52" i="1"/>
  <c r="K52" i="1"/>
  <c r="H52" i="1"/>
  <c r="AI51" i="1"/>
  <c r="AF51" i="1"/>
  <c r="AC51" i="1"/>
  <c r="Z51" i="1"/>
  <c r="W51" i="1"/>
  <c r="T51" i="1"/>
  <c r="Q51" i="1"/>
  <c r="N51" i="1"/>
  <c r="K51" i="1"/>
  <c r="H51" i="1"/>
  <c r="AI50" i="1"/>
  <c r="AF50" i="1"/>
  <c r="AC50" i="1"/>
  <c r="Z50" i="1"/>
  <c r="W50" i="1"/>
  <c r="T50" i="1"/>
  <c r="Q50" i="1"/>
  <c r="N50" i="1"/>
  <c r="K50" i="1"/>
  <c r="H50" i="1"/>
  <c r="AI49" i="1"/>
  <c r="AF49" i="1"/>
  <c r="AC49" i="1"/>
  <c r="Z49" i="1"/>
  <c r="W49" i="1"/>
  <c r="T49" i="1"/>
  <c r="Q49" i="1"/>
  <c r="N49" i="1"/>
  <c r="K49" i="1"/>
  <c r="H49" i="1"/>
  <c r="AI48" i="1"/>
  <c r="AF48" i="1"/>
  <c r="AC48" i="1"/>
  <c r="Z48" i="1"/>
  <c r="W48" i="1"/>
  <c r="T48" i="1"/>
  <c r="Q48" i="1"/>
  <c r="N48" i="1"/>
  <c r="K48" i="1"/>
  <c r="H48" i="1"/>
  <c r="AI47" i="1"/>
  <c r="AF47" i="1"/>
  <c r="AC47" i="1"/>
  <c r="Z47" i="1"/>
  <c r="W47" i="1"/>
  <c r="T47" i="1"/>
  <c r="Q47" i="1"/>
  <c r="N47" i="1"/>
  <c r="K47" i="1"/>
  <c r="H47" i="1"/>
  <c r="AL46" i="1"/>
  <c r="AI46" i="1"/>
  <c r="AF46" i="1"/>
  <c r="AC46" i="1"/>
  <c r="Z46" i="1"/>
  <c r="W46" i="1"/>
  <c r="T46" i="1"/>
  <c r="Q46" i="1"/>
  <c r="N46" i="1"/>
  <c r="K46" i="1"/>
  <c r="H46" i="1"/>
  <c r="AI45" i="1"/>
  <c r="AF45" i="1"/>
  <c r="AC45" i="1"/>
  <c r="Z45" i="1"/>
  <c r="W45" i="1"/>
  <c r="T45" i="1"/>
  <c r="Q45" i="1"/>
  <c r="N45" i="1"/>
  <c r="K45" i="1"/>
  <c r="H45" i="1"/>
  <c r="AO44" i="1"/>
  <c r="AL44" i="1"/>
  <c r="AI44" i="1"/>
  <c r="AF44" i="1"/>
  <c r="AC44" i="1"/>
  <c r="Z44" i="1"/>
  <c r="W44" i="1"/>
  <c r="T44" i="1"/>
  <c r="Q44" i="1"/>
  <c r="N44" i="1"/>
  <c r="K44" i="1"/>
  <c r="H44" i="1"/>
  <c r="AO43" i="1"/>
  <c r="AL43" i="1"/>
  <c r="AI43" i="1"/>
  <c r="AF43" i="1"/>
  <c r="AC43" i="1"/>
  <c r="Z43" i="1"/>
  <c r="W43" i="1"/>
  <c r="T43" i="1"/>
  <c r="Q43" i="1"/>
  <c r="N43" i="1"/>
  <c r="K43" i="1"/>
  <c r="H43" i="1"/>
  <c r="AO42" i="1"/>
  <c r="AL42" i="1"/>
  <c r="AI42" i="1"/>
  <c r="AF42" i="1"/>
  <c r="AC42" i="1"/>
  <c r="Z42" i="1"/>
  <c r="W42" i="1"/>
  <c r="T42" i="1"/>
  <c r="Q42" i="1"/>
  <c r="N42" i="1"/>
  <c r="K42" i="1"/>
  <c r="H42" i="1"/>
  <c r="AO41" i="1"/>
  <c r="AL41" i="1"/>
  <c r="AI41" i="1"/>
  <c r="AF41" i="1"/>
  <c r="Z41" i="1"/>
  <c r="W41" i="1"/>
  <c r="T41" i="1"/>
  <c r="Q41" i="1"/>
  <c r="N41" i="1"/>
  <c r="K41" i="1"/>
  <c r="H41" i="1"/>
  <c r="AO40" i="1"/>
  <c r="AL40" i="1"/>
  <c r="AI40" i="1"/>
  <c r="AF40" i="1"/>
  <c r="AC40" i="1"/>
  <c r="Z40" i="1"/>
  <c r="W40" i="1"/>
  <c r="T40" i="1"/>
  <c r="Q40" i="1"/>
  <c r="N40" i="1"/>
  <c r="K40" i="1"/>
  <c r="H40" i="1"/>
  <c r="AO39" i="1"/>
  <c r="AL39" i="1"/>
  <c r="AI39" i="1"/>
  <c r="AF39" i="1"/>
  <c r="AC39" i="1"/>
  <c r="Z39" i="1"/>
  <c r="W39" i="1"/>
  <c r="T39" i="1"/>
  <c r="Q39" i="1"/>
  <c r="N39" i="1"/>
  <c r="K39" i="1"/>
  <c r="H39" i="1"/>
  <c r="AO38" i="1"/>
  <c r="AL38" i="1"/>
  <c r="AI38" i="1"/>
  <c r="AF38" i="1"/>
  <c r="AC38" i="1"/>
  <c r="Z38" i="1"/>
  <c r="W38" i="1"/>
  <c r="T38" i="1"/>
  <c r="Q38" i="1"/>
  <c r="N38" i="1"/>
  <c r="K38" i="1"/>
  <c r="H38" i="1"/>
  <c r="AO37" i="1"/>
  <c r="AL37" i="1"/>
  <c r="AI37" i="1"/>
  <c r="AF37" i="1"/>
  <c r="AC37" i="1"/>
  <c r="Z37" i="1"/>
  <c r="W37" i="1"/>
  <c r="T37" i="1"/>
  <c r="Q37" i="1"/>
  <c r="N37" i="1"/>
  <c r="K37" i="1"/>
  <c r="H37" i="1"/>
  <c r="AO36" i="1"/>
  <c r="AL36" i="1"/>
  <c r="AI36" i="1"/>
  <c r="AF36" i="1"/>
  <c r="AC36" i="1"/>
  <c r="Z36" i="1"/>
  <c r="W36" i="1"/>
  <c r="T36" i="1"/>
  <c r="Q36" i="1"/>
  <c r="N36" i="1"/>
  <c r="K36" i="1"/>
  <c r="AO35" i="1"/>
  <c r="AL35" i="1"/>
  <c r="AI35" i="1"/>
  <c r="AF35" i="1"/>
  <c r="AC35" i="1"/>
  <c r="Z35" i="1"/>
  <c r="W35" i="1"/>
  <c r="Q35" i="1"/>
  <c r="N35" i="1"/>
  <c r="K35" i="1"/>
  <c r="H35" i="1"/>
  <c r="AO34" i="1"/>
  <c r="AL34" i="1"/>
  <c r="AI34" i="1"/>
  <c r="AF34" i="1"/>
  <c r="AC34" i="1"/>
  <c r="Z34" i="1"/>
  <c r="W34" i="1"/>
  <c r="T34" i="1"/>
  <c r="Q34" i="1"/>
  <c r="N34" i="1"/>
  <c r="K34" i="1"/>
  <c r="H34" i="1"/>
  <c r="AO33" i="1"/>
  <c r="AL33" i="1"/>
  <c r="AI33" i="1"/>
  <c r="AF33" i="1"/>
  <c r="AC33" i="1"/>
  <c r="Z33" i="1"/>
  <c r="W33" i="1"/>
  <c r="T33" i="1"/>
  <c r="Q33" i="1"/>
  <c r="N33" i="1"/>
  <c r="K33" i="1"/>
  <c r="H33" i="1"/>
  <c r="AO32" i="1"/>
  <c r="AL32" i="1"/>
  <c r="AI32" i="1"/>
  <c r="AF32" i="1"/>
  <c r="AC32" i="1"/>
  <c r="Z32" i="1"/>
  <c r="W32" i="1"/>
  <c r="T32" i="1"/>
  <c r="Q32" i="1"/>
  <c r="N32" i="1"/>
  <c r="K32" i="1"/>
  <c r="H32" i="1"/>
  <c r="AO31" i="1"/>
  <c r="AL31" i="1"/>
  <c r="AI31" i="1"/>
  <c r="AF31" i="1"/>
  <c r="AC31" i="1"/>
  <c r="Z31" i="1"/>
  <c r="W31" i="1"/>
  <c r="T31" i="1"/>
  <c r="Q31" i="1"/>
  <c r="N31" i="1"/>
  <c r="K31" i="1"/>
  <c r="H31" i="1"/>
  <c r="AO30" i="1"/>
  <c r="AL30" i="1"/>
  <c r="AC30" i="1"/>
  <c r="Z30" i="1"/>
  <c r="W30" i="1"/>
  <c r="T30" i="1"/>
  <c r="Q30" i="1"/>
  <c r="N30" i="1"/>
  <c r="K30" i="1"/>
  <c r="H30" i="1"/>
  <c r="AO29" i="1"/>
  <c r="AL29" i="1"/>
  <c r="AI29" i="1"/>
  <c r="AF29" i="1"/>
  <c r="AC29" i="1"/>
  <c r="Z29" i="1"/>
  <c r="W29" i="1"/>
  <c r="T29" i="1"/>
  <c r="Q29" i="1"/>
  <c r="N29" i="1"/>
  <c r="K29" i="1"/>
  <c r="H29" i="1"/>
  <c r="AO28" i="1"/>
  <c r="AL28" i="1"/>
  <c r="AI28" i="1"/>
  <c r="AF28" i="1"/>
  <c r="AC28" i="1"/>
  <c r="Z28" i="1"/>
  <c r="W28" i="1"/>
  <c r="T28" i="1"/>
  <c r="Q28" i="1"/>
  <c r="N28" i="1"/>
  <c r="K28" i="1"/>
  <c r="H28" i="1"/>
  <c r="AO27" i="1"/>
  <c r="AL27" i="1"/>
  <c r="AI27" i="1"/>
  <c r="AF27" i="1"/>
  <c r="AC27" i="1"/>
  <c r="Z27" i="1"/>
  <c r="W27" i="1"/>
  <c r="T27" i="1"/>
  <c r="Q27" i="1"/>
  <c r="N27" i="1"/>
  <c r="K27" i="1"/>
  <c r="H27" i="1"/>
  <c r="AO26" i="1"/>
  <c r="AL26" i="1"/>
  <c r="AI26" i="1"/>
  <c r="AF26" i="1"/>
  <c r="AC26" i="1"/>
  <c r="Z26" i="1"/>
  <c r="W26" i="1"/>
  <c r="T26" i="1"/>
  <c r="Q26" i="1"/>
  <c r="N26" i="1"/>
  <c r="K26" i="1"/>
  <c r="H26" i="1"/>
  <c r="AO25" i="1"/>
  <c r="AL25" i="1"/>
  <c r="AI25" i="1"/>
  <c r="AF25" i="1"/>
  <c r="AC25" i="1"/>
  <c r="Z25" i="1"/>
  <c r="W25" i="1"/>
  <c r="T25" i="1"/>
  <c r="Q25" i="1"/>
  <c r="N25" i="1"/>
  <c r="K25" i="1"/>
  <c r="H25" i="1"/>
  <c r="AO24" i="1"/>
  <c r="AL24" i="1"/>
  <c r="AI24" i="1"/>
  <c r="AF24" i="1"/>
  <c r="AC24" i="1"/>
  <c r="Z24" i="1"/>
  <c r="W24" i="1"/>
  <c r="T24" i="1"/>
  <c r="Q24" i="1"/>
  <c r="N24" i="1"/>
  <c r="K24" i="1"/>
  <c r="H24" i="1"/>
  <c r="AO23" i="1"/>
  <c r="AL23" i="1"/>
  <c r="AI23" i="1"/>
  <c r="AF23" i="1"/>
  <c r="AC23" i="1"/>
  <c r="Z23" i="1"/>
  <c r="W23" i="1"/>
  <c r="T23" i="1"/>
  <c r="Q23" i="1"/>
  <c r="N23" i="1"/>
  <c r="K23" i="1"/>
  <c r="H23" i="1"/>
  <c r="AO22" i="1"/>
  <c r="AL22" i="1"/>
  <c r="AI22" i="1"/>
  <c r="AF22" i="1"/>
  <c r="AC22" i="1"/>
  <c r="Z22" i="1"/>
  <c r="W22" i="1"/>
  <c r="T22" i="1"/>
  <c r="Q22" i="1"/>
  <c r="N22" i="1"/>
  <c r="K22" i="1"/>
  <c r="H22" i="1"/>
  <c r="AO21" i="1"/>
  <c r="AL21" i="1"/>
  <c r="AI21" i="1"/>
  <c r="AF21" i="1"/>
  <c r="AC21" i="1"/>
  <c r="Z21" i="1"/>
  <c r="W21" i="1"/>
  <c r="T21" i="1"/>
  <c r="Q21" i="1"/>
  <c r="N21" i="1"/>
  <c r="K21" i="1"/>
  <c r="H21" i="1"/>
  <c r="AO20" i="1"/>
  <c r="AL20" i="1"/>
  <c r="AI20" i="1"/>
  <c r="AF20" i="1"/>
  <c r="AC20" i="1"/>
  <c r="Z20" i="1"/>
  <c r="W20" i="1"/>
  <c r="T20" i="1"/>
  <c r="Q20" i="1"/>
  <c r="N20" i="1"/>
  <c r="K20" i="1"/>
  <c r="H20" i="1"/>
  <c r="AO19" i="1"/>
  <c r="AL19" i="1"/>
  <c r="AI19" i="1"/>
  <c r="AF19" i="1"/>
  <c r="AC19" i="1"/>
  <c r="Z19" i="1"/>
  <c r="W19" i="1"/>
  <c r="T19" i="1"/>
  <c r="Q19" i="1"/>
  <c r="N19" i="1"/>
  <c r="K19" i="1"/>
  <c r="H19" i="1"/>
  <c r="AO18" i="1"/>
  <c r="AL18" i="1"/>
  <c r="AI18" i="1"/>
  <c r="AF18" i="1"/>
  <c r="AC18" i="1"/>
  <c r="Z18" i="1"/>
  <c r="W18" i="1"/>
  <c r="T18" i="1"/>
  <c r="Q18" i="1"/>
  <c r="N18" i="1"/>
  <c r="K18" i="1"/>
  <c r="H18" i="1"/>
  <c r="AO17" i="1"/>
  <c r="AL17" i="1"/>
  <c r="AI17" i="1"/>
  <c r="AF17" i="1"/>
  <c r="AC17" i="1"/>
  <c r="Z17" i="1"/>
  <c r="W17" i="1"/>
  <c r="T17" i="1"/>
  <c r="Q17" i="1"/>
  <c r="N17" i="1"/>
  <c r="K17" i="1"/>
  <c r="H17" i="1"/>
  <c r="AO16" i="1"/>
  <c r="AL16" i="1"/>
  <c r="AI16" i="1"/>
  <c r="AF16" i="1"/>
  <c r="AC16" i="1"/>
  <c r="Z16" i="1"/>
  <c r="W16" i="1"/>
  <c r="T16" i="1"/>
  <c r="Q16" i="1"/>
  <c r="N16" i="1"/>
  <c r="K16" i="1"/>
  <c r="H16" i="1"/>
  <c r="AO15" i="1"/>
  <c r="AL15" i="1"/>
  <c r="AI15" i="1"/>
  <c r="AF15" i="1"/>
  <c r="AC15" i="1"/>
  <c r="Z15" i="1"/>
  <c r="W15" i="1"/>
  <c r="T15" i="1"/>
  <c r="Q15" i="1"/>
  <c r="N15" i="1"/>
  <c r="K15" i="1"/>
  <c r="H15" i="1"/>
  <c r="AO14" i="1"/>
  <c r="AL14" i="1"/>
  <c r="AI14" i="1"/>
  <c r="AF14" i="1"/>
  <c r="AC14" i="1"/>
  <c r="Z14" i="1"/>
  <c r="W14" i="1"/>
  <c r="T14" i="1"/>
  <c r="Q14" i="1"/>
  <c r="N14" i="1"/>
  <c r="K14" i="1"/>
  <c r="H14" i="1"/>
  <c r="AO13" i="1"/>
  <c r="AL13" i="1"/>
  <c r="AI13" i="1"/>
  <c r="AF13" i="1"/>
  <c r="AC13" i="1"/>
  <c r="Z13" i="1"/>
  <c r="W13" i="1"/>
  <c r="T13" i="1"/>
  <c r="Q13" i="1"/>
  <c r="N13" i="1"/>
  <c r="K13" i="1"/>
  <c r="H13" i="1"/>
  <c r="AO12" i="1"/>
  <c r="AL12" i="1"/>
  <c r="AI12" i="1"/>
  <c r="AF12" i="1"/>
  <c r="AC12" i="1"/>
  <c r="Z12" i="1"/>
  <c r="W12" i="1"/>
  <c r="T12" i="1"/>
  <c r="Q12" i="1"/>
  <c r="N12" i="1"/>
  <c r="K12" i="1"/>
  <c r="H12" i="1"/>
  <c r="AO11" i="1"/>
  <c r="AL11" i="1"/>
  <c r="AI11" i="1"/>
  <c r="AF11" i="1"/>
  <c r="AC11" i="1"/>
  <c r="Z11" i="1"/>
  <c r="W11" i="1"/>
  <c r="T11" i="1"/>
  <c r="Q11" i="1"/>
  <c r="N11" i="1"/>
  <c r="K11" i="1"/>
  <c r="H11" i="1"/>
  <c r="AO10" i="1"/>
  <c r="AL10" i="1"/>
  <c r="AI10" i="1"/>
  <c r="AF10" i="1"/>
  <c r="AC10" i="1"/>
  <c r="Z10" i="1"/>
  <c r="W10" i="1"/>
  <c r="T10" i="1"/>
  <c r="Q10" i="1"/>
  <c r="N10" i="1"/>
  <c r="K10" i="1"/>
  <c r="H10" i="1"/>
  <c r="AO9" i="1"/>
  <c r="AL9" i="1"/>
  <c r="AI9" i="1"/>
  <c r="AF9" i="1"/>
  <c r="AC9" i="1"/>
  <c r="Z9" i="1"/>
  <c r="W9" i="1"/>
  <c r="T9" i="1"/>
  <c r="Q9" i="1"/>
  <c r="N9" i="1"/>
  <c r="K9" i="1"/>
  <c r="H9" i="1"/>
  <c r="AO8" i="1"/>
  <c r="AL8" i="1"/>
  <c r="AI8" i="1"/>
  <c r="AF8" i="1"/>
  <c r="AC8" i="1"/>
  <c r="Z8" i="1"/>
  <c r="W8" i="1"/>
  <c r="T8" i="1"/>
  <c r="Q8" i="1"/>
  <c r="N8" i="1"/>
  <c r="K8" i="1"/>
  <c r="H8" i="1"/>
  <c r="AO7" i="1"/>
  <c r="AL7" i="1"/>
  <c r="AI7" i="1"/>
  <c r="AF7" i="1"/>
  <c r="AC7" i="1"/>
  <c r="Z7" i="1"/>
  <c r="W7" i="1"/>
  <c r="T7" i="1"/>
  <c r="Q7" i="1"/>
  <c r="N7" i="1"/>
  <c r="K7" i="1"/>
  <c r="H7" i="1"/>
  <c r="AO6" i="1"/>
  <c r="AL6" i="1"/>
  <c r="AI6" i="1"/>
  <c r="AF6" i="1"/>
  <c r="AC6" i="1"/>
  <c r="Z6" i="1"/>
  <c r="W6" i="1"/>
  <c r="T6" i="1"/>
  <c r="Q6" i="1"/>
  <c r="N6" i="1"/>
  <c r="K6" i="1"/>
  <c r="H6" i="1"/>
  <c r="AO5" i="1"/>
  <c r="AL5" i="1"/>
  <c r="AI5" i="1"/>
  <c r="AF5" i="1"/>
  <c r="AC5" i="1"/>
  <c r="T5" i="1"/>
  <c r="Q5" i="1"/>
  <c r="N5" i="1"/>
  <c r="K5" i="1"/>
  <c r="H5" i="1"/>
  <c r="W5" i="1"/>
  <c r="Z5" i="1"/>
</calcChain>
</file>

<file path=xl/sharedStrings.xml><?xml version="1.0" encoding="utf-8"?>
<sst xmlns="http://schemas.openxmlformats.org/spreadsheetml/2006/main" count="622" uniqueCount="276">
  <si>
    <t>NO</t>
  </si>
  <si>
    <t>NAMA BARANG</t>
  </si>
  <si>
    <t>KODE</t>
  </si>
  <si>
    <t>Satuan</t>
  </si>
  <si>
    <t>Harga</t>
  </si>
  <si>
    <t>AGUST'21</t>
  </si>
  <si>
    <t>SEPT'21</t>
  </si>
  <si>
    <t>OKT'21</t>
  </si>
  <si>
    <t>NOV'21</t>
  </si>
  <si>
    <t>DES'21</t>
  </si>
  <si>
    <t>JAN'22</t>
  </si>
  <si>
    <t>FEB'22</t>
  </si>
  <si>
    <t>MAR'22</t>
  </si>
  <si>
    <t>APR'22</t>
  </si>
  <si>
    <t>MEI'22</t>
  </si>
  <si>
    <t>JUNI'22</t>
  </si>
  <si>
    <t>JULI'22</t>
  </si>
  <si>
    <t>Barang Masuk</t>
  </si>
  <si>
    <t>Barang Keluar</t>
  </si>
  <si>
    <t>Sisa</t>
  </si>
  <si>
    <t xml:space="preserve">Barang Keluar </t>
  </si>
  <si>
    <t>OPL DUCO NC METALIC STANDARD</t>
  </si>
  <si>
    <t>A1</t>
  </si>
  <si>
    <t>Liter</t>
  </si>
  <si>
    <t>IMPRA WS 162 DARK BROWN</t>
  </si>
  <si>
    <t>A10</t>
  </si>
  <si>
    <t>IMPRA WS 162 B GREEN</t>
  </si>
  <si>
    <t>A11</t>
  </si>
  <si>
    <t>IMPRA WS WALLNUT BROWN</t>
  </si>
  <si>
    <t>A12</t>
  </si>
  <si>
    <t xml:space="preserve">GOLDEN CARE HONEY BROWN </t>
  </si>
  <si>
    <t>A13</t>
  </si>
  <si>
    <t>Galon</t>
  </si>
  <si>
    <t>BIOCIDE SURFACE PRESERVATIVE 100GR</t>
  </si>
  <si>
    <t>A14</t>
  </si>
  <si>
    <t>PCS</t>
  </si>
  <si>
    <t>BAYCLEAN 1000ML</t>
  </si>
  <si>
    <t>A15</t>
  </si>
  <si>
    <t>SOKLIN PEMUTIH 500ML</t>
  </si>
  <si>
    <t>A16</t>
  </si>
  <si>
    <t>AM 0549 OLD TEAK</t>
  </si>
  <si>
    <t>A17</t>
  </si>
  <si>
    <t>EL 87003/C</t>
  </si>
  <si>
    <t>A18</t>
  </si>
  <si>
    <t>AF 0618100</t>
  </si>
  <si>
    <t>A19</t>
  </si>
  <si>
    <t>CAT AVIAN MERAH</t>
  </si>
  <si>
    <t>A2</t>
  </si>
  <si>
    <t>AF 5405/00</t>
  </si>
  <si>
    <t>A20</t>
  </si>
  <si>
    <t>XA 4394 BROWN TAWNY</t>
  </si>
  <si>
    <t>A21</t>
  </si>
  <si>
    <t>CAT AVIAN PUTIH</t>
  </si>
  <si>
    <t>A3</t>
  </si>
  <si>
    <t>CAT BINTANG KUNING</t>
  </si>
  <si>
    <t>A4</t>
  </si>
  <si>
    <t>NIPPE 2000 LEMON YELLOW</t>
  </si>
  <si>
    <t>A5</t>
  </si>
  <si>
    <t>A GLAZE VAN DICK BLACK</t>
  </si>
  <si>
    <t>A6</t>
  </si>
  <si>
    <t>WS COCOA LUXOR</t>
  </si>
  <si>
    <t>A7</t>
  </si>
  <si>
    <t>WS SALAK LUXOR</t>
  </si>
  <si>
    <t>A8</t>
  </si>
  <si>
    <t>IMPRA WS 162 CANDI BROWN CA</t>
  </si>
  <si>
    <t>A9</t>
  </si>
  <si>
    <t>POLISH AXE</t>
  </si>
  <si>
    <t>MFS 003</t>
  </si>
  <si>
    <t>Botol</t>
  </si>
  <si>
    <t>PRODO EMAS</t>
  </si>
  <si>
    <t>MFS 004</t>
  </si>
  <si>
    <t>PRODO SILVER</t>
  </si>
  <si>
    <t>MFS 005</t>
  </si>
  <si>
    <t>U-POX</t>
  </si>
  <si>
    <t>MFS 007</t>
  </si>
  <si>
    <t>Kaleng</t>
  </si>
  <si>
    <t>WAX PROPAN PFW 333</t>
  </si>
  <si>
    <t>MFS 008</t>
  </si>
  <si>
    <t>THINER GLAZE THGZ 72200-20LJ</t>
  </si>
  <si>
    <t>MFS 014</t>
  </si>
  <si>
    <t>Jirigen</t>
  </si>
  <si>
    <t>MILAN MSS 251</t>
  </si>
  <si>
    <t>MFS 015</t>
  </si>
  <si>
    <t>Pail</t>
  </si>
  <si>
    <t>MILAN MP 2591</t>
  </si>
  <si>
    <t>MFS 016</t>
  </si>
  <si>
    <t>MILAN DC 190 NEW WHITE</t>
  </si>
  <si>
    <t>MFS 017</t>
  </si>
  <si>
    <t>MILAN DC 190 SEMI RPF</t>
  </si>
  <si>
    <t>MFS 018</t>
  </si>
  <si>
    <t>IMPRA NC CLEAR DOFF</t>
  </si>
  <si>
    <t>MFS 019</t>
  </si>
  <si>
    <t>LUXOR MSS</t>
  </si>
  <si>
    <t>MFS 020</t>
  </si>
  <si>
    <t>IMPRA WS BLACK</t>
  </si>
  <si>
    <t>MFS 021</t>
  </si>
  <si>
    <t>THINER NC TRIRING</t>
  </si>
  <si>
    <t>MFS 022</t>
  </si>
  <si>
    <t>PARAGON</t>
  </si>
  <si>
    <t>MFS 023</t>
  </si>
  <si>
    <t>PENTA GOLD</t>
  </si>
  <si>
    <t>MFS 024</t>
  </si>
  <si>
    <t>NIPE SILVER</t>
  </si>
  <si>
    <t>MFS 025</t>
  </si>
  <si>
    <t>MILAN THINER PU 71308 SA</t>
  </si>
  <si>
    <t>MFS 026</t>
  </si>
  <si>
    <t>MILAN ML HARDENER</t>
  </si>
  <si>
    <t>MFS 027</t>
  </si>
  <si>
    <t>IMPRA NC DOFF</t>
  </si>
  <si>
    <t>MFS 028</t>
  </si>
  <si>
    <t>TC LIGHT IVORY 1156</t>
  </si>
  <si>
    <t>MFS 029</t>
  </si>
  <si>
    <t>PROPAN PUL 51307 CLEAR</t>
  </si>
  <si>
    <t>MFS 030</t>
  </si>
  <si>
    <t>PROPAN PUH 57202 ly</t>
  </si>
  <si>
    <t>MFS 031</t>
  </si>
  <si>
    <t>PROPAN THNC 71100 ND</t>
  </si>
  <si>
    <t>MFS 032</t>
  </si>
  <si>
    <t>PROPAN MEP 12003</t>
  </si>
  <si>
    <t>MFS 033</t>
  </si>
  <si>
    <t>IMPRA NC SANDING SEALER</t>
  </si>
  <si>
    <t>MFS 034</t>
  </si>
  <si>
    <t>PROPAN GLAZE PCA 31100</t>
  </si>
  <si>
    <t>MFS 035</t>
  </si>
  <si>
    <t>PU 91 sanding</t>
  </si>
  <si>
    <t>MFS 036</t>
  </si>
  <si>
    <t>SET</t>
  </si>
  <si>
    <t>GLAZE VANDICK BROWN</t>
  </si>
  <si>
    <t>MFS 037</t>
  </si>
  <si>
    <t>GROME EMAS KW 1</t>
  </si>
  <si>
    <t>MFS 038</t>
  </si>
  <si>
    <t>pcs</t>
  </si>
  <si>
    <t>PN NC 5467 BRILLIANT GOLD MET</t>
  </si>
  <si>
    <t>MFS 039</t>
  </si>
  <si>
    <t>PN NC 5460 SILVER</t>
  </si>
  <si>
    <t>MFS 040</t>
  </si>
  <si>
    <t>CAT DULUX PENTALITE 50YR08/038</t>
  </si>
  <si>
    <t>MFS 041</t>
  </si>
  <si>
    <t>AQUA LACQUER CLEAR GLOSS</t>
  </si>
  <si>
    <t>MFS 043</t>
  </si>
  <si>
    <t>SPET MEIJI F100</t>
  </si>
  <si>
    <t>MFS 044</t>
  </si>
  <si>
    <t>DEMPUL ISAMU</t>
  </si>
  <si>
    <t>MFS 045</t>
  </si>
  <si>
    <t>KG</t>
  </si>
  <si>
    <t>IMPRA WF 115 JATI</t>
  </si>
  <si>
    <t>MFS 046</t>
  </si>
  <si>
    <t>NYL DOFF</t>
  </si>
  <si>
    <t>MFS 048</t>
  </si>
  <si>
    <t>KUAS 1.5"</t>
  </si>
  <si>
    <t>MFS 049</t>
  </si>
  <si>
    <t>PU 91 CLEAR DOFF PROPAN</t>
  </si>
  <si>
    <t>MFS 050</t>
  </si>
  <si>
    <t>WS SALAK IMPRA</t>
  </si>
  <si>
    <t>MFS 052</t>
  </si>
  <si>
    <t>TEAR KUPU</t>
  </si>
  <si>
    <t>MFS 053</t>
  </si>
  <si>
    <t>AFDUNER</t>
  </si>
  <si>
    <t>MFS 054</t>
  </si>
  <si>
    <t>MINYAK TANAH</t>
  </si>
  <si>
    <t>MFS 055</t>
  </si>
  <si>
    <t>KUAS ADMIRAL 2.5"</t>
  </si>
  <si>
    <t>MFS 056</t>
  </si>
  <si>
    <t>FLINKOTE</t>
  </si>
  <si>
    <t>MFS 058</t>
  </si>
  <si>
    <t>WAX ANTI JAMUR PFW 330</t>
  </si>
  <si>
    <t>MFS 059</t>
  </si>
  <si>
    <t>IMPRA WS COCOA</t>
  </si>
  <si>
    <t>MFS 060</t>
  </si>
  <si>
    <t>IMPRA WS RED</t>
  </si>
  <si>
    <t>MFS 061</t>
  </si>
  <si>
    <t>BIO POLISH BESSWAX</t>
  </si>
  <si>
    <t>MFS 062</t>
  </si>
  <si>
    <t>DEMPUL SANPOLAK</t>
  </si>
  <si>
    <t>MFS 063</t>
  </si>
  <si>
    <t>TC BLACK DOFF</t>
  </si>
  <si>
    <t>MFS 064</t>
  </si>
  <si>
    <t>DEMPUL ALFA GALON</t>
  </si>
  <si>
    <t>MFS 065</t>
  </si>
  <si>
    <t>GOLDEN CARE TEAK PROTECTOR</t>
  </si>
  <si>
    <t>MFS 066</t>
  </si>
  <si>
    <t>DNT EPOXY GREY</t>
  </si>
  <si>
    <t>MFS 067</t>
  </si>
  <si>
    <t>AQUA WOOD FINISH GLOSS</t>
  </si>
  <si>
    <t>MFS 068</t>
  </si>
  <si>
    <t>GROM PERAK</t>
  </si>
  <si>
    <t>MFS 069</t>
  </si>
  <si>
    <t>PARAGON KG</t>
  </si>
  <si>
    <t>MFS 070</t>
  </si>
  <si>
    <t>AQUA TEAK POLYTUR</t>
  </si>
  <si>
    <t>MFS 071</t>
  </si>
  <si>
    <t>DEMPUL ALFA KG</t>
  </si>
  <si>
    <t>MFS 072</t>
  </si>
  <si>
    <t>REMOVER VIP</t>
  </si>
  <si>
    <t>MFS 073</t>
  </si>
  <si>
    <t>SH-114 WHITE IMPRA</t>
  </si>
  <si>
    <t>MFS 074</t>
  </si>
  <si>
    <t>TC 0020 BLACK TT</t>
  </si>
  <si>
    <t>MFS 075</t>
  </si>
  <si>
    <t>MSS PASTI GLOSS</t>
  </si>
  <si>
    <t>MFS 076</t>
  </si>
  <si>
    <t>AGLAZE WHITE</t>
  </si>
  <si>
    <t>MFS 077</t>
  </si>
  <si>
    <t>ML GLOSS PASTIGLOSS</t>
  </si>
  <si>
    <t>MFS 078</t>
  </si>
  <si>
    <t>NC SS LUXOR</t>
  </si>
  <si>
    <t>MFS 079</t>
  </si>
  <si>
    <t>BIO WHITE AGENT 250</t>
  </si>
  <si>
    <t>MFS 080</t>
  </si>
  <si>
    <t>EPOXY DAIMARU BLACK</t>
  </si>
  <si>
    <t>MFS 081</t>
  </si>
  <si>
    <t>WS WALLNUT LUXOR</t>
  </si>
  <si>
    <t>MFS 082</t>
  </si>
  <si>
    <t xml:space="preserve">SELO </t>
  </si>
  <si>
    <t>MFS 083</t>
  </si>
  <si>
    <t>TEAK OIL ULTRA 555</t>
  </si>
  <si>
    <t>MFS 084</t>
  </si>
  <si>
    <t>NC GLOSS IMPRA</t>
  </si>
  <si>
    <t>MFS 085</t>
  </si>
  <si>
    <t>HARDENER LIBERTY &amp; NAPOLI</t>
  </si>
  <si>
    <t>MFS 086</t>
  </si>
  <si>
    <t>NC DOFF LUXOR</t>
  </si>
  <si>
    <t>MFS 087</t>
  </si>
  <si>
    <t>PARAGON PAIL</t>
  </si>
  <si>
    <t>MFS 088</t>
  </si>
  <si>
    <t>AQUA LACQUER CLEAR DOFF</t>
  </si>
  <si>
    <t>MFS 089</t>
  </si>
  <si>
    <t>GLAZE PCA MIX</t>
  </si>
  <si>
    <t>MFS 090</t>
  </si>
  <si>
    <t>GOLDEN CARE TEAK SHILD HARDWOOD</t>
  </si>
  <si>
    <t>MFS 091</t>
  </si>
  <si>
    <t>XT 0590/0012 DEMPUL SAYERLACK</t>
  </si>
  <si>
    <t>MFS 092</t>
  </si>
  <si>
    <t>TC 0001 WHITE TT</t>
  </si>
  <si>
    <t>MFS 093</t>
  </si>
  <si>
    <t>OBAT ANTIK</t>
  </si>
  <si>
    <t>MFS 096</t>
  </si>
  <si>
    <t>DATA FINISHING CV DIJAWA ABADI JEPARA</t>
  </si>
  <si>
    <t>Agustus 21</t>
  </si>
  <si>
    <t>okt 21</t>
  </si>
  <si>
    <t>des 21</t>
  </si>
  <si>
    <t>mei 22</t>
  </si>
  <si>
    <t>Data Aktual</t>
  </si>
  <si>
    <t xml:space="preserve">Bulan </t>
  </si>
  <si>
    <t>WMA 3</t>
  </si>
  <si>
    <t>WMA 4</t>
  </si>
  <si>
    <t>WMA 5</t>
  </si>
  <si>
    <t xml:space="preserve">WMA 6 </t>
  </si>
  <si>
    <t>Error 3</t>
  </si>
  <si>
    <t>Error 4</t>
  </si>
  <si>
    <t>Error 5</t>
  </si>
  <si>
    <t>Error 6</t>
  </si>
  <si>
    <t>Agust</t>
  </si>
  <si>
    <t>Sept</t>
  </si>
  <si>
    <t>Okt</t>
  </si>
  <si>
    <t>Nov</t>
  </si>
  <si>
    <t>Des</t>
  </si>
  <si>
    <t>Jan</t>
  </si>
  <si>
    <t>Feb</t>
  </si>
  <si>
    <t>Mar</t>
  </si>
  <si>
    <t>Apr</t>
  </si>
  <si>
    <t xml:space="preserve">Mei </t>
  </si>
  <si>
    <t>Jun</t>
  </si>
  <si>
    <t>Jul</t>
  </si>
  <si>
    <t>Agust 22</t>
  </si>
  <si>
    <t>???</t>
  </si>
  <si>
    <t>MAPE</t>
  </si>
  <si>
    <t>??</t>
  </si>
  <si>
    <t>MAPE 3</t>
  </si>
  <si>
    <t>MAPE 4</t>
  </si>
  <si>
    <t>MAPE 5</t>
  </si>
  <si>
    <t>MAPE 6</t>
  </si>
  <si>
    <t xml:space="preserve">NAMA BARANG </t>
  </si>
  <si>
    <t>RATA-RATA</t>
  </si>
  <si>
    <t>Hasil Perhitungan</t>
  </si>
  <si>
    <t xml:space="preserve">Jadi n yang terbaik digunakan adalah 3 karena memiliki nilai mape terendah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</si>
</sst>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FFFFFF"/>
        <bgColor rgb="FFDBE5F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BE5F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1" fillId="3" borderId="1" xfId="0" applyNumberFormat="1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2" fontId="1" fillId="3" borderId="1" xfId="0" applyNumberFormat="1" applyFont="1" applyFill="1" applyBorder="1" applyAlignment="1">
      <alignment horizontal="right"/>
    </xf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vertical="center"/>
    </xf>
    <xf numFmtId="42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42" fontId="1" fillId="6" borderId="1" xfId="0" applyNumberFormat="1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vertical="center"/>
    </xf>
    <xf numFmtId="42" fontId="2" fillId="6" borderId="1" xfId="0" applyNumberFormat="1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7"/>
  <sheetViews>
    <sheetView tabSelected="1" topLeftCell="AB88" workbookViewId="0">
      <selection activeCell="AK5" sqref="AK5:AK107"/>
    </sheetView>
  </sheetViews>
  <sheetFormatPr defaultRowHeight="15" x14ac:dyDescent="0.25"/>
  <cols>
    <col min="2" max="2" width="36.5703125" customWidth="1"/>
    <col min="5" max="5" width="16.140625" customWidth="1"/>
    <col min="6" max="6" width="12.7109375" customWidth="1"/>
    <col min="7" max="7" width="13" customWidth="1"/>
    <col min="9" max="9" width="12.7109375" customWidth="1"/>
    <col min="10" max="10" width="14.140625" customWidth="1"/>
    <col min="11" max="11" width="12.28515625" customWidth="1"/>
    <col min="12" max="12" width="15.42578125" customWidth="1"/>
    <col min="13" max="13" width="14" customWidth="1"/>
    <col min="15" max="15" width="12.42578125" customWidth="1"/>
    <col min="16" max="16" width="14.28515625" customWidth="1"/>
    <col min="18" max="18" width="12.85546875" customWidth="1"/>
    <col min="19" max="19" width="14.7109375" customWidth="1"/>
    <col min="21" max="21" width="14.140625" customWidth="1"/>
    <col min="22" max="22" width="13.28515625" customWidth="1"/>
    <col min="24" max="25" width="13.7109375" customWidth="1"/>
    <col min="27" max="27" width="14.42578125" customWidth="1"/>
    <col min="28" max="28" width="13.42578125" customWidth="1"/>
    <col min="30" max="30" width="13.140625" customWidth="1"/>
    <col min="31" max="31" width="13.7109375" customWidth="1"/>
    <col min="33" max="33" width="14" customWidth="1"/>
    <col min="34" max="34" width="14.42578125" customWidth="1"/>
    <col min="36" max="36" width="14.85546875" customWidth="1"/>
    <col min="37" max="37" width="15" customWidth="1"/>
    <col min="39" max="39" width="13.28515625" customWidth="1"/>
    <col min="40" max="40" width="13" customWidth="1"/>
  </cols>
  <sheetData>
    <row r="1" spans="1:41" x14ac:dyDescent="0.25">
      <c r="I1" s="10" t="s">
        <v>237</v>
      </c>
      <c r="J1" s="10"/>
      <c r="K1" s="10"/>
    </row>
    <row r="3" spans="1:41" x14ac:dyDescent="0.25">
      <c r="A3" s="11" t="s">
        <v>0</v>
      </c>
      <c r="B3" s="11" t="s">
        <v>1</v>
      </c>
      <c r="C3" s="11" t="s">
        <v>2</v>
      </c>
      <c r="D3" s="11" t="s">
        <v>3</v>
      </c>
      <c r="E3" s="13" t="s">
        <v>4</v>
      </c>
      <c r="F3" s="11" t="s">
        <v>5</v>
      </c>
      <c r="G3" s="11"/>
      <c r="H3" s="11"/>
      <c r="I3" s="12" t="s">
        <v>6</v>
      </c>
      <c r="J3" s="12"/>
      <c r="K3" s="12"/>
      <c r="L3" s="11" t="s">
        <v>7</v>
      </c>
      <c r="M3" s="11"/>
      <c r="N3" s="11"/>
      <c r="O3" s="12" t="s">
        <v>8</v>
      </c>
      <c r="P3" s="12"/>
      <c r="Q3" s="12"/>
      <c r="R3" s="11" t="s">
        <v>9</v>
      </c>
      <c r="S3" s="11"/>
      <c r="T3" s="11"/>
      <c r="U3" s="11" t="s">
        <v>10</v>
      </c>
      <c r="V3" s="11"/>
      <c r="W3" s="11"/>
      <c r="X3" s="12" t="s">
        <v>11</v>
      </c>
      <c r="Y3" s="12"/>
      <c r="Z3" s="12"/>
      <c r="AA3" s="11" t="s">
        <v>12</v>
      </c>
      <c r="AB3" s="11"/>
      <c r="AC3" s="11"/>
      <c r="AD3" s="12" t="s">
        <v>13</v>
      </c>
      <c r="AE3" s="12"/>
      <c r="AF3" s="12"/>
      <c r="AG3" s="11" t="s">
        <v>14</v>
      </c>
      <c r="AH3" s="11"/>
      <c r="AI3" s="11"/>
      <c r="AJ3" s="11" t="s">
        <v>15</v>
      </c>
      <c r="AK3" s="11"/>
      <c r="AL3" s="11"/>
      <c r="AM3" s="11" t="s">
        <v>16</v>
      </c>
      <c r="AN3" s="11"/>
      <c r="AO3" s="11"/>
    </row>
    <row r="4" spans="1:41" x14ac:dyDescent="0.25">
      <c r="A4" s="11"/>
      <c r="B4" s="11"/>
      <c r="C4" s="11"/>
      <c r="D4" s="11"/>
      <c r="E4" s="14"/>
      <c r="F4" s="1" t="s">
        <v>17</v>
      </c>
      <c r="G4" s="1" t="s">
        <v>18</v>
      </c>
      <c r="H4" s="1" t="s">
        <v>19</v>
      </c>
      <c r="I4" s="1" t="s">
        <v>17</v>
      </c>
      <c r="J4" s="1" t="s">
        <v>18</v>
      </c>
      <c r="K4" s="1" t="s">
        <v>19</v>
      </c>
      <c r="L4" s="1" t="s">
        <v>17</v>
      </c>
      <c r="M4" s="1" t="s">
        <v>18</v>
      </c>
      <c r="N4" s="1" t="s">
        <v>19</v>
      </c>
      <c r="O4" s="1" t="s">
        <v>17</v>
      </c>
      <c r="P4" s="1" t="s">
        <v>18</v>
      </c>
      <c r="Q4" s="1" t="s">
        <v>19</v>
      </c>
      <c r="R4" s="1" t="s">
        <v>17</v>
      </c>
      <c r="S4" s="1" t="s">
        <v>18</v>
      </c>
      <c r="T4" s="1" t="s">
        <v>19</v>
      </c>
      <c r="U4" s="1" t="s">
        <v>17</v>
      </c>
      <c r="V4" s="1" t="s">
        <v>18</v>
      </c>
      <c r="W4" s="1" t="s">
        <v>19</v>
      </c>
      <c r="X4" s="1" t="s">
        <v>17</v>
      </c>
      <c r="Y4" s="1" t="s">
        <v>18</v>
      </c>
      <c r="Z4" s="1" t="s">
        <v>19</v>
      </c>
      <c r="AA4" s="1" t="s">
        <v>17</v>
      </c>
      <c r="AB4" s="1" t="s">
        <v>18</v>
      </c>
      <c r="AC4" s="1" t="s">
        <v>19</v>
      </c>
      <c r="AD4" s="1" t="s">
        <v>17</v>
      </c>
      <c r="AE4" s="1" t="s">
        <v>18</v>
      </c>
      <c r="AF4" s="1" t="s">
        <v>19</v>
      </c>
      <c r="AG4" s="1" t="s">
        <v>17</v>
      </c>
      <c r="AH4" s="1" t="s">
        <v>18</v>
      </c>
      <c r="AI4" s="1" t="s">
        <v>19</v>
      </c>
      <c r="AJ4" s="1" t="s">
        <v>17</v>
      </c>
      <c r="AK4" s="1" t="s">
        <v>20</v>
      </c>
      <c r="AL4" s="1" t="s">
        <v>19</v>
      </c>
      <c r="AM4" s="1" t="s">
        <v>17</v>
      </c>
      <c r="AN4" s="1" t="s">
        <v>18</v>
      </c>
      <c r="AO4" s="1" t="s">
        <v>19</v>
      </c>
    </row>
    <row r="5" spans="1:41" x14ac:dyDescent="0.25">
      <c r="A5" s="15">
        <v>1</v>
      </c>
      <c r="B5" s="16" t="s">
        <v>21</v>
      </c>
      <c r="C5" s="16" t="s">
        <v>22</v>
      </c>
      <c r="D5" s="17" t="s">
        <v>23</v>
      </c>
      <c r="E5" s="18">
        <v>140000</v>
      </c>
      <c r="F5" s="19">
        <v>30</v>
      </c>
      <c r="G5" s="19">
        <v>25</v>
      </c>
      <c r="H5" s="15">
        <f>F5-G5</f>
        <v>5</v>
      </c>
      <c r="I5" s="19">
        <v>40</v>
      </c>
      <c r="J5" s="19">
        <v>35</v>
      </c>
      <c r="K5" s="15">
        <f>I5-J5</f>
        <v>5</v>
      </c>
      <c r="L5" s="19">
        <v>35</v>
      </c>
      <c r="M5" s="19">
        <v>25</v>
      </c>
      <c r="N5" s="15">
        <f>L5-M5</f>
        <v>10</v>
      </c>
      <c r="O5" s="19">
        <v>50</v>
      </c>
      <c r="P5" s="19">
        <v>40</v>
      </c>
      <c r="Q5" s="19">
        <f>O5-P5</f>
        <v>10</v>
      </c>
      <c r="R5" s="19">
        <v>45</v>
      </c>
      <c r="S5" s="19">
        <v>35</v>
      </c>
      <c r="T5" s="15">
        <f>R5-S5</f>
        <v>10</v>
      </c>
      <c r="U5" s="19">
        <v>25</v>
      </c>
      <c r="V5" s="19">
        <v>20</v>
      </c>
      <c r="W5" s="15">
        <f>U5-V5</f>
        <v>5</v>
      </c>
      <c r="X5" s="19">
        <v>40</v>
      </c>
      <c r="Y5" s="19">
        <v>30</v>
      </c>
      <c r="Z5" s="15">
        <f>X5-Y5</f>
        <v>10</v>
      </c>
      <c r="AA5" s="19">
        <v>35</v>
      </c>
      <c r="AB5" s="19">
        <v>30</v>
      </c>
      <c r="AC5" s="15">
        <f>AA5-AB5</f>
        <v>5</v>
      </c>
      <c r="AD5" s="19">
        <v>50</v>
      </c>
      <c r="AE5" s="19">
        <v>35</v>
      </c>
      <c r="AF5" s="19">
        <f>AD5-AE5</f>
        <v>15</v>
      </c>
      <c r="AG5" s="19">
        <v>45</v>
      </c>
      <c r="AH5" s="19">
        <v>30</v>
      </c>
      <c r="AI5" s="15">
        <f>AG5-AH5</f>
        <v>15</v>
      </c>
      <c r="AJ5" s="19">
        <v>50</v>
      </c>
      <c r="AK5" s="19">
        <v>40</v>
      </c>
      <c r="AL5" s="19">
        <f>AJ5-AK5</f>
        <v>10</v>
      </c>
      <c r="AM5" s="19">
        <v>55</v>
      </c>
      <c r="AN5" s="19">
        <v>40</v>
      </c>
      <c r="AO5" s="19">
        <f>AM5-AN5</f>
        <v>15</v>
      </c>
    </row>
    <row r="6" spans="1:41" x14ac:dyDescent="0.25">
      <c r="A6" s="15">
        <v>2</v>
      </c>
      <c r="B6" s="16" t="s">
        <v>24</v>
      </c>
      <c r="C6" s="16" t="s">
        <v>25</v>
      </c>
      <c r="D6" s="17" t="s">
        <v>23</v>
      </c>
      <c r="E6" s="18">
        <v>90000</v>
      </c>
      <c r="F6" s="19">
        <v>25</v>
      </c>
      <c r="G6" s="19">
        <v>20</v>
      </c>
      <c r="H6" s="15">
        <f t="shared" ref="H6:H69" si="0">F6-G6</f>
        <v>5</v>
      </c>
      <c r="I6" s="19">
        <v>35</v>
      </c>
      <c r="J6" s="19">
        <v>25</v>
      </c>
      <c r="K6" s="15">
        <f t="shared" ref="K6:K69" si="1">I6-J6</f>
        <v>10</v>
      </c>
      <c r="L6" s="19">
        <v>40</v>
      </c>
      <c r="M6" s="19">
        <v>35</v>
      </c>
      <c r="N6" s="15">
        <f t="shared" ref="N6:N69" si="2">L6-M6</f>
        <v>5</v>
      </c>
      <c r="O6" s="19">
        <v>35</v>
      </c>
      <c r="P6" s="19">
        <v>25</v>
      </c>
      <c r="Q6" s="19">
        <f t="shared" ref="Q6:Q69" si="3">O6-P6</f>
        <v>10</v>
      </c>
      <c r="R6" s="19">
        <v>50</v>
      </c>
      <c r="S6" s="19">
        <v>35</v>
      </c>
      <c r="T6" s="15">
        <f t="shared" ref="T6:T60" si="4">R6-S6</f>
        <v>15</v>
      </c>
      <c r="U6" s="19">
        <v>50</v>
      </c>
      <c r="V6" s="19">
        <v>45</v>
      </c>
      <c r="W6" s="15">
        <f t="shared" ref="W6:W69" si="5">U6-V6</f>
        <v>5</v>
      </c>
      <c r="X6" s="19">
        <v>45</v>
      </c>
      <c r="Y6" s="19">
        <v>30</v>
      </c>
      <c r="Z6" s="15">
        <f t="shared" ref="Z6:Z69" si="6">X6-Y6</f>
        <v>15</v>
      </c>
      <c r="AA6" s="19">
        <v>35</v>
      </c>
      <c r="AB6" s="19">
        <v>25</v>
      </c>
      <c r="AC6" s="15">
        <f t="shared" ref="AC6:AC69" si="7">AA6-AB6</f>
        <v>10</v>
      </c>
      <c r="AD6" s="19">
        <v>40</v>
      </c>
      <c r="AE6" s="19">
        <v>35</v>
      </c>
      <c r="AF6" s="19">
        <f t="shared" ref="AF6:AF69" si="8">AD6-AE6</f>
        <v>5</v>
      </c>
      <c r="AG6" s="19">
        <v>55</v>
      </c>
      <c r="AH6" s="19">
        <v>45</v>
      </c>
      <c r="AI6" s="15">
        <f t="shared" ref="AI6:AI60" si="9">AG6-AH6</f>
        <v>10</v>
      </c>
      <c r="AJ6" s="19">
        <v>65</v>
      </c>
      <c r="AK6" s="19">
        <v>50</v>
      </c>
      <c r="AL6" s="19">
        <f>AJ6-AK6</f>
        <v>15</v>
      </c>
      <c r="AM6" s="19">
        <v>45</v>
      </c>
      <c r="AN6" s="19">
        <v>35</v>
      </c>
      <c r="AO6" s="19">
        <f t="shared" ref="AO6:AO7" si="10">AM6-AN6</f>
        <v>10</v>
      </c>
    </row>
    <row r="7" spans="1:41" x14ac:dyDescent="0.25">
      <c r="A7" s="15">
        <v>3</v>
      </c>
      <c r="B7" s="16" t="s">
        <v>26</v>
      </c>
      <c r="C7" s="16" t="s">
        <v>27</v>
      </c>
      <c r="D7" s="17" t="s">
        <v>23</v>
      </c>
      <c r="E7" s="18">
        <v>68000</v>
      </c>
      <c r="F7" s="19">
        <v>30</v>
      </c>
      <c r="G7" s="19">
        <v>20</v>
      </c>
      <c r="H7" s="15">
        <f t="shared" si="0"/>
        <v>10</v>
      </c>
      <c r="I7" s="19">
        <v>45</v>
      </c>
      <c r="J7" s="19">
        <v>25</v>
      </c>
      <c r="K7" s="15">
        <f t="shared" si="1"/>
        <v>20</v>
      </c>
      <c r="L7" s="19">
        <v>50</v>
      </c>
      <c r="M7" s="19">
        <v>30</v>
      </c>
      <c r="N7" s="15">
        <f t="shared" si="2"/>
        <v>20</v>
      </c>
      <c r="O7" s="19">
        <v>40</v>
      </c>
      <c r="P7" s="19">
        <v>30</v>
      </c>
      <c r="Q7" s="19">
        <f t="shared" si="3"/>
        <v>10</v>
      </c>
      <c r="R7" s="19">
        <v>55</v>
      </c>
      <c r="S7" s="19">
        <v>35</v>
      </c>
      <c r="T7" s="15">
        <f t="shared" si="4"/>
        <v>20</v>
      </c>
      <c r="U7" s="19">
        <v>40</v>
      </c>
      <c r="V7" s="19">
        <v>30</v>
      </c>
      <c r="W7" s="15">
        <f t="shared" si="5"/>
        <v>10</v>
      </c>
      <c r="X7" s="19">
        <v>55</v>
      </c>
      <c r="Y7" s="19">
        <v>40</v>
      </c>
      <c r="Z7" s="15">
        <f t="shared" si="6"/>
        <v>15</v>
      </c>
      <c r="AA7" s="19">
        <v>45</v>
      </c>
      <c r="AB7" s="19">
        <v>35</v>
      </c>
      <c r="AC7" s="15">
        <f t="shared" si="7"/>
        <v>10</v>
      </c>
      <c r="AD7" s="19">
        <v>35</v>
      </c>
      <c r="AE7" s="19">
        <v>20</v>
      </c>
      <c r="AF7" s="19">
        <f t="shared" si="8"/>
        <v>15</v>
      </c>
      <c r="AG7" s="19">
        <v>40</v>
      </c>
      <c r="AH7" s="19">
        <v>30</v>
      </c>
      <c r="AI7" s="15">
        <f t="shared" si="9"/>
        <v>10</v>
      </c>
      <c r="AJ7" s="19">
        <v>45</v>
      </c>
      <c r="AK7" s="19">
        <v>30</v>
      </c>
      <c r="AL7" s="19">
        <f>AJ7-AK7</f>
        <v>15</v>
      </c>
      <c r="AM7" s="19">
        <v>50</v>
      </c>
      <c r="AN7" s="19">
        <v>40</v>
      </c>
      <c r="AO7" s="19">
        <f t="shared" si="10"/>
        <v>10</v>
      </c>
    </row>
    <row r="8" spans="1:41" x14ac:dyDescent="0.25">
      <c r="A8" s="15">
        <v>4</v>
      </c>
      <c r="B8" s="16" t="s">
        <v>28</v>
      </c>
      <c r="C8" s="16" t="s">
        <v>29</v>
      </c>
      <c r="D8" s="17" t="s">
        <v>23</v>
      </c>
      <c r="E8" s="20">
        <v>88000</v>
      </c>
      <c r="F8" s="19">
        <v>30</v>
      </c>
      <c r="G8" s="19">
        <v>25</v>
      </c>
      <c r="H8" s="15">
        <f t="shared" si="0"/>
        <v>5</v>
      </c>
      <c r="I8" s="19">
        <v>50</v>
      </c>
      <c r="J8" s="19">
        <v>40</v>
      </c>
      <c r="K8" s="15">
        <f t="shared" si="1"/>
        <v>10</v>
      </c>
      <c r="L8" s="19">
        <v>45</v>
      </c>
      <c r="M8" s="19">
        <v>30</v>
      </c>
      <c r="N8" s="15">
        <f t="shared" si="2"/>
        <v>15</v>
      </c>
      <c r="O8" s="19">
        <v>40</v>
      </c>
      <c r="P8" s="19">
        <v>25</v>
      </c>
      <c r="Q8" s="19">
        <f t="shared" si="3"/>
        <v>15</v>
      </c>
      <c r="R8" s="19">
        <v>40</v>
      </c>
      <c r="S8" s="19">
        <v>35</v>
      </c>
      <c r="T8" s="15">
        <f t="shared" si="4"/>
        <v>5</v>
      </c>
      <c r="U8" s="19">
        <v>50</v>
      </c>
      <c r="V8" s="19">
        <v>35</v>
      </c>
      <c r="W8" s="15">
        <f t="shared" si="5"/>
        <v>15</v>
      </c>
      <c r="X8" s="19">
        <v>45</v>
      </c>
      <c r="Y8" s="19">
        <v>35</v>
      </c>
      <c r="Z8" s="15">
        <f t="shared" si="6"/>
        <v>10</v>
      </c>
      <c r="AA8" s="19">
        <v>35</v>
      </c>
      <c r="AB8" s="19">
        <v>25</v>
      </c>
      <c r="AC8" s="15">
        <f t="shared" si="7"/>
        <v>10</v>
      </c>
      <c r="AD8" s="19">
        <v>40</v>
      </c>
      <c r="AE8" s="19">
        <v>30</v>
      </c>
      <c r="AF8" s="19">
        <f t="shared" si="8"/>
        <v>10</v>
      </c>
      <c r="AG8" s="19">
        <v>55</v>
      </c>
      <c r="AH8" s="19">
        <v>40</v>
      </c>
      <c r="AI8" s="15">
        <f t="shared" si="9"/>
        <v>15</v>
      </c>
      <c r="AJ8" s="19">
        <v>45</v>
      </c>
      <c r="AK8" s="19">
        <v>35</v>
      </c>
      <c r="AL8" s="19">
        <f t="shared" ref="AL8:AL44" si="11">AJ8-AK8</f>
        <v>10</v>
      </c>
      <c r="AM8" s="15">
        <v>50</v>
      </c>
      <c r="AN8" s="15">
        <v>35</v>
      </c>
      <c r="AO8" s="15">
        <f>AM8-AN8</f>
        <v>15</v>
      </c>
    </row>
    <row r="9" spans="1:41" x14ac:dyDescent="0.25">
      <c r="A9" s="15">
        <v>5</v>
      </c>
      <c r="B9" s="16" t="s">
        <v>30</v>
      </c>
      <c r="C9" s="16" t="s">
        <v>31</v>
      </c>
      <c r="D9" s="17" t="s">
        <v>32</v>
      </c>
      <c r="E9" s="20">
        <v>1245716</v>
      </c>
      <c r="F9" s="19">
        <v>20</v>
      </c>
      <c r="G9" s="19">
        <v>15</v>
      </c>
      <c r="H9" s="15">
        <f t="shared" si="0"/>
        <v>5</v>
      </c>
      <c r="I9" s="19">
        <v>40</v>
      </c>
      <c r="J9" s="19">
        <v>30</v>
      </c>
      <c r="K9" s="15">
        <f t="shared" si="1"/>
        <v>10</v>
      </c>
      <c r="L9" s="19">
        <v>50</v>
      </c>
      <c r="M9" s="19">
        <v>35</v>
      </c>
      <c r="N9" s="15">
        <f t="shared" si="2"/>
        <v>15</v>
      </c>
      <c r="O9" s="19">
        <v>35</v>
      </c>
      <c r="P9" s="19">
        <v>20</v>
      </c>
      <c r="Q9" s="19">
        <f t="shared" si="3"/>
        <v>15</v>
      </c>
      <c r="R9" s="19">
        <v>50</v>
      </c>
      <c r="S9" s="19">
        <v>35</v>
      </c>
      <c r="T9" s="15">
        <f t="shared" si="4"/>
        <v>15</v>
      </c>
      <c r="U9" s="19">
        <v>40</v>
      </c>
      <c r="V9" s="19">
        <v>35</v>
      </c>
      <c r="W9" s="15">
        <f t="shared" si="5"/>
        <v>5</v>
      </c>
      <c r="X9" s="19">
        <v>45</v>
      </c>
      <c r="Y9" s="19">
        <v>25</v>
      </c>
      <c r="Z9" s="15">
        <f t="shared" si="6"/>
        <v>20</v>
      </c>
      <c r="AA9" s="19">
        <v>35</v>
      </c>
      <c r="AB9" s="19">
        <v>25</v>
      </c>
      <c r="AC9" s="15">
        <f t="shared" si="7"/>
        <v>10</v>
      </c>
      <c r="AD9" s="19">
        <v>30</v>
      </c>
      <c r="AE9" s="19">
        <v>20</v>
      </c>
      <c r="AF9" s="19">
        <f t="shared" si="8"/>
        <v>10</v>
      </c>
      <c r="AG9" s="19">
        <v>40</v>
      </c>
      <c r="AH9" s="19">
        <v>25</v>
      </c>
      <c r="AI9" s="15">
        <f t="shared" si="9"/>
        <v>15</v>
      </c>
      <c r="AJ9" s="19">
        <v>30</v>
      </c>
      <c r="AK9" s="19">
        <v>20</v>
      </c>
      <c r="AL9" s="19">
        <f t="shared" si="11"/>
        <v>10</v>
      </c>
      <c r="AM9" s="15">
        <v>45</v>
      </c>
      <c r="AN9" s="15">
        <v>30</v>
      </c>
      <c r="AO9" s="15">
        <f t="shared" ref="AO9:AO34" si="12">AM9-AN9</f>
        <v>15</v>
      </c>
    </row>
    <row r="10" spans="1:41" x14ac:dyDescent="0.25">
      <c r="A10" s="15">
        <v>6</v>
      </c>
      <c r="B10" s="16" t="s">
        <v>33</v>
      </c>
      <c r="C10" s="16" t="s">
        <v>34</v>
      </c>
      <c r="D10" s="17" t="s">
        <v>35</v>
      </c>
      <c r="E10" s="20">
        <v>98000</v>
      </c>
      <c r="F10" s="19">
        <v>110</v>
      </c>
      <c r="G10" s="19">
        <v>75</v>
      </c>
      <c r="H10" s="15">
        <f t="shared" si="0"/>
        <v>35</v>
      </c>
      <c r="I10" s="19">
        <v>125</v>
      </c>
      <c r="J10" s="19">
        <v>70</v>
      </c>
      <c r="K10" s="15">
        <f t="shared" si="1"/>
        <v>55</v>
      </c>
      <c r="L10" s="19">
        <v>140</v>
      </c>
      <c r="M10" s="19">
        <v>85</v>
      </c>
      <c r="N10" s="15">
        <f t="shared" si="2"/>
        <v>55</v>
      </c>
      <c r="O10" s="19">
        <v>130</v>
      </c>
      <c r="P10" s="19">
        <v>85</v>
      </c>
      <c r="Q10" s="19">
        <f t="shared" si="3"/>
        <v>45</v>
      </c>
      <c r="R10" s="19">
        <v>135</v>
      </c>
      <c r="S10" s="19">
        <v>85</v>
      </c>
      <c r="T10" s="15">
        <f t="shared" si="4"/>
        <v>50</v>
      </c>
      <c r="U10" s="19">
        <v>120</v>
      </c>
      <c r="V10" s="19">
        <v>80</v>
      </c>
      <c r="W10" s="15">
        <f t="shared" si="5"/>
        <v>40</v>
      </c>
      <c r="X10" s="19">
        <v>105</v>
      </c>
      <c r="Y10" s="19">
        <v>80</v>
      </c>
      <c r="Z10" s="15">
        <f t="shared" si="6"/>
        <v>25</v>
      </c>
      <c r="AA10" s="19">
        <v>130</v>
      </c>
      <c r="AB10" s="19">
        <v>90</v>
      </c>
      <c r="AC10" s="15">
        <f t="shared" si="7"/>
        <v>40</v>
      </c>
      <c r="AD10" s="19">
        <v>145</v>
      </c>
      <c r="AE10" s="19">
        <v>100</v>
      </c>
      <c r="AF10" s="19">
        <f t="shared" si="8"/>
        <v>45</v>
      </c>
      <c r="AG10" s="19">
        <v>140</v>
      </c>
      <c r="AH10" s="19">
        <v>95</v>
      </c>
      <c r="AI10" s="15">
        <f t="shared" si="9"/>
        <v>45</v>
      </c>
      <c r="AJ10" s="19">
        <v>120</v>
      </c>
      <c r="AK10" s="19">
        <v>85</v>
      </c>
      <c r="AL10" s="19">
        <f t="shared" si="11"/>
        <v>35</v>
      </c>
      <c r="AM10" s="15">
        <v>150</v>
      </c>
      <c r="AN10" s="15">
        <v>95</v>
      </c>
      <c r="AO10" s="15">
        <f t="shared" si="12"/>
        <v>55</v>
      </c>
    </row>
    <row r="11" spans="1:41" x14ac:dyDescent="0.25">
      <c r="A11" s="15">
        <v>7</v>
      </c>
      <c r="B11" s="16" t="s">
        <v>36</v>
      </c>
      <c r="C11" s="16" t="s">
        <v>37</v>
      </c>
      <c r="D11" s="17" t="s">
        <v>35</v>
      </c>
      <c r="E11" s="20">
        <v>17000</v>
      </c>
      <c r="F11" s="19">
        <v>100</v>
      </c>
      <c r="G11" s="19">
        <v>70</v>
      </c>
      <c r="H11" s="15">
        <f t="shared" si="0"/>
        <v>30</v>
      </c>
      <c r="I11" s="19">
        <v>115</v>
      </c>
      <c r="J11" s="19">
        <v>85</v>
      </c>
      <c r="K11" s="15">
        <f t="shared" si="1"/>
        <v>30</v>
      </c>
      <c r="L11" s="19">
        <v>105</v>
      </c>
      <c r="M11" s="19">
        <v>80</v>
      </c>
      <c r="N11" s="15">
        <f t="shared" si="2"/>
        <v>25</v>
      </c>
      <c r="O11" s="19">
        <v>120</v>
      </c>
      <c r="P11" s="19">
        <v>85</v>
      </c>
      <c r="Q11" s="19">
        <f t="shared" si="3"/>
        <v>35</v>
      </c>
      <c r="R11" s="19">
        <v>125</v>
      </c>
      <c r="S11" s="19">
        <v>80</v>
      </c>
      <c r="T11" s="15">
        <f t="shared" si="4"/>
        <v>45</v>
      </c>
      <c r="U11" s="19">
        <v>125</v>
      </c>
      <c r="V11" s="19">
        <v>85</v>
      </c>
      <c r="W11" s="15">
        <f t="shared" si="5"/>
        <v>40</v>
      </c>
      <c r="X11" s="19">
        <v>140</v>
      </c>
      <c r="Y11" s="19">
        <v>75</v>
      </c>
      <c r="Z11" s="15">
        <f t="shared" si="6"/>
        <v>65</v>
      </c>
      <c r="AA11" s="19">
        <v>135</v>
      </c>
      <c r="AB11" s="19">
        <v>85</v>
      </c>
      <c r="AC11" s="15">
        <f t="shared" si="7"/>
        <v>50</v>
      </c>
      <c r="AD11" s="19">
        <v>105</v>
      </c>
      <c r="AE11" s="19">
        <v>45</v>
      </c>
      <c r="AF11" s="19">
        <f t="shared" si="8"/>
        <v>60</v>
      </c>
      <c r="AG11" s="19">
        <v>120</v>
      </c>
      <c r="AH11" s="19">
        <v>60</v>
      </c>
      <c r="AI11" s="15">
        <f t="shared" si="9"/>
        <v>60</v>
      </c>
      <c r="AJ11" s="19">
        <v>125</v>
      </c>
      <c r="AK11" s="19">
        <v>85</v>
      </c>
      <c r="AL11" s="19">
        <f t="shared" si="11"/>
        <v>40</v>
      </c>
      <c r="AM11" s="15">
        <v>145</v>
      </c>
      <c r="AN11" s="15">
        <v>75</v>
      </c>
      <c r="AO11" s="15">
        <f t="shared" si="12"/>
        <v>70</v>
      </c>
    </row>
    <row r="12" spans="1:41" x14ac:dyDescent="0.25">
      <c r="A12" s="15">
        <v>8</v>
      </c>
      <c r="B12" s="16" t="s">
        <v>38</v>
      </c>
      <c r="C12" s="16" t="s">
        <v>39</v>
      </c>
      <c r="D12" s="17" t="s">
        <v>35</v>
      </c>
      <c r="E12" s="20">
        <v>6500</v>
      </c>
      <c r="F12" s="19">
        <v>120</v>
      </c>
      <c r="G12" s="19">
        <v>70</v>
      </c>
      <c r="H12" s="15">
        <f t="shared" si="0"/>
        <v>50</v>
      </c>
      <c r="I12" s="19">
        <v>110</v>
      </c>
      <c r="J12" s="19">
        <v>70</v>
      </c>
      <c r="K12" s="15">
        <f t="shared" si="1"/>
        <v>40</v>
      </c>
      <c r="L12" s="19">
        <v>130</v>
      </c>
      <c r="M12" s="19">
        <v>80</v>
      </c>
      <c r="N12" s="15">
        <f t="shared" si="2"/>
        <v>50</v>
      </c>
      <c r="O12" s="19">
        <v>115</v>
      </c>
      <c r="P12" s="19">
        <v>70</v>
      </c>
      <c r="Q12" s="19">
        <f t="shared" si="3"/>
        <v>45</v>
      </c>
      <c r="R12" s="19">
        <v>110</v>
      </c>
      <c r="S12" s="19">
        <v>65</v>
      </c>
      <c r="T12" s="15">
        <f t="shared" si="4"/>
        <v>45</v>
      </c>
      <c r="U12" s="19">
        <v>140</v>
      </c>
      <c r="V12" s="19">
        <v>90</v>
      </c>
      <c r="W12" s="15">
        <f t="shared" si="5"/>
        <v>50</v>
      </c>
      <c r="X12" s="19">
        <v>125</v>
      </c>
      <c r="Y12" s="19">
        <v>75</v>
      </c>
      <c r="Z12" s="15">
        <f t="shared" si="6"/>
        <v>50</v>
      </c>
      <c r="AA12" s="19">
        <v>120</v>
      </c>
      <c r="AB12" s="19">
        <v>65</v>
      </c>
      <c r="AC12" s="15">
        <f t="shared" si="7"/>
        <v>55</v>
      </c>
      <c r="AD12" s="19">
        <v>135</v>
      </c>
      <c r="AE12" s="19">
        <v>85</v>
      </c>
      <c r="AF12" s="19">
        <f t="shared" si="8"/>
        <v>50</v>
      </c>
      <c r="AG12" s="19">
        <v>145</v>
      </c>
      <c r="AH12" s="19">
        <v>90</v>
      </c>
      <c r="AI12" s="15">
        <f t="shared" si="9"/>
        <v>55</v>
      </c>
      <c r="AJ12" s="19">
        <v>100</v>
      </c>
      <c r="AK12" s="19">
        <v>70</v>
      </c>
      <c r="AL12" s="19">
        <f t="shared" si="11"/>
        <v>30</v>
      </c>
      <c r="AM12" s="15">
        <v>150</v>
      </c>
      <c r="AN12" s="15">
        <v>90</v>
      </c>
      <c r="AO12" s="15">
        <f t="shared" si="12"/>
        <v>60</v>
      </c>
    </row>
    <row r="13" spans="1:41" x14ac:dyDescent="0.25">
      <c r="A13" s="15">
        <v>9</v>
      </c>
      <c r="B13" s="16" t="s">
        <v>40</v>
      </c>
      <c r="C13" s="16" t="s">
        <v>41</v>
      </c>
      <c r="D13" s="17" t="s">
        <v>35</v>
      </c>
      <c r="E13" s="20">
        <v>161253</v>
      </c>
      <c r="F13" s="19">
        <v>100</v>
      </c>
      <c r="G13" s="19">
        <v>55</v>
      </c>
      <c r="H13" s="15">
        <f t="shared" si="0"/>
        <v>45</v>
      </c>
      <c r="I13" s="19">
        <v>120</v>
      </c>
      <c r="J13" s="19">
        <v>65</v>
      </c>
      <c r="K13" s="15">
        <f t="shared" si="1"/>
        <v>55</v>
      </c>
      <c r="L13" s="19">
        <v>115</v>
      </c>
      <c r="M13" s="19">
        <v>60</v>
      </c>
      <c r="N13" s="15">
        <f t="shared" si="2"/>
        <v>55</v>
      </c>
      <c r="O13" s="19">
        <v>110</v>
      </c>
      <c r="P13" s="19">
        <v>65</v>
      </c>
      <c r="Q13" s="19">
        <f t="shared" si="3"/>
        <v>45</v>
      </c>
      <c r="R13" s="19">
        <v>120</v>
      </c>
      <c r="S13" s="19">
        <v>70</v>
      </c>
      <c r="T13" s="15">
        <f t="shared" si="4"/>
        <v>50</v>
      </c>
      <c r="U13" s="19">
        <v>105</v>
      </c>
      <c r="V13" s="19">
        <v>65</v>
      </c>
      <c r="W13" s="15">
        <f t="shared" si="5"/>
        <v>40</v>
      </c>
      <c r="X13" s="19">
        <v>115</v>
      </c>
      <c r="Y13" s="19">
        <v>75</v>
      </c>
      <c r="Z13" s="15">
        <f t="shared" si="6"/>
        <v>40</v>
      </c>
      <c r="AA13" s="19">
        <v>130</v>
      </c>
      <c r="AB13" s="19">
        <v>75</v>
      </c>
      <c r="AC13" s="15">
        <f t="shared" si="7"/>
        <v>55</v>
      </c>
      <c r="AD13" s="19">
        <v>110</v>
      </c>
      <c r="AE13" s="19">
        <v>80</v>
      </c>
      <c r="AF13" s="19">
        <f t="shared" si="8"/>
        <v>30</v>
      </c>
      <c r="AG13" s="19">
        <v>125</v>
      </c>
      <c r="AH13" s="19">
        <v>75</v>
      </c>
      <c r="AI13" s="15">
        <f t="shared" si="9"/>
        <v>50</v>
      </c>
      <c r="AJ13" s="19">
        <v>150</v>
      </c>
      <c r="AK13" s="19">
        <v>85</v>
      </c>
      <c r="AL13" s="19">
        <f t="shared" si="11"/>
        <v>65</v>
      </c>
      <c r="AM13" s="15">
        <v>115</v>
      </c>
      <c r="AN13" s="15">
        <v>60</v>
      </c>
      <c r="AO13" s="15">
        <f t="shared" si="12"/>
        <v>55</v>
      </c>
    </row>
    <row r="14" spans="1:41" x14ac:dyDescent="0.25">
      <c r="A14" s="15">
        <v>10</v>
      </c>
      <c r="B14" s="16" t="s">
        <v>42</v>
      </c>
      <c r="C14" s="16" t="s">
        <v>43</v>
      </c>
      <c r="D14" s="17" t="s">
        <v>35</v>
      </c>
      <c r="E14" s="20">
        <v>167670</v>
      </c>
      <c r="F14" s="19">
        <v>105</v>
      </c>
      <c r="G14" s="19">
        <v>60</v>
      </c>
      <c r="H14" s="15">
        <f t="shared" si="0"/>
        <v>45</v>
      </c>
      <c r="I14" s="19">
        <v>135</v>
      </c>
      <c r="J14" s="19">
        <v>75</v>
      </c>
      <c r="K14" s="15">
        <f t="shared" si="1"/>
        <v>60</v>
      </c>
      <c r="L14" s="19">
        <v>120</v>
      </c>
      <c r="M14" s="19">
        <v>80</v>
      </c>
      <c r="N14" s="15">
        <f t="shared" si="2"/>
        <v>40</v>
      </c>
      <c r="O14" s="19">
        <v>125</v>
      </c>
      <c r="P14" s="19">
        <v>75</v>
      </c>
      <c r="Q14" s="19">
        <f t="shared" si="3"/>
        <v>50</v>
      </c>
      <c r="R14" s="19">
        <v>135</v>
      </c>
      <c r="S14" s="19">
        <v>80</v>
      </c>
      <c r="T14" s="15">
        <f t="shared" si="4"/>
        <v>55</v>
      </c>
      <c r="U14" s="19">
        <v>100</v>
      </c>
      <c r="V14" s="19">
        <v>65</v>
      </c>
      <c r="W14" s="15">
        <f t="shared" si="5"/>
        <v>35</v>
      </c>
      <c r="X14" s="19">
        <v>120</v>
      </c>
      <c r="Y14" s="19">
        <v>65</v>
      </c>
      <c r="Z14" s="15">
        <f t="shared" si="6"/>
        <v>55</v>
      </c>
      <c r="AA14" s="19">
        <v>110</v>
      </c>
      <c r="AB14" s="19">
        <v>65</v>
      </c>
      <c r="AC14" s="15">
        <f t="shared" si="7"/>
        <v>45</v>
      </c>
      <c r="AD14" s="19">
        <v>105</v>
      </c>
      <c r="AE14" s="19">
        <v>60</v>
      </c>
      <c r="AF14" s="19">
        <f t="shared" si="8"/>
        <v>45</v>
      </c>
      <c r="AG14" s="19">
        <v>130</v>
      </c>
      <c r="AH14" s="19">
        <v>80</v>
      </c>
      <c r="AI14" s="15">
        <f t="shared" si="9"/>
        <v>50</v>
      </c>
      <c r="AJ14" s="19">
        <v>100</v>
      </c>
      <c r="AK14" s="19">
        <v>75</v>
      </c>
      <c r="AL14" s="19">
        <f t="shared" si="11"/>
        <v>25</v>
      </c>
      <c r="AM14" s="15">
        <v>155</v>
      </c>
      <c r="AN14" s="15">
        <v>100</v>
      </c>
      <c r="AO14" s="15">
        <f t="shared" si="12"/>
        <v>55</v>
      </c>
    </row>
    <row r="15" spans="1:41" x14ac:dyDescent="0.25">
      <c r="A15" s="15">
        <v>11</v>
      </c>
      <c r="B15" s="16" t="s">
        <v>44</v>
      </c>
      <c r="C15" s="16" t="s">
        <v>45</v>
      </c>
      <c r="D15" s="17" t="s">
        <v>35</v>
      </c>
      <c r="E15" s="20">
        <v>157320</v>
      </c>
      <c r="F15" s="19">
        <v>95</v>
      </c>
      <c r="G15" s="19">
        <v>60</v>
      </c>
      <c r="H15" s="15">
        <f t="shared" si="0"/>
        <v>35</v>
      </c>
      <c r="I15" s="19">
        <v>100</v>
      </c>
      <c r="J15" s="19">
        <v>60</v>
      </c>
      <c r="K15" s="15">
        <f t="shared" si="1"/>
        <v>40</v>
      </c>
      <c r="L15" s="19">
        <v>110</v>
      </c>
      <c r="M15" s="19">
        <v>75</v>
      </c>
      <c r="N15" s="15">
        <f t="shared" si="2"/>
        <v>35</v>
      </c>
      <c r="O15" s="19">
        <v>100</v>
      </c>
      <c r="P15" s="19">
        <v>60</v>
      </c>
      <c r="Q15" s="19">
        <f t="shared" si="3"/>
        <v>40</v>
      </c>
      <c r="R15" s="19">
        <v>100</v>
      </c>
      <c r="S15" s="19">
        <v>75</v>
      </c>
      <c r="T15" s="15">
        <f t="shared" si="4"/>
        <v>25</v>
      </c>
      <c r="U15" s="19">
        <v>90</v>
      </c>
      <c r="V15" s="19">
        <v>65</v>
      </c>
      <c r="W15" s="15">
        <f t="shared" si="5"/>
        <v>25</v>
      </c>
      <c r="X15" s="19">
        <v>120</v>
      </c>
      <c r="Y15" s="19">
        <v>80</v>
      </c>
      <c r="Z15" s="15">
        <f t="shared" si="6"/>
        <v>40</v>
      </c>
      <c r="AA15" s="19">
        <v>115</v>
      </c>
      <c r="AB15" s="19">
        <v>85</v>
      </c>
      <c r="AC15" s="15">
        <f t="shared" si="7"/>
        <v>30</v>
      </c>
      <c r="AD15" s="19">
        <v>110</v>
      </c>
      <c r="AE15" s="19">
        <v>75</v>
      </c>
      <c r="AF15" s="19">
        <f t="shared" si="8"/>
        <v>35</v>
      </c>
      <c r="AG15" s="19">
        <v>105</v>
      </c>
      <c r="AH15" s="19">
        <v>65</v>
      </c>
      <c r="AI15" s="15">
        <f t="shared" si="9"/>
        <v>40</v>
      </c>
      <c r="AJ15" s="19">
        <v>140</v>
      </c>
      <c r="AK15" s="19">
        <v>85</v>
      </c>
      <c r="AL15" s="19">
        <f t="shared" si="11"/>
        <v>55</v>
      </c>
      <c r="AM15" s="15">
        <v>120</v>
      </c>
      <c r="AN15" s="15">
        <v>70</v>
      </c>
      <c r="AO15" s="15">
        <f t="shared" si="12"/>
        <v>50</v>
      </c>
    </row>
    <row r="16" spans="1:41" x14ac:dyDescent="0.25">
      <c r="A16" s="15">
        <v>12</v>
      </c>
      <c r="B16" s="16" t="s">
        <v>46</v>
      </c>
      <c r="C16" s="16" t="s">
        <v>47</v>
      </c>
      <c r="D16" s="17" t="s">
        <v>23</v>
      </c>
      <c r="E16" s="20">
        <v>58500</v>
      </c>
      <c r="F16" s="19">
        <v>25</v>
      </c>
      <c r="G16" s="19">
        <v>20</v>
      </c>
      <c r="H16" s="15">
        <f t="shared" si="0"/>
        <v>5</v>
      </c>
      <c r="I16" s="19">
        <v>45</v>
      </c>
      <c r="J16" s="19">
        <v>30</v>
      </c>
      <c r="K16" s="15">
        <f t="shared" si="1"/>
        <v>15</v>
      </c>
      <c r="L16" s="19">
        <v>40</v>
      </c>
      <c r="M16" s="19">
        <v>25</v>
      </c>
      <c r="N16" s="15">
        <f t="shared" si="2"/>
        <v>15</v>
      </c>
      <c r="O16" s="19">
        <v>35</v>
      </c>
      <c r="P16" s="19">
        <v>30</v>
      </c>
      <c r="Q16" s="19">
        <f t="shared" si="3"/>
        <v>5</v>
      </c>
      <c r="R16" s="19">
        <v>50</v>
      </c>
      <c r="S16" s="19">
        <v>35</v>
      </c>
      <c r="T16" s="15">
        <f t="shared" si="4"/>
        <v>15</v>
      </c>
      <c r="U16" s="19">
        <v>50</v>
      </c>
      <c r="V16" s="19">
        <v>25</v>
      </c>
      <c r="W16" s="15">
        <f t="shared" si="5"/>
        <v>25</v>
      </c>
      <c r="X16" s="19">
        <v>65</v>
      </c>
      <c r="Y16" s="19">
        <v>40</v>
      </c>
      <c r="Z16" s="15">
        <f t="shared" si="6"/>
        <v>25</v>
      </c>
      <c r="AA16" s="19">
        <v>70</v>
      </c>
      <c r="AB16" s="19">
        <v>35</v>
      </c>
      <c r="AC16" s="15">
        <f t="shared" si="7"/>
        <v>35</v>
      </c>
      <c r="AD16" s="19">
        <v>60</v>
      </c>
      <c r="AE16" s="19">
        <v>40</v>
      </c>
      <c r="AF16" s="19">
        <f t="shared" si="8"/>
        <v>20</v>
      </c>
      <c r="AG16" s="19">
        <v>55</v>
      </c>
      <c r="AH16" s="19">
        <v>35</v>
      </c>
      <c r="AI16" s="15">
        <f t="shared" si="9"/>
        <v>20</v>
      </c>
      <c r="AJ16" s="19">
        <v>55</v>
      </c>
      <c r="AK16" s="19">
        <v>40</v>
      </c>
      <c r="AL16" s="19">
        <f t="shared" si="11"/>
        <v>15</v>
      </c>
      <c r="AM16" s="15">
        <v>50</v>
      </c>
      <c r="AN16" s="15">
        <v>35</v>
      </c>
      <c r="AO16" s="15">
        <f t="shared" si="12"/>
        <v>15</v>
      </c>
    </row>
    <row r="17" spans="1:41" x14ac:dyDescent="0.25">
      <c r="A17" s="15">
        <v>13</v>
      </c>
      <c r="B17" s="16" t="s">
        <v>48</v>
      </c>
      <c r="C17" s="16" t="s">
        <v>49</v>
      </c>
      <c r="D17" s="17" t="s">
        <v>35</v>
      </c>
      <c r="E17" s="20">
        <v>176985</v>
      </c>
      <c r="F17" s="19">
        <v>90</v>
      </c>
      <c r="G17" s="19">
        <v>65</v>
      </c>
      <c r="H17" s="15">
        <f t="shared" si="0"/>
        <v>25</v>
      </c>
      <c r="I17" s="19">
        <v>115</v>
      </c>
      <c r="J17" s="19">
        <v>65</v>
      </c>
      <c r="K17" s="15">
        <f t="shared" si="1"/>
        <v>50</v>
      </c>
      <c r="L17" s="19">
        <v>120</v>
      </c>
      <c r="M17" s="19">
        <v>75</v>
      </c>
      <c r="N17" s="15">
        <f t="shared" si="2"/>
        <v>45</v>
      </c>
      <c r="O17" s="19">
        <v>110</v>
      </c>
      <c r="P17" s="19">
        <v>65</v>
      </c>
      <c r="Q17" s="19">
        <f t="shared" si="3"/>
        <v>45</v>
      </c>
      <c r="R17" s="19">
        <v>115</v>
      </c>
      <c r="S17" s="19">
        <v>75</v>
      </c>
      <c r="T17" s="15">
        <f t="shared" si="4"/>
        <v>40</v>
      </c>
      <c r="U17" s="19">
        <v>105</v>
      </c>
      <c r="V17" s="19">
        <v>65</v>
      </c>
      <c r="W17" s="15">
        <f t="shared" si="5"/>
        <v>40</v>
      </c>
      <c r="X17" s="19">
        <v>120</v>
      </c>
      <c r="Y17" s="19">
        <v>70</v>
      </c>
      <c r="Z17" s="15">
        <f t="shared" si="6"/>
        <v>50</v>
      </c>
      <c r="AA17" s="19">
        <v>110</v>
      </c>
      <c r="AB17" s="19">
        <v>65</v>
      </c>
      <c r="AC17" s="15">
        <f t="shared" si="7"/>
        <v>45</v>
      </c>
      <c r="AD17" s="19">
        <v>125</v>
      </c>
      <c r="AE17" s="19">
        <v>75</v>
      </c>
      <c r="AF17" s="19">
        <f t="shared" si="8"/>
        <v>50</v>
      </c>
      <c r="AG17" s="19">
        <v>100</v>
      </c>
      <c r="AH17" s="19">
        <v>70</v>
      </c>
      <c r="AI17" s="15">
        <f t="shared" si="9"/>
        <v>30</v>
      </c>
      <c r="AJ17" s="19">
        <v>140</v>
      </c>
      <c r="AK17" s="19">
        <v>70</v>
      </c>
      <c r="AL17" s="19">
        <f t="shared" si="11"/>
        <v>70</v>
      </c>
      <c r="AM17" s="15">
        <v>100</v>
      </c>
      <c r="AN17" s="15">
        <v>65</v>
      </c>
      <c r="AO17" s="15">
        <f t="shared" si="12"/>
        <v>35</v>
      </c>
    </row>
    <row r="18" spans="1:41" x14ac:dyDescent="0.25">
      <c r="A18" s="15">
        <v>14</v>
      </c>
      <c r="B18" s="16" t="s">
        <v>50</v>
      </c>
      <c r="C18" s="16" t="s">
        <v>51</v>
      </c>
      <c r="D18" s="17" t="s">
        <v>35</v>
      </c>
      <c r="E18" s="20">
        <v>173052</v>
      </c>
      <c r="F18" s="19">
        <v>100</v>
      </c>
      <c r="G18" s="19">
        <v>65</v>
      </c>
      <c r="H18" s="15">
        <f t="shared" si="0"/>
        <v>35</v>
      </c>
      <c r="I18" s="19">
        <v>130</v>
      </c>
      <c r="J18" s="19">
        <v>70</v>
      </c>
      <c r="K18" s="15">
        <f t="shared" si="1"/>
        <v>60</v>
      </c>
      <c r="L18" s="19">
        <v>115</v>
      </c>
      <c r="M18" s="19">
        <v>75</v>
      </c>
      <c r="N18" s="15">
        <f t="shared" si="2"/>
        <v>40</v>
      </c>
      <c r="O18" s="19">
        <v>120</v>
      </c>
      <c r="P18" s="19">
        <v>70</v>
      </c>
      <c r="Q18" s="19">
        <f t="shared" si="3"/>
        <v>50</v>
      </c>
      <c r="R18" s="19">
        <v>130</v>
      </c>
      <c r="S18" s="19">
        <v>75</v>
      </c>
      <c r="T18" s="15">
        <f t="shared" si="4"/>
        <v>55</v>
      </c>
      <c r="U18" s="19">
        <v>135</v>
      </c>
      <c r="V18" s="19">
        <v>85</v>
      </c>
      <c r="W18" s="15">
        <f t="shared" si="5"/>
        <v>50</v>
      </c>
      <c r="X18" s="19">
        <v>120</v>
      </c>
      <c r="Y18" s="19">
        <v>65</v>
      </c>
      <c r="Z18" s="15">
        <f t="shared" si="6"/>
        <v>55</v>
      </c>
      <c r="AA18" s="19">
        <v>110</v>
      </c>
      <c r="AB18" s="19">
        <v>85</v>
      </c>
      <c r="AC18" s="15">
        <f t="shared" si="7"/>
        <v>25</v>
      </c>
      <c r="AD18" s="19">
        <v>125</v>
      </c>
      <c r="AE18" s="19">
        <v>85</v>
      </c>
      <c r="AF18" s="19">
        <f t="shared" si="8"/>
        <v>40</v>
      </c>
      <c r="AG18" s="19">
        <v>105</v>
      </c>
      <c r="AH18" s="19">
        <v>70</v>
      </c>
      <c r="AI18" s="15">
        <f t="shared" si="9"/>
        <v>35</v>
      </c>
      <c r="AJ18" s="19">
        <v>110</v>
      </c>
      <c r="AK18" s="19">
        <v>65</v>
      </c>
      <c r="AL18" s="19">
        <f t="shared" si="11"/>
        <v>45</v>
      </c>
      <c r="AM18" s="15">
        <v>115</v>
      </c>
      <c r="AN18" s="15">
        <v>75</v>
      </c>
      <c r="AO18" s="15">
        <f t="shared" si="12"/>
        <v>40</v>
      </c>
    </row>
    <row r="19" spans="1:41" x14ac:dyDescent="0.25">
      <c r="A19" s="15">
        <v>15</v>
      </c>
      <c r="B19" s="16" t="s">
        <v>52</v>
      </c>
      <c r="C19" s="16" t="s">
        <v>53</v>
      </c>
      <c r="D19" s="17" t="s">
        <v>23</v>
      </c>
      <c r="E19" s="20">
        <v>58500</v>
      </c>
      <c r="F19" s="19">
        <v>30</v>
      </c>
      <c r="G19" s="19">
        <v>25</v>
      </c>
      <c r="H19" s="15">
        <f t="shared" si="0"/>
        <v>5</v>
      </c>
      <c r="I19" s="19">
        <v>40</v>
      </c>
      <c r="J19" s="19">
        <v>30</v>
      </c>
      <c r="K19" s="15">
        <f t="shared" si="1"/>
        <v>10</v>
      </c>
      <c r="L19" s="19">
        <v>45</v>
      </c>
      <c r="M19" s="19">
        <v>30</v>
      </c>
      <c r="N19" s="15">
        <f t="shared" si="2"/>
        <v>15</v>
      </c>
      <c r="O19" s="19">
        <v>35</v>
      </c>
      <c r="P19" s="19">
        <v>20</v>
      </c>
      <c r="Q19" s="19">
        <f t="shared" si="3"/>
        <v>15</v>
      </c>
      <c r="R19" s="19">
        <v>35</v>
      </c>
      <c r="S19" s="19">
        <v>25</v>
      </c>
      <c r="T19" s="15">
        <f t="shared" si="4"/>
        <v>10</v>
      </c>
      <c r="U19" s="19">
        <v>50</v>
      </c>
      <c r="V19" s="19">
        <v>30</v>
      </c>
      <c r="W19" s="15">
        <f t="shared" si="5"/>
        <v>20</v>
      </c>
      <c r="X19" s="19">
        <v>55</v>
      </c>
      <c r="Y19" s="19">
        <v>35</v>
      </c>
      <c r="Z19" s="15">
        <f t="shared" si="6"/>
        <v>20</v>
      </c>
      <c r="AA19" s="19">
        <v>40</v>
      </c>
      <c r="AB19" s="19">
        <v>25</v>
      </c>
      <c r="AC19" s="15">
        <f t="shared" si="7"/>
        <v>15</v>
      </c>
      <c r="AD19" s="19">
        <v>45</v>
      </c>
      <c r="AE19" s="19">
        <v>30</v>
      </c>
      <c r="AF19" s="19">
        <f t="shared" si="8"/>
        <v>15</v>
      </c>
      <c r="AG19" s="19">
        <v>60</v>
      </c>
      <c r="AH19" s="19">
        <v>40</v>
      </c>
      <c r="AI19" s="15">
        <f t="shared" si="9"/>
        <v>20</v>
      </c>
      <c r="AJ19" s="19">
        <v>35</v>
      </c>
      <c r="AK19" s="19">
        <v>25</v>
      </c>
      <c r="AL19" s="19">
        <f t="shared" si="11"/>
        <v>10</v>
      </c>
      <c r="AM19" s="15">
        <v>50</v>
      </c>
      <c r="AN19" s="15">
        <v>30</v>
      </c>
      <c r="AO19" s="15">
        <f t="shared" si="12"/>
        <v>20</v>
      </c>
    </row>
    <row r="20" spans="1:41" x14ac:dyDescent="0.25">
      <c r="A20" s="21">
        <v>16</v>
      </c>
      <c r="B20" s="22" t="s">
        <v>54</v>
      </c>
      <c r="C20" s="22" t="s">
        <v>55</v>
      </c>
      <c r="D20" s="23" t="s">
        <v>23</v>
      </c>
      <c r="E20" s="24">
        <v>45000</v>
      </c>
      <c r="F20" s="25">
        <v>25</v>
      </c>
      <c r="G20" s="25">
        <v>20</v>
      </c>
      <c r="H20" s="21">
        <f t="shared" si="0"/>
        <v>5</v>
      </c>
      <c r="I20" s="25">
        <v>35</v>
      </c>
      <c r="J20" s="25">
        <v>30</v>
      </c>
      <c r="K20" s="21">
        <f t="shared" si="1"/>
        <v>5</v>
      </c>
      <c r="L20" s="25">
        <v>45</v>
      </c>
      <c r="M20" s="25">
        <v>30</v>
      </c>
      <c r="N20" s="21">
        <f t="shared" si="2"/>
        <v>15</v>
      </c>
      <c r="O20" s="25">
        <v>30</v>
      </c>
      <c r="P20" s="25">
        <v>25</v>
      </c>
      <c r="Q20" s="25">
        <f t="shared" si="3"/>
        <v>5</v>
      </c>
      <c r="R20" s="25">
        <v>45</v>
      </c>
      <c r="S20" s="25">
        <v>35</v>
      </c>
      <c r="T20" s="21">
        <f t="shared" si="4"/>
        <v>10</v>
      </c>
      <c r="U20" s="25">
        <v>45</v>
      </c>
      <c r="V20" s="25">
        <v>40</v>
      </c>
      <c r="W20" s="21">
        <f t="shared" si="5"/>
        <v>5</v>
      </c>
      <c r="X20" s="25">
        <v>30</v>
      </c>
      <c r="Y20" s="25">
        <v>20</v>
      </c>
      <c r="Z20" s="21">
        <f t="shared" si="6"/>
        <v>10</v>
      </c>
      <c r="AA20" s="25">
        <v>50</v>
      </c>
      <c r="AB20" s="25">
        <v>35</v>
      </c>
      <c r="AC20" s="21">
        <f t="shared" si="7"/>
        <v>15</v>
      </c>
      <c r="AD20" s="25">
        <v>55</v>
      </c>
      <c r="AE20" s="25">
        <v>35</v>
      </c>
      <c r="AF20" s="25">
        <f t="shared" si="8"/>
        <v>20</v>
      </c>
      <c r="AG20" s="25">
        <v>30</v>
      </c>
      <c r="AH20" s="25">
        <v>20</v>
      </c>
      <c r="AI20" s="21">
        <f t="shared" si="9"/>
        <v>10</v>
      </c>
      <c r="AJ20" s="25">
        <v>40</v>
      </c>
      <c r="AK20" s="25">
        <v>25</v>
      </c>
      <c r="AL20" s="25">
        <f t="shared" si="11"/>
        <v>15</v>
      </c>
      <c r="AM20" s="21">
        <v>45</v>
      </c>
      <c r="AN20" s="21">
        <v>30</v>
      </c>
      <c r="AO20" s="21">
        <f t="shared" si="12"/>
        <v>15</v>
      </c>
    </row>
    <row r="21" spans="1:41" x14ac:dyDescent="0.25">
      <c r="A21" s="15">
        <v>17</v>
      </c>
      <c r="B21" s="16" t="s">
        <v>56</v>
      </c>
      <c r="C21" s="16" t="s">
        <v>57</v>
      </c>
      <c r="D21" s="17" t="s">
        <v>23</v>
      </c>
      <c r="E21" s="20">
        <v>65000</v>
      </c>
      <c r="F21" s="19">
        <v>30</v>
      </c>
      <c r="G21" s="19">
        <v>20</v>
      </c>
      <c r="H21" s="15">
        <f t="shared" si="0"/>
        <v>10</v>
      </c>
      <c r="I21" s="19">
        <v>40</v>
      </c>
      <c r="J21" s="19">
        <v>30</v>
      </c>
      <c r="K21" s="15">
        <f t="shared" si="1"/>
        <v>10</v>
      </c>
      <c r="L21" s="19">
        <v>50</v>
      </c>
      <c r="M21" s="19">
        <v>35</v>
      </c>
      <c r="N21" s="15">
        <f t="shared" si="2"/>
        <v>15</v>
      </c>
      <c r="O21" s="19">
        <v>45</v>
      </c>
      <c r="P21" s="19">
        <v>40</v>
      </c>
      <c r="Q21" s="19">
        <f t="shared" si="3"/>
        <v>5</v>
      </c>
      <c r="R21" s="19">
        <v>50</v>
      </c>
      <c r="S21" s="19">
        <v>30</v>
      </c>
      <c r="T21" s="15">
        <f t="shared" si="4"/>
        <v>20</v>
      </c>
      <c r="U21" s="19">
        <v>60</v>
      </c>
      <c r="V21" s="19">
        <v>45</v>
      </c>
      <c r="W21" s="15">
        <f t="shared" si="5"/>
        <v>15</v>
      </c>
      <c r="X21" s="19">
        <v>55</v>
      </c>
      <c r="Y21" s="19">
        <v>35</v>
      </c>
      <c r="Z21" s="15">
        <f t="shared" si="6"/>
        <v>20</v>
      </c>
      <c r="AA21" s="19">
        <v>40</v>
      </c>
      <c r="AB21" s="19">
        <v>30</v>
      </c>
      <c r="AC21" s="15">
        <f t="shared" si="7"/>
        <v>10</v>
      </c>
      <c r="AD21" s="19">
        <v>65</v>
      </c>
      <c r="AE21" s="19">
        <v>50</v>
      </c>
      <c r="AF21" s="19">
        <f t="shared" si="8"/>
        <v>15</v>
      </c>
      <c r="AG21" s="19">
        <v>45</v>
      </c>
      <c r="AH21" s="19">
        <v>30</v>
      </c>
      <c r="AI21" s="15">
        <f t="shared" si="9"/>
        <v>15</v>
      </c>
      <c r="AJ21" s="19">
        <v>55</v>
      </c>
      <c r="AK21" s="19">
        <v>35</v>
      </c>
      <c r="AL21" s="19">
        <f t="shared" si="11"/>
        <v>20</v>
      </c>
      <c r="AM21" s="15">
        <v>50</v>
      </c>
      <c r="AN21" s="15">
        <v>40</v>
      </c>
      <c r="AO21" s="15">
        <f t="shared" si="12"/>
        <v>10</v>
      </c>
    </row>
    <row r="22" spans="1:41" x14ac:dyDescent="0.25">
      <c r="A22" s="15">
        <v>18</v>
      </c>
      <c r="B22" s="16" t="s">
        <v>58</v>
      </c>
      <c r="C22" s="16" t="s">
        <v>59</v>
      </c>
      <c r="D22" s="17" t="s">
        <v>23</v>
      </c>
      <c r="E22" s="20">
        <v>120000</v>
      </c>
      <c r="F22" s="19">
        <v>35</v>
      </c>
      <c r="G22" s="19">
        <v>25</v>
      </c>
      <c r="H22" s="15">
        <f t="shared" si="0"/>
        <v>10</v>
      </c>
      <c r="I22" s="19">
        <v>50</v>
      </c>
      <c r="J22" s="19">
        <v>40</v>
      </c>
      <c r="K22" s="15">
        <f t="shared" si="1"/>
        <v>10</v>
      </c>
      <c r="L22" s="19">
        <v>40</v>
      </c>
      <c r="M22" s="19">
        <v>30</v>
      </c>
      <c r="N22" s="15">
        <f>L22-M22</f>
        <v>10</v>
      </c>
      <c r="O22" s="19">
        <v>45</v>
      </c>
      <c r="P22" s="19">
        <v>35</v>
      </c>
      <c r="Q22" s="19">
        <f t="shared" si="3"/>
        <v>10</v>
      </c>
      <c r="R22" s="19">
        <v>45</v>
      </c>
      <c r="S22" s="19">
        <v>30</v>
      </c>
      <c r="T22" s="15">
        <f t="shared" si="4"/>
        <v>15</v>
      </c>
      <c r="U22" s="19">
        <v>55</v>
      </c>
      <c r="V22" s="19">
        <v>40</v>
      </c>
      <c r="W22" s="15">
        <f t="shared" si="5"/>
        <v>15</v>
      </c>
      <c r="X22" s="19">
        <v>40</v>
      </c>
      <c r="Y22" s="19">
        <v>35</v>
      </c>
      <c r="Z22" s="15">
        <f t="shared" si="6"/>
        <v>5</v>
      </c>
      <c r="AA22" s="19">
        <v>45</v>
      </c>
      <c r="AB22" s="19">
        <v>30</v>
      </c>
      <c r="AC22" s="15">
        <f>AA22-AB22</f>
        <v>15</v>
      </c>
      <c r="AD22" s="19">
        <v>35</v>
      </c>
      <c r="AE22" s="19">
        <v>25</v>
      </c>
      <c r="AF22" s="19">
        <f t="shared" si="8"/>
        <v>10</v>
      </c>
      <c r="AG22" s="19">
        <v>50</v>
      </c>
      <c r="AH22" s="19">
        <v>40</v>
      </c>
      <c r="AI22" s="15">
        <f t="shared" si="9"/>
        <v>10</v>
      </c>
      <c r="AJ22" s="19">
        <v>45</v>
      </c>
      <c r="AK22" s="19">
        <v>25</v>
      </c>
      <c r="AL22" s="19">
        <f>AJ22-AK22</f>
        <v>20</v>
      </c>
      <c r="AM22" s="15">
        <v>50</v>
      </c>
      <c r="AN22" s="15">
        <v>35</v>
      </c>
      <c r="AO22" s="15">
        <f t="shared" si="12"/>
        <v>15</v>
      </c>
    </row>
    <row r="23" spans="1:41" x14ac:dyDescent="0.25">
      <c r="A23" s="15">
        <v>19</v>
      </c>
      <c r="B23" s="16" t="s">
        <v>60</v>
      </c>
      <c r="C23" s="16" t="s">
        <v>61</v>
      </c>
      <c r="D23" s="17" t="s">
        <v>23</v>
      </c>
      <c r="E23" s="20">
        <v>48000</v>
      </c>
      <c r="F23" s="19">
        <v>30</v>
      </c>
      <c r="G23" s="19">
        <v>20</v>
      </c>
      <c r="H23" s="15">
        <f t="shared" si="0"/>
        <v>10</v>
      </c>
      <c r="I23" s="19">
        <v>45</v>
      </c>
      <c r="J23" s="19">
        <v>30</v>
      </c>
      <c r="K23" s="15">
        <f t="shared" si="1"/>
        <v>15</v>
      </c>
      <c r="L23" s="19">
        <v>40</v>
      </c>
      <c r="M23" s="19">
        <v>25</v>
      </c>
      <c r="N23" s="15">
        <f t="shared" si="2"/>
        <v>15</v>
      </c>
      <c r="O23" s="19">
        <v>50</v>
      </c>
      <c r="P23" s="19">
        <v>35</v>
      </c>
      <c r="Q23" s="19">
        <f t="shared" si="3"/>
        <v>15</v>
      </c>
      <c r="R23" s="19">
        <v>35</v>
      </c>
      <c r="S23" s="19">
        <v>25</v>
      </c>
      <c r="T23" s="15">
        <f t="shared" si="4"/>
        <v>10</v>
      </c>
      <c r="U23" s="19">
        <v>60</v>
      </c>
      <c r="V23" s="19">
        <v>45</v>
      </c>
      <c r="W23" s="15">
        <f t="shared" si="5"/>
        <v>15</v>
      </c>
      <c r="X23" s="19">
        <v>65</v>
      </c>
      <c r="Y23" s="19">
        <v>50</v>
      </c>
      <c r="Z23" s="15">
        <f t="shared" si="6"/>
        <v>15</v>
      </c>
      <c r="AA23" s="19">
        <v>50</v>
      </c>
      <c r="AB23" s="19">
        <v>35</v>
      </c>
      <c r="AC23" s="15">
        <f t="shared" si="7"/>
        <v>15</v>
      </c>
      <c r="AD23" s="19">
        <v>55</v>
      </c>
      <c r="AE23" s="19">
        <v>40</v>
      </c>
      <c r="AF23" s="19">
        <f t="shared" si="8"/>
        <v>15</v>
      </c>
      <c r="AG23" s="19">
        <v>40</v>
      </c>
      <c r="AH23" s="19">
        <v>25</v>
      </c>
      <c r="AI23" s="15">
        <f t="shared" si="9"/>
        <v>15</v>
      </c>
      <c r="AJ23" s="19">
        <v>50</v>
      </c>
      <c r="AK23" s="19">
        <v>30</v>
      </c>
      <c r="AL23" s="19">
        <f t="shared" si="11"/>
        <v>20</v>
      </c>
      <c r="AM23" s="15">
        <v>60</v>
      </c>
      <c r="AN23" s="15">
        <v>35</v>
      </c>
      <c r="AO23" s="15">
        <f t="shared" si="12"/>
        <v>25</v>
      </c>
    </row>
    <row r="24" spans="1:41" x14ac:dyDescent="0.25">
      <c r="A24" s="15">
        <v>20</v>
      </c>
      <c r="B24" s="16" t="s">
        <v>62</v>
      </c>
      <c r="C24" s="16" t="s">
        <v>63</v>
      </c>
      <c r="D24" s="17" t="s">
        <v>23</v>
      </c>
      <c r="E24" s="20">
        <v>48000</v>
      </c>
      <c r="F24" s="19">
        <v>35</v>
      </c>
      <c r="G24" s="19">
        <v>30</v>
      </c>
      <c r="H24" s="15">
        <f t="shared" si="0"/>
        <v>5</v>
      </c>
      <c r="I24" s="19">
        <v>30</v>
      </c>
      <c r="J24" s="19">
        <v>20</v>
      </c>
      <c r="K24" s="15">
        <f t="shared" si="1"/>
        <v>10</v>
      </c>
      <c r="L24" s="19">
        <v>45</v>
      </c>
      <c r="M24" s="19">
        <v>30</v>
      </c>
      <c r="N24" s="15">
        <f t="shared" si="2"/>
        <v>15</v>
      </c>
      <c r="O24" s="19">
        <v>40</v>
      </c>
      <c r="P24" s="19">
        <v>30</v>
      </c>
      <c r="Q24" s="19">
        <f t="shared" si="3"/>
        <v>10</v>
      </c>
      <c r="R24" s="19">
        <v>45</v>
      </c>
      <c r="S24" s="19">
        <v>35</v>
      </c>
      <c r="T24" s="15">
        <f t="shared" si="4"/>
        <v>10</v>
      </c>
      <c r="U24" s="19">
        <v>50</v>
      </c>
      <c r="V24" s="19">
        <v>35</v>
      </c>
      <c r="W24" s="15">
        <f t="shared" si="5"/>
        <v>15</v>
      </c>
      <c r="X24" s="19">
        <v>60</v>
      </c>
      <c r="Y24" s="19">
        <v>45</v>
      </c>
      <c r="Z24" s="15">
        <f t="shared" si="6"/>
        <v>15</v>
      </c>
      <c r="AA24" s="19">
        <v>40</v>
      </c>
      <c r="AB24" s="19">
        <v>30</v>
      </c>
      <c r="AC24" s="15">
        <f t="shared" si="7"/>
        <v>10</v>
      </c>
      <c r="AD24" s="19">
        <v>45</v>
      </c>
      <c r="AE24" s="19">
        <v>30</v>
      </c>
      <c r="AF24" s="19">
        <f t="shared" si="8"/>
        <v>15</v>
      </c>
      <c r="AG24" s="19">
        <v>55</v>
      </c>
      <c r="AH24" s="19">
        <v>35</v>
      </c>
      <c r="AI24" s="15">
        <f t="shared" si="9"/>
        <v>20</v>
      </c>
      <c r="AJ24" s="19">
        <v>45</v>
      </c>
      <c r="AK24" s="19">
        <v>25</v>
      </c>
      <c r="AL24" s="19">
        <f t="shared" si="11"/>
        <v>20</v>
      </c>
      <c r="AM24" s="15">
        <v>40</v>
      </c>
      <c r="AN24" s="15">
        <v>20</v>
      </c>
      <c r="AO24" s="15">
        <f t="shared" si="12"/>
        <v>20</v>
      </c>
    </row>
    <row r="25" spans="1:41" x14ac:dyDescent="0.25">
      <c r="A25" s="15">
        <v>21</v>
      </c>
      <c r="B25" s="16" t="s">
        <v>64</v>
      </c>
      <c r="C25" s="16" t="s">
        <v>65</v>
      </c>
      <c r="D25" s="17" t="s">
        <v>23</v>
      </c>
      <c r="E25" s="20">
        <v>88000</v>
      </c>
      <c r="F25" s="19">
        <v>35</v>
      </c>
      <c r="G25" s="19">
        <v>25</v>
      </c>
      <c r="H25" s="15">
        <f t="shared" si="0"/>
        <v>10</v>
      </c>
      <c r="I25" s="19">
        <v>50</v>
      </c>
      <c r="J25" s="19">
        <v>35</v>
      </c>
      <c r="K25" s="15">
        <f t="shared" si="1"/>
        <v>15</v>
      </c>
      <c r="L25" s="19">
        <v>55</v>
      </c>
      <c r="M25" s="19">
        <v>35</v>
      </c>
      <c r="N25" s="15">
        <f t="shared" si="2"/>
        <v>20</v>
      </c>
      <c r="O25" s="19">
        <v>40</v>
      </c>
      <c r="P25" s="19">
        <v>30</v>
      </c>
      <c r="Q25" s="19">
        <f t="shared" si="3"/>
        <v>10</v>
      </c>
      <c r="R25" s="19">
        <v>55</v>
      </c>
      <c r="S25" s="19">
        <v>45</v>
      </c>
      <c r="T25" s="15">
        <f t="shared" si="4"/>
        <v>10</v>
      </c>
      <c r="U25" s="19">
        <v>70</v>
      </c>
      <c r="V25" s="19">
        <v>45</v>
      </c>
      <c r="W25" s="15">
        <f t="shared" si="5"/>
        <v>25</v>
      </c>
      <c r="X25" s="19">
        <v>60</v>
      </c>
      <c r="Y25" s="19">
        <v>40</v>
      </c>
      <c r="Z25" s="15">
        <f t="shared" si="6"/>
        <v>20</v>
      </c>
      <c r="AA25" s="19">
        <v>75</v>
      </c>
      <c r="AB25" s="19">
        <v>55</v>
      </c>
      <c r="AC25" s="15">
        <f t="shared" si="7"/>
        <v>20</v>
      </c>
      <c r="AD25" s="19">
        <v>50</v>
      </c>
      <c r="AE25" s="19">
        <v>30</v>
      </c>
      <c r="AF25" s="19">
        <f t="shared" si="8"/>
        <v>20</v>
      </c>
      <c r="AG25" s="19">
        <v>45</v>
      </c>
      <c r="AH25" s="19">
        <v>35</v>
      </c>
      <c r="AI25" s="15">
        <f t="shared" si="9"/>
        <v>10</v>
      </c>
      <c r="AJ25" s="19">
        <v>55</v>
      </c>
      <c r="AK25" s="19">
        <v>35</v>
      </c>
      <c r="AL25" s="19">
        <f t="shared" si="11"/>
        <v>20</v>
      </c>
      <c r="AM25" s="15">
        <v>60</v>
      </c>
      <c r="AN25" s="15">
        <v>45</v>
      </c>
      <c r="AO25" s="15">
        <f t="shared" si="12"/>
        <v>15</v>
      </c>
    </row>
    <row r="26" spans="1:41" x14ac:dyDescent="0.25">
      <c r="A26" s="15">
        <v>22</v>
      </c>
      <c r="B26" s="16" t="s">
        <v>66</v>
      </c>
      <c r="C26" s="16" t="s">
        <v>67</v>
      </c>
      <c r="D26" s="17" t="s">
        <v>68</v>
      </c>
      <c r="E26" s="20">
        <v>17000</v>
      </c>
      <c r="F26" s="19">
        <v>40</v>
      </c>
      <c r="G26" s="19">
        <v>30</v>
      </c>
      <c r="H26" s="15">
        <f t="shared" si="0"/>
        <v>10</v>
      </c>
      <c r="I26" s="19">
        <v>45</v>
      </c>
      <c r="J26" s="19">
        <v>25</v>
      </c>
      <c r="K26" s="15">
        <f t="shared" si="1"/>
        <v>20</v>
      </c>
      <c r="L26" s="19">
        <v>50</v>
      </c>
      <c r="M26" s="19">
        <v>35</v>
      </c>
      <c r="N26" s="15">
        <f t="shared" si="2"/>
        <v>15</v>
      </c>
      <c r="O26" s="19">
        <v>60</v>
      </c>
      <c r="P26" s="19">
        <v>40</v>
      </c>
      <c r="Q26" s="19">
        <f t="shared" si="3"/>
        <v>20</v>
      </c>
      <c r="R26" s="19">
        <v>40</v>
      </c>
      <c r="S26" s="19">
        <v>35</v>
      </c>
      <c r="T26" s="15">
        <f t="shared" si="4"/>
        <v>5</v>
      </c>
      <c r="U26" s="19">
        <v>60</v>
      </c>
      <c r="V26" s="19">
        <v>40</v>
      </c>
      <c r="W26" s="15">
        <f t="shared" si="5"/>
        <v>20</v>
      </c>
      <c r="X26" s="19">
        <v>50</v>
      </c>
      <c r="Y26" s="19">
        <v>35</v>
      </c>
      <c r="Z26" s="15">
        <f t="shared" si="6"/>
        <v>15</v>
      </c>
      <c r="AA26" s="19">
        <v>75</v>
      </c>
      <c r="AB26" s="19">
        <v>55</v>
      </c>
      <c r="AC26" s="15">
        <f t="shared" si="7"/>
        <v>20</v>
      </c>
      <c r="AD26" s="19">
        <v>65</v>
      </c>
      <c r="AE26" s="19">
        <v>40</v>
      </c>
      <c r="AF26" s="19">
        <f t="shared" si="8"/>
        <v>25</v>
      </c>
      <c r="AG26" s="19">
        <v>55</v>
      </c>
      <c r="AH26" s="19">
        <v>30</v>
      </c>
      <c r="AI26" s="15">
        <f t="shared" si="9"/>
        <v>25</v>
      </c>
      <c r="AJ26" s="19">
        <v>50</v>
      </c>
      <c r="AK26" s="19">
        <v>30</v>
      </c>
      <c r="AL26" s="19">
        <f t="shared" si="11"/>
        <v>20</v>
      </c>
      <c r="AM26" s="15">
        <v>65</v>
      </c>
      <c r="AN26" s="15">
        <v>50</v>
      </c>
      <c r="AO26" s="15">
        <f t="shared" si="12"/>
        <v>15</v>
      </c>
    </row>
    <row r="27" spans="1:41" x14ac:dyDescent="0.25">
      <c r="A27" s="15">
        <v>23</v>
      </c>
      <c r="B27" s="16" t="s">
        <v>69</v>
      </c>
      <c r="C27" s="16" t="s">
        <v>70</v>
      </c>
      <c r="D27" s="17" t="s">
        <v>35</v>
      </c>
      <c r="E27" s="20">
        <v>50000</v>
      </c>
      <c r="F27" s="19">
        <v>30</v>
      </c>
      <c r="G27" s="19">
        <v>20</v>
      </c>
      <c r="H27" s="15">
        <f t="shared" si="0"/>
        <v>10</v>
      </c>
      <c r="I27" s="19">
        <v>40</v>
      </c>
      <c r="J27" s="19">
        <v>30</v>
      </c>
      <c r="K27" s="15">
        <f t="shared" si="1"/>
        <v>10</v>
      </c>
      <c r="L27" s="19">
        <v>50</v>
      </c>
      <c r="M27" s="19">
        <v>35</v>
      </c>
      <c r="N27" s="15">
        <f t="shared" si="2"/>
        <v>15</v>
      </c>
      <c r="O27" s="19">
        <v>45</v>
      </c>
      <c r="P27" s="19">
        <v>30</v>
      </c>
      <c r="Q27" s="19">
        <f t="shared" si="3"/>
        <v>15</v>
      </c>
      <c r="R27" s="19">
        <v>40</v>
      </c>
      <c r="S27" s="19">
        <v>25</v>
      </c>
      <c r="T27" s="15">
        <f t="shared" si="4"/>
        <v>15</v>
      </c>
      <c r="U27" s="19">
        <v>65</v>
      </c>
      <c r="V27" s="19">
        <v>45</v>
      </c>
      <c r="W27" s="15">
        <f t="shared" si="5"/>
        <v>20</v>
      </c>
      <c r="X27" s="19">
        <v>50</v>
      </c>
      <c r="Y27" s="19">
        <v>30</v>
      </c>
      <c r="Z27" s="15">
        <f t="shared" si="6"/>
        <v>20</v>
      </c>
      <c r="AA27" s="19">
        <v>70</v>
      </c>
      <c r="AB27" s="19">
        <v>45</v>
      </c>
      <c r="AC27" s="15">
        <f t="shared" si="7"/>
        <v>25</v>
      </c>
      <c r="AD27" s="19">
        <v>40</v>
      </c>
      <c r="AE27" s="19">
        <v>25</v>
      </c>
      <c r="AF27" s="19">
        <f t="shared" si="8"/>
        <v>15</v>
      </c>
      <c r="AG27" s="19">
        <v>45</v>
      </c>
      <c r="AH27" s="19">
        <v>35</v>
      </c>
      <c r="AI27" s="15">
        <f t="shared" si="9"/>
        <v>10</v>
      </c>
      <c r="AJ27" s="19">
        <v>55</v>
      </c>
      <c r="AK27" s="19">
        <v>40</v>
      </c>
      <c r="AL27" s="19">
        <f t="shared" si="11"/>
        <v>15</v>
      </c>
      <c r="AM27" s="15">
        <v>50</v>
      </c>
      <c r="AN27" s="15">
        <v>35</v>
      </c>
      <c r="AO27" s="15">
        <f t="shared" si="12"/>
        <v>15</v>
      </c>
    </row>
    <row r="28" spans="1:41" x14ac:dyDescent="0.25">
      <c r="A28" s="15">
        <v>24</v>
      </c>
      <c r="B28" s="16" t="s">
        <v>71</v>
      </c>
      <c r="C28" s="16" t="s">
        <v>72</v>
      </c>
      <c r="D28" s="17" t="s">
        <v>35</v>
      </c>
      <c r="E28" s="20">
        <v>50000</v>
      </c>
      <c r="F28" s="19">
        <v>35</v>
      </c>
      <c r="G28" s="19">
        <v>20</v>
      </c>
      <c r="H28" s="15">
        <f t="shared" si="0"/>
        <v>15</v>
      </c>
      <c r="I28" s="19">
        <v>45</v>
      </c>
      <c r="J28" s="19">
        <v>25</v>
      </c>
      <c r="K28" s="15">
        <f t="shared" si="1"/>
        <v>20</v>
      </c>
      <c r="L28" s="19">
        <v>60</v>
      </c>
      <c r="M28" s="19">
        <v>40</v>
      </c>
      <c r="N28" s="15">
        <f t="shared" si="2"/>
        <v>20</v>
      </c>
      <c r="O28" s="19">
        <v>55</v>
      </c>
      <c r="P28" s="19">
        <v>35</v>
      </c>
      <c r="Q28" s="19">
        <f t="shared" si="3"/>
        <v>20</v>
      </c>
      <c r="R28" s="19">
        <v>65</v>
      </c>
      <c r="S28" s="19">
        <v>40</v>
      </c>
      <c r="T28" s="15">
        <f t="shared" si="4"/>
        <v>25</v>
      </c>
      <c r="U28" s="19">
        <v>80</v>
      </c>
      <c r="V28" s="19">
        <v>45</v>
      </c>
      <c r="W28" s="15">
        <f t="shared" si="5"/>
        <v>35</v>
      </c>
      <c r="X28" s="19">
        <v>90</v>
      </c>
      <c r="Y28" s="19">
        <v>55</v>
      </c>
      <c r="Z28" s="15">
        <f t="shared" si="6"/>
        <v>35</v>
      </c>
      <c r="AA28" s="19">
        <v>65</v>
      </c>
      <c r="AB28" s="19">
        <v>50</v>
      </c>
      <c r="AC28" s="15">
        <f t="shared" si="7"/>
        <v>15</v>
      </c>
      <c r="AD28" s="19">
        <v>70</v>
      </c>
      <c r="AE28" s="19">
        <v>55</v>
      </c>
      <c r="AF28" s="19">
        <f t="shared" si="8"/>
        <v>15</v>
      </c>
      <c r="AG28" s="19">
        <v>50</v>
      </c>
      <c r="AH28" s="19">
        <v>30</v>
      </c>
      <c r="AI28" s="15">
        <f t="shared" si="9"/>
        <v>20</v>
      </c>
      <c r="AJ28" s="19">
        <v>45</v>
      </c>
      <c r="AK28" s="19">
        <v>25</v>
      </c>
      <c r="AL28" s="19">
        <f t="shared" si="11"/>
        <v>20</v>
      </c>
      <c r="AM28" s="19">
        <v>90</v>
      </c>
      <c r="AN28" s="19">
        <v>50</v>
      </c>
      <c r="AO28" s="15">
        <f>AM28-AN28</f>
        <v>40</v>
      </c>
    </row>
    <row r="29" spans="1:41" x14ac:dyDescent="0.25">
      <c r="A29" s="15">
        <v>25</v>
      </c>
      <c r="B29" s="16" t="s">
        <v>73</v>
      </c>
      <c r="C29" s="16" t="s">
        <v>74</v>
      </c>
      <c r="D29" s="17" t="s">
        <v>75</v>
      </c>
      <c r="E29" s="20">
        <v>75000</v>
      </c>
      <c r="F29" s="19">
        <v>35</v>
      </c>
      <c r="G29" s="19">
        <v>25</v>
      </c>
      <c r="H29" s="15">
        <f t="shared" si="0"/>
        <v>10</v>
      </c>
      <c r="I29" s="19">
        <v>60</v>
      </c>
      <c r="J29" s="19">
        <v>45</v>
      </c>
      <c r="K29" s="15">
        <f>I29-J29</f>
        <v>15</v>
      </c>
      <c r="L29" s="19">
        <v>70</v>
      </c>
      <c r="M29" s="19">
        <v>55</v>
      </c>
      <c r="N29" s="15">
        <f t="shared" si="2"/>
        <v>15</v>
      </c>
      <c r="O29" s="19">
        <v>50</v>
      </c>
      <c r="P29" s="19">
        <v>35</v>
      </c>
      <c r="Q29" s="19">
        <f t="shared" si="3"/>
        <v>15</v>
      </c>
      <c r="R29" s="19">
        <v>45</v>
      </c>
      <c r="S29" s="19">
        <v>25</v>
      </c>
      <c r="T29" s="15">
        <f t="shared" si="4"/>
        <v>20</v>
      </c>
      <c r="U29" s="19">
        <v>40</v>
      </c>
      <c r="V29" s="19">
        <v>30</v>
      </c>
      <c r="W29" s="15">
        <f t="shared" si="5"/>
        <v>10</v>
      </c>
      <c r="X29" s="19">
        <v>60</v>
      </c>
      <c r="Y29" s="19">
        <v>40</v>
      </c>
      <c r="Z29" s="15">
        <f>X29-Y29</f>
        <v>20</v>
      </c>
      <c r="AA29" s="19">
        <v>75</v>
      </c>
      <c r="AB29" s="19">
        <v>45</v>
      </c>
      <c r="AC29" s="15">
        <f t="shared" si="7"/>
        <v>30</v>
      </c>
      <c r="AD29" s="19">
        <v>55</v>
      </c>
      <c r="AE29" s="19">
        <v>35</v>
      </c>
      <c r="AF29" s="19">
        <f t="shared" si="8"/>
        <v>20</v>
      </c>
      <c r="AG29" s="19">
        <v>40</v>
      </c>
      <c r="AH29" s="19">
        <v>20</v>
      </c>
      <c r="AI29" s="15">
        <f t="shared" si="9"/>
        <v>20</v>
      </c>
      <c r="AJ29" s="19">
        <v>60</v>
      </c>
      <c r="AK29" s="19">
        <v>35</v>
      </c>
      <c r="AL29" s="19">
        <f t="shared" si="11"/>
        <v>25</v>
      </c>
      <c r="AM29" s="19">
        <v>60</v>
      </c>
      <c r="AN29" s="19">
        <v>30</v>
      </c>
      <c r="AO29" s="15">
        <f t="shared" si="12"/>
        <v>30</v>
      </c>
    </row>
    <row r="30" spans="1:41" x14ac:dyDescent="0.25">
      <c r="A30" s="15">
        <v>26</v>
      </c>
      <c r="B30" s="16" t="s">
        <v>76</v>
      </c>
      <c r="C30" s="16" t="s">
        <v>77</v>
      </c>
      <c r="D30" s="17" t="s">
        <v>75</v>
      </c>
      <c r="E30" s="20">
        <v>86000</v>
      </c>
      <c r="F30" s="19">
        <v>25</v>
      </c>
      <c r="G30" s="19">
        <v>20</v>
      </c>
      <c r="H30" s="15">
        <f t="shared" si="0"/>
        <v>5</v>
      </c>
      <c r="I30" s="19">
        <v>40</v>
      </c>
      <c r="J30" s="19">
        <v>25</v>
      </c>
      <c r="K30" s="15">
        <f t="shared" si="1"/>
        <v>15</v>
      </c>
      <c r="L30" s="19">
        <v>35</v>
      </c>
      <c r="M30" s="19">
        <v>20</v>
      </c>
      <c r="N30" s="15">
        <f t="shared" si="2"/>
        <v>15</v>
      </c>
      <c r="O30" s="19">
        <v>45</v>
      </c>
      <c r="P30" s="19">
        <v>30</v>
      </c>
      <c r="Q30" s="19">
        <f t="shared" si="3"/>
        <v>15</v>
      </c>
      <c r="R30" s="19">
        <v>35</v>
      </c>
      <c r="S30" s="19">
        <v>20</v>
      </c>
      <c r="T30" s="15">
        <f t="shared" si="4"/>
        <v>15</v>
      </c>
      <c r="U30" s="19">
        <v>40</v>
      </c>
      <c r="V30" s="19">
        <v>25</v>
      </c>
      <c r="W30" s="15">
        <f t="shared" si="5"/>
        <v>15</v>
      </c>
      <c r="X30" s="19">
        <v>50</v>
      </c>
      <c r="Y30" s="19">
        <v>30</v>
      </c>
      <c r="Z30" s="15">
        <f t="shared" si="6"/>
        <v>20</v>
      </c>
      <c r="AA30" s="19">
        <v>45</v>
      </c>
      <c r="AB30" s="19">
        <v>35</v>
      </c>
      <c r="AC30" s="15">
        <f t="shared" si="7"/>
        <v>10</v>
      </c>
      <c r="AD30" s="19">
        <v>60</v>
      </c>
      <c r="AE30" s="19">
        <v>45</v>
      </c>
      <c r="AF30" s="19">
        <v>45</v>
      </c>
      <c r="AG30" s="19">
        <v>40</v>
      </c>
      <c r="AH30" s="19">
        <v>25</v>
      </c>
      <c r="AI30" s="15">
        <v>15</v>
      </c>
      <c r="AJ30" s="19">
        <v>50</v>
      </c>
      <c r="AK30" s="19">
        <v>30</v>
      </c>
      <c r="AL30" s="19">
        <f t="shared" si="11"/>
        <v>20</v>
      </c>
      <c r="AM30" s="19">
        <v>50</v>
      </c>
      <c r="AN30" s="19">
        <v>35</v>
      </c>
      <c r="AO30" s="15">
        <f t="shared" si="12"/>
        <v>15</v>
      </c>
    </row>
    <row r="31" spans="1:41" x14ac:dyDescent="0.25">
      <c r="A31" s="2">
        <v>27</v>
      </c>
      <c r="B31" s="3" t="s">
        <v>78</v>
      </c>
      <c r="C31" s="3" t="s">
        <v>79</v>
      </c>
      <c r="D31" s="4" t="s">
        <v>80</v>
      </c>
      <c r="E31" s="6">
        <v>520000</v>
      </c>
      <c r="F31" s="5">
        <v>50</v>
      </c>
      <c r="G31" s="5">
        <v>35</v>
      </c>
      <c r="H31" s="2">
        <f t="shared" si="0"/>
        <v>15</v>
      </c>
      <c r="I31" s="5">
        <v>55</v>
      </c>
      <c r="J31" s="5">
        <v>30</v>
      </c>
      <c r="K31" s="2">
        <f t="shared" si="1"/>
        <v>25</v>
      </c>
      <c r="L31" s="5">
        <v>45</v>
      </c>
      <c r="M31" s="5">
        <v>25</v>
      </c>
      <c r="N31" s="2">
        <f t="shared" si="2"/>
        <v>20</v>
      </c>
      <c r="O31" s="5">
        <v>50</v>
      </c>
      <c r="P31" s="5">
        <v>35</v>
      </c>
      <c r="Q31" s="5">
        <f t="shared" si="3"/>
        <v>15</v>
      </c>
      <c r="R31" s="5">
        <v>50</v>
      </c>
      <c r="S31" s="5">
        <v>40</v>
      </c>
      <c r="T31" s="2">
        <f t="shared" si="4"/>
        <v>10</v>
      </c>
      <c r="U31" s="5">
        <v>60</v>
      </c>
      <c r="V31" s="5">
        <v>35</v>
      </c>
      <c r="W31" s="2">
        <f t="shared" si="5"/>
        <v>25</v>
      </c>
      <c r="X31" s="5">
        <v>50</v>
      </c>
      <c r="Y31" s="5">
        <v>30</v>
      </c>
      <c r="Z31" s="2">
        <f t="shared" si="6"/>
        <v>20</v>
      </c>
      <c r="AA31" s="5">
        <v>50</v>
      </c>
      <c r="AB31" s="5">
        <v>25</v>
      </c>
      <c r="AC31" s="2">
        <f t="shared" si="7"/>
        <v>25</v>
      </c>
      <c r="AD31" s="5">
        <v>45</v>
      </c>
      <c r="AE31" s="5">
        <v>30</v>
      </c>
      <c r="AF31" s="5">
        <f t="shared" si="8"/>
        <v>15</v>
      </c>
      <c r="AG31" s="5">
        <v>40</v>
      </c>
      <c r="AH31" s="5">
        <v>25</v>
      </c>
      <c r="AI31" s="2">
        <f t="shared" si="9"/>
        <v>15</v>
      </c>
      <c r="AJ31" s="5">
        <v>55</v>
      </c>
      <c r="AK31" s="5">
        <v>30</v>
      </c>
      <c r="AL31" s="5">
        <f t="shared" si="11"/>
        <v>25</v>
      </c>
      <c r="AM31" s="5">
        <v>50</v>
      </c>
      <c r="AN31" s="5">
        <v>30</v>
      </c>
      <c r="AO31" s="2">
        <f t="shared" si="12"/>
        <v>20</v>
      </c>
    </row>
    <row r="32" spans="1:41" x14ac:dyDescent="0.25">
      <c r="A32" s="2">
        <v>28</v>
      </c>
      <c r="B32" s="3" t="s">
        <v>81</v>
      </c>
      <c r="C32" s="3" t="s">
        <v>82</v>
      </c>
      <c r="D32" s="4" t="s">
        <v>83</v>
      </c>
      <c r="E32" s="6">
        <v>830924</v>
      </c>
      <c r="F32" s="5">
        <v>45</v>
      </c>
      <c r="G32" s="5">
        <v>25</v>
      </c>
      <c r="H32" s="2">
        <f t="shared" si="0"/>
        <v>20</v>
      </c>
      <c r="I32" s="5">
        <v>25</v>
      </c>
      <c r="J32" s="5">
        <v>15</v>
      </c>
      <c r="K32" s="2">
        <f t="shared" si="1"/>
        <v>10</v>
      </c>
      <c r="L32" s="5">
        <v>35</v>
      </c>
      <c r="M32" s="5">
        <v>20</v>
      </c>
      <c r="N32" s="2">
        <f t="shared" si="2"/>
        <v>15</v>
      </c>
      <c r="O32" s="5">
        <v>35</v>
      </c>
      <c r="P32" s="5">
        <v>25</v>
      </c>
      <c r="Q32" s="5">
        <f t="shared" si="3"/>
        <v>10</v>
      </c>
      <c r="R32" s="5">
        <v>30</v>
      </c>
      <c r="S32" s="5">
        <v>20</v>
      </c>
      <c r="T32" s="2">
        <f t="shared" si="4"/>
        <v>10</v>
      </c>
      <c r="U32" s="5">
        <v>40</v>
      </c>
      <c r="V32" s="5">
        <v>20</v>
      </c>
      <c r="W32" s="2">
        <f t="shared" si="5"/>
        <v>20</v>
      </c>
      <c r="X32" s="5">
        <v>30</v>
      </c>
      <c r="Y32" s="5">
        <v>15</v>
      </c>
      <c r="Z32" s="2">
        <f t="shared" si="6"/>
        <v>15</v>
      </c>
      <c r="AA32" s="5">
        <v>40</v>
      </c>
      <c r="AB32" s="5">
        <v>25</v>
      </c>
      <c r="AC32" s="2">
        <f t="shared" si="7"/>
        <v>15</v>
      </c>
      <c r="AD32" s="5">
        <v>35</v>
      </c>
      <c r="AE32" s="5">
        <v>25</v>
      </c>
      <c r="AF32" s="5">
        <f t="shared" si="8"/>
        <v>10</v>
      </c>
      <c r="AG32" s="5">
        <v>45</v>
      </c>
      <c r="AH32" s="5">
        <v>25</v>
      </c>
      <c r="AI32" s="2">
        <f t="shared" si="9"/>
        <v>20</v>
      </c>
      <c r="AJ32" s="5">
        <v>40</v>
      </c>
      <c r="AK32" s="5">
        <v>25</v>
      </c>
      <c r="AL32" s="5">
        <f t="shared" si="11"/>
        <v>15</v>
      </c>
      <c r="AM32" s="5">
        <v>30</v>
      </c>
      <c r="AN32" s="5">
        <v>20</v>
      </c>
      <c r="AO32" s="2">
        <f t="shared" si="12"/>
        <v>10</v>
      </c>
    </row>
    <row r="33" spans="1:41" x14ac:dyDescent="0.25">
      <c r="A33" s="2">
        <v>29</v>
      </c>
      <c r="B33" s="3" t="s">
        <v>84</v>
      </c>
      <c r="C33" s="3" t="s">
        <v>85</v>
      </c>
      <c r="D33" s="4" t="s">
        <v>83</v>
      </c>
      <c r="E33" s="6">
        <v>1357100</v>
      </c>
      <c r="F33" s="5">
        <v>50</v>
      </c>
      <c r="G33" s="5">
        <v>25</v>
      </c>
      <c r="H33" s="2">
        <f t="shared" si="0"/>
        <v>25</v>
      </c>
      <c r="I33" s="5">
        <v>50</v>
      </c>
      <c r="J33" s="5">
        <v>35</v>
      </c>
      <c r="K33" s="2">
        <f t="shared" si="1"/>
        <v>15</v>
      </c>
      <c r="L33" s="5">
        <v>55</v>
      </c>
      <c r="M33" s="5">
        <v>30</v>
      </c>
      <c r="N33" s="2">
        <f t="shared" si="2"/>
        <v>25</v>
      </c>
      <c r="O33" s="5">
        <v>45</v>
      </c>
      <c r="P33" s="5">
        <v>25</v>
      </c>
      <c r="Q33" s="5">
        <f t="shared" si="3"/>
        <v>20</v>
      </c>
      <c r="R33" s="5">
        <v>50</v>
      </c>
      <c r="S33" s="5">
        <v>35</v>
      </c>
      <c r="T33" s="2">
        <f t="shared" si="4"/>
        <v>15</v>
      </c>
      <c r="U33" s="5">
        <v>60</v>
      </c>
      <c r="V33" s="5">
        <v>35</v>
      </c>
      <c r="W33" s="2">
        <f t="shared" si="5"/>
        <v>25</v>
      </c>
      <c r="X33" s="5">
        <v>50</v>
      </c>
      <c r="Y33" s="5">
        <v>25</v>
      </c>
      <c r="Z33" s="2">
        <f t="shared" si="6"/>
        <v>25</v>
      </c>
      <c r="AA33" s="5">
        <v>70</v>
      </c>
      <c r="AB33" s="5">
        <v>40</v>
      </c>
      <c r="AC33" s="2">
        <f t="shared" si="7"/>
        <v>30</v>
      </c>
      <c r="AD33" s="5">
        <v>65</v>
      </c>
      <c r="AE33" s="5">
        <v>35</v>
      </c>
      <c r="AF33" s="5">
        <f t="shared" si="8"/>
        <v>30</v>
      </c>
      <c r="AG33" s="5">
        <v>55</v>
      </c>
      <c r="AH33" s="5">
        <v>30</v>
      </c>
      <c r="AI33" s="2">
        <f t="shared" si="9"/>
        <v>25</v>
      </c>
      <c r="AJ33" s="5">
        <v>50</v>
      </c>
      <c r="AK33" s="5">
        <v>35</v>
      </c>
      <c r="AL33" s="5">
        <f t="shared" si="11"/>
        <v>15</v>
      </c>
      <c r="AM33" s="5">
        <v>50</v>
      </c>
      <c r="AN33" s="5">
        <v>30</v>
      </c>
      <c r="AO33" s="2">
        <f t="shared" si="12"/>
        <v>20</v>
      </c>
    </row>
    <row r="34" spans="1:41" x14ac:dyDescent="0.25">
      <c r="A34" s="2">
        <v>30</v>
      </c>
      <c r="B34" s="3" t="s">
        <v>86</v>
      </c>
      <c r="C34" s="3" t="s">
        <v>87</v>
      </c>
      <c r="D34" s="4" t="s">
        <v>83</v>
      </c>
      <c r="E34" s="6">
        <v>1124384</v>
      </c>
      <c r="F34" s="5">
        <v>45</v>
      </c>
      <c r="G34" s="5">
        <v>25</v>
      </c>
      <c r="H34" s="2">
        <f t="shared" si="0"/>
        <v>20</v>
      </c>
      <c r="I34" s="5">
        <v>55</v>
      </c>
      <c r="J34" s="5">
        <v>30</v>
      </c>
      <c r="K34" s="2">
        <f t="shared" si="1"/>
        <v>25</v>
      </c>
      <c r="L34" s="5">
        <v>45</v>
      </c>
      <c r="M34" s="5">
        <v>30</v>
      </c>
      <c r="N34" s="2">
        <f t="shared" si="2"/>
        <v>15</v>
      </c>
      <c r="O34" s="5">
        <v>45</v>
      </c>
      <c r="P34" s="5">
        <v>25</v>
      </c>
      <c r="Q34" s="5">
        <f t="shared" si="3"/>
        <v>20</v>
      </c>
      <c r="R34" s="5">
        <v>50</v>
      </c>
      <c r="S34" s="5">
        <v>30</v>
      </c>
      <c r="T34" s="2">
        <f t="shared" si="4"/>
        <v>20</v>
      </c>
      <c r="U34" s="5">
        <v>55</v>
      </c>
      <c r="V34" s="5">
        <v>35</v>
      </c>
      <c r="W34" s="2">
        <f t="shared" si="5"/>
        <v>20</v>
      </c>
      <c r="X34" s="5">
        <v>40</v>
      </c>
      <c r="Y34" s="5">
        <v>25</v>
      </c>
      <c r="Z34" s="2">
        <f t="shared" si="6"/>
        <v>15</v>
      </c>
      <c r="AA34" s="5">
        <v>50</v>
      </c>
      <c r="AB34" s="5">
        <v>35</v>
      </c>
      <c r="AC34" s="2">
        <f t="shared" si="7"/>
        <v>15</v>
      </c>
      <c r="AD34" s="5">
        <v>60</v>
      </c>
      <c r="AE34" s="5">
        <v>40</v>
      </c>
      <c r="AF34" s="5">
        <f t="shared" si="8"/>
        <v>20</v>
      </c>
      <c r="AG34" s="5">
        <v>55</v>
      </c>
      <c r="AH34" s="5">
        <v>30</v>
      </c>
      <c r="AI34" s="2">
        <f t="shared" si="9"/>
        <v>25</v>
      </c>
      <c r="AJ34" s="5">
        <v>45</v>
      </c>
      <c r="AK34" s="5">
        <v>25</v>
      </c>
      <c r="AL34" s="5">
        <f t="shared" si="11"/>
        <v>20</v>
      </c>
      <c r="AM34" s="5">
        <v>40</v>
      </c>
      <c r="AN34" s="5">
        <v>20</v>
      </c>
      <c r="AO34" s="2">
        <f t="shared" si="12"/>
        <v>20</v>
      </c>
    </row>
    <row r="35" spans="1:41" x14ac:dyDescent="0.25">
      <c r="A35" s="2">
        <v>31</v>
      </c>
      <c r="B35" s="3" t="s">
        <v>88</v>
      </c>
      <c r="C35" s="3" t="s">
        <v>89</v>
      </c>
      <c r="D35" s="4" t="s">
        <v>83</v>
      </c>
      <c r="E35" s="6">
        <v>1357100</v>
      </c>
      <c r="F35" s="5">
        <v>45</v>
      </c>
      <c r="G35" s="5">
        <v>25</v>
      </c>
      <c r="H35" s="2">
        <f t="shared" si="0"/>
        <v>20</v>
      </c>
      <c r="I35" s="5">
        <v>40</v>
      </c>
      <c r="J35" s="5">
        <v>25</v>
      </c>
      <c r="K35" s="2">
        <f t="shared" si="1"/>
        <v>15</v>
      </c>
      <c r="L35" s="5">
        <v>55</v>
      </c>
      <c r="M35" s="5">
        <v>35</v>
      </c>
      <c r="N35" s="2">
        <f t="shared" si="2"/>
        <v>20</v>
      </c>
      <c r="O35" s="5">
        <v>50</v>
      </c>
      <c r="P35" s="5">
        <v>30</v>
      </c>
      <c r="Q35" s="5">
        <f t="shared" si="3"/>
        <v>20</v>
      </c>
      <c r="R35" s="5">
        <v>45</v>
      </c>
      <c r="S35" s="5">
        <v>25</v>
      </c>
      <c r="T35" s="2">
        <v>20</v>
      </c>
      <c r="U35" s="5">
        <v>40</v>
      </c>
      <c r="V35" s="5">
        <v>25</v>
      </c>
      <c r="W35" s="2">
        <f t="shared" si="5"/>
        <v>15</v>
      </c>
      <c r="X35" s="5">
        <v>35</v>
      </c>
      <c r="Y35" s="5">
        <v>20</v>
      </c>
      <c r="Z35" s="2">
        <f t="shared" si="6"/>
        <v>15</v>
      </c>
      <c r="AA35" s="5">
        <v>40</v>
      </c>
      <c r="AB35" s="5">
        <v>20</v>
      </c>
      <c r="AC35" s="2">
        <f t="shared" si="7"/>
        <v>20</v>
      </c>
      <c r="AD35" s="5">
        <v>30</v>
      </c>
      <c r="AE35" s="5">
        <v>15</v>
      </c>
      <c r="AF35" s="5">
        <f t="shared" si="8"/>
        <v>15</v>
      </c>
      <c r="AG35" s="5">
        <v>40</v>
      </c>
      <c r="AH35" s="5">
        <v>20</v>
      </c>
      <c r="AI35" s="2">
        <f t="shared" si="9"/>
        <v>20</v>
      </c>
      <c r="AJ35" s="5">
        <v>40</v>
      </c>
      <c r="AK35" s="5">
        <v>25</v>
      </c>
      <c r="AL35" s="5">
        <f t="shared" si="11"/>
        <v>15</v>
      </c>
      <c r="AM35" s="5">
        <v>35</v>
      </c>
      <c r="AN35" s="5">
        <v>25</v>
      </c>
      <c r="AO35" s="5">
        <f>AM35-AN35</f>
        <v>10</v>
      </c>
    </row>
    <row r="36" spans="1:41" x14ac:dyDescent="0.25">
      <c r="A36" s="2">
        <v>32</v>
      </c>
      <c r="B36" s="3" t="s">
        <v>90</v>
      </c>
      <c r="C36" s="3" t="s">
        <v>91</v>
      </c>
      <c r="D36" s="4" t="s">
        <v>83</v>
      </c>
      <c r="E36" s="6">
        <v>1185000</v>
      </c>
      <c r="F36" s="5">
        <v>50</v>
      </c>
      <c r="G36" s="5">
        <v>30</v>
      </c>
      <c r="H36" s="2">
        <v>30</v>
      </c>
      <c r="I36" s="5">
        <v>30</v>
      </c>
      <c r="J36" s="5">
        <v>15</v>
      </c>
      <c r="K36" s="2">
        <f t="shared" si="1"/>
        <v>15</v>
      </c>
      <c r="L36" s="5">
        <v>45</v>
      </c>
      <c r="M36" s="5">
        <v>25</v>
      </c>
      <c r="N36" s="2">
        <f t="shared" si="2"/>
        <v>20</v>
      </c>
      <c r="O36" s="5">
        <v>50</v>
      </c>
      <c r="P36" s="5">
        <v>35</v>
      </c>
      <c r="Q36" s="5">
        <f t="shared" si="3"/>
        <v>15</v>
      </c>
      <c r="R36" s="5">
        <v>45</v>
      </c>
      <c r="S36" s="5">
        <v>20</v>
      </c>
      <c r="T36" s="2">
        <f t="shared" si="4"/>
        <v>25</v>
      </c>
      <c r="U36" s="5">
        <v>50</v>
      </c>
      <c r="V36" s="5">
        <v>25</v>
      </c>
      <c r="W36" s="2">
        <f t="shared" si="5"/>
        <v>25</v>
      </c>
      <c r="X36" s="5">
        <v>45</v>
      </c>
      <c r="Y36" s="5">
        <v>25</v>
      </c>
      <c r="Z36" s="2">
        <f t="shared" si="6"/>
        <v>20</v>
      </c>
      <c r="AA36" s="5">
        <v>45</v>
      </c>
      <c r="AB36" s="5">
        <v>30</v>
      </c>
      <c r="AC36" s="2">
        <f t="shared" si="7"/>
        <v>15</v>
      </c>
      <c r="AD36" s="5">
        <v>40</v>
      </c>
      <c r="AE36" s="5">
        <v>20</v>
      </c>
      <c r="AF36" s="5">
        <f t="shared" si="8"/>
        <v>20</v>
      </c>
      <c r="AG36" s="5">
        <v>55</v>
      </c>
      <c r="AH36" s="5">
        <v>30</v>
      </c>
      <c r="AI36" s="2">
        <f t="shared" si="9"/>
        <v>25</v>
      </c>
      <c r="AJ36" s="5">
        <v>35</v>
      </c>
      <c r="AK36" s="5">
        <v>20</v>
      </c>
      <c r="AL36" s="5">
        <f t="shared" si="11"/>
        <v>15</v>
      </c>
      <c r="AM36" s="5">
        <v>40</v>
      </c>
      <c r="AN36" s="5">
        <v>25</v>
      </c>
      <c r="AO36" s="2">
        <f>AM36-AN36</f>
        <v>15</v>
      </c>
    </row>
    <row r="37" spans="1:41" x14ac:dyDescent="0.25">
      <c r="A37" s="2">
        <v>33</v>
      </c>
      <c r="B37" s="3" t="s">
        <v>92</v>
      </c>
      <c r="C37" s="3" t="s">
        <v>93</v>
      </c>
      <c r="D37" s="4" t="s">
        <v>32</v>
      </c>
      <c r="E37" s="6">
        <v>170000</v>
      </c>
      <c r="F37" s="5">
        <v>100</v>
      </c>
      <c r="G37" s="5">
        <v>65</v>
      </c>
      <c r="H37" s="2">
        <f t="shared" si="0"/>
        <v>35</v>
      </c>
      <c r="I37" s="5">
        <v>135</v>
      </c>
      <c r="J37" s="5">
        <v>75</v>
      </c>
      <c r="K37" s="2">
        <f t="shared" si="1"/>
        <v>60</v>
      </c>
      <c r="L37" s="5">
        <v>120</v>
      </c>
      <c r="M37" s="5">
        <v>70</v>
      </c>
      <c r="N37" s="2">
        <f t="shared" si="2"/>
        <v>50</v>
      </c>
      <c r="O37" s="5">
        <v>130</v>
      </c>
      <c r="P37" s="5">
        <v>85</v>
      </c>
      <c r="Q37" s="5">
        <f t="shared" si="3"/>
        <v>45</v>
      </c>
      <c r="R37" s="5">
        <v>155</v>
      </c>
      <c r="S37" s="5">
        <v>90</v>
      </c>
      <c r="T37" s="2">
        <f t="shared" si="4"/>
        <v>65</v>
      </c>
      <c r="U37" s="5">
        <v>150</v>
      </c>
      <c r="V37" s="5">
        <v>85</v>
      </c>
      <c r="W37" s="2">
        <f t="shared" si="5"/>
        <v>65</v>
      </c>
      <c r="X37" s="5">
        <v>100</v>
      </c>
      <c r="Y37" s="5">
        <v>55</v>
      </c>
      <c r="Z37" s="2">
        <f t="shared" si="6"/>
        <v>45</v>
      </c>
      <c r="AA37" s="5">
        <v>125</v>
      </c>
      <c r="AB37" s="5">
        <v>75</v>
      </c>
      <c r="AC37" s="2">
        <f t="shared" si="7"/>
        <v>50</v>
      </c>
      <c r="AD37" s="5">
        <v>135</v>
      </c>
      <c r="AE37" s="5">
        <v>90</v>
      </c>
      <c r="AF37" s="5">
        <f t="shared" si="8"/>
        <v>45</v>
      </c>
      <c r="AG37" s="5">
        <v>120</v>
      </c>
      <c r="AH37" s="5">
        <v>80</v>
      </c>
      <c r="AI37" s="2">
        <f t="shared" si="9"/>
        <v>40</v>
      </c>
      <c r="AJ37" s="5">
        <v>135</v>
      </c>
      <c r="AK37" s="5">
        <v>75</v>
      </c>
      <c r="AL37" s="5">
        <f>AJ37-AK37</f>
        <v>60</v>
      </c>
      <c r="AM37" s="5">
        <v>125</v>
      </c>
      <c r="AN37" s="5">
        <v>75</v>
      </c>
      <c r="AO37" s="2">
        <f t="shared" ref="AO37:AO38" si="13">AM37-AN37</f>
        <v>50</v>
      </c>
    </row>
    <row r="38" spans="1:41" x14ac:dyDescent="0.25">
      <c r="A38" s="2">
        <v>34</v>
      </c>
      <c r="B38" s="3" t="s">
        <v>94</v>
      </c>
      <c r="C38" s="3" t="s">
        <v>95</v>
      </c>
      <c r="D38" s="4" t="s">
        <v>23</v>
      </c>
      <c r="E38" s="6">
        <v>68000</v>
      </c>
      <c r="F38" s="5">
        <v>40</v>
      </c>
      <c r="G38" s="5">
        <v>25</v>
      </c>
      <c r="H38" s="2">
        <f t="shared" si="0"/>
        <v>15</v>
      </c>
      <c r="I38" s="5">
        <v>30</v>
      </c>
      <c r="J38" s="5">
        <v>25</v>
      </c>
      <c r="K38" s="2">
        <f t="shared" si="1"/>
        <v>5</v>
      </c>
      <c r="L38" s="5">
        <v>45</v>
      </c>
      <c r="M38" s="5">
        <v>25</v>
      </c>
      <c r="N38" s="2">
        <f>L38-M38</f>
        <v>20</v>
      </c>
      <c r="O38" s="5">
        <v>35</v>
      </c>
      <c r="P38" s="5">
        <v>25</v>
      </c>
      <c r="Q38" s="5">
        <f t="shared" si="3"/>
        <v>10</v>
      </c>
      <c r="R38" s="5">
        <v>40</v>
      </c>
      <c r="S38" s="5">
        <v>20</v>
      </c>
      <c r="T38" s="2">
        <f t="shared" si="4"/>
        <v>20</v>
      </c>
      <c r="U38" s="5">
        <v>60</v>
      </c>
      <c r="V38" s="5">
        <v>40</v>
      </c>
      <c r="W38" s="2">
        <f t="shared" si="5"/>
        <v>20</v>
      </c>
      <c r="X38" s="5">
        <v>35</v>
      </c>
      <c r="Y38" s="5">
        <v>20</v>
      </c>
      <c r="Z38" s="2">
        <f t="shared" si="6"/>
        <v>15</v>
      </c>
      <c r="AA38" s="5">
        <v>50</v>
      </c>
      <c r="AB38" s="5">
        <v>25</v>
      </c>
      <c r="AC38" s="2">
        <f>AA38-AB38</f>
        <v>25</v>
      </c>
      <c r="AD38" s="5">
        <v>65</v>
      </c>
      <c r="AE38" s="5">
        <v>35</v>
      </c>
      <c r="AF38" s="5">
        <f t="shared" si="8"/>
        <v>30</v>
      </c>
      <c r="AG38" s="5">
        <v>55</v>
      </c>
      <c r="AH38" s="5">
        <v>30</v>
      </c>
      <c r="AI38" s="2">
        <f t="shared" si="9"/>
        <v>25</v>
      </c>
      <c r="AJ38" s="5">
        <v>40</v>
      </c>
      <c r="AK38" s="5">
        <v>25</v>
      </c>
      <c r="AL38" s="5">
        <f t="shared" si="11"/>
        <v>15</v>
      </c>
      <c r="AM38" s="5">
        <v>65</v>
      </c>
      <c r="AN38" s="5">
        <v>40</v>
      </c>
      <c r="AO38" s="2">
        <f t="shared" si="13"/>
        <v>25</v>
      </c>
    </row>
    <row r="39" spans="1:41" x14ac:dyDescent="0.25">
      <c r="A39" s="2">
        <v>35</v>
      </c>
      <c r="B39" s="3" t="s">
        <v>96</v>
      </c>
      <c r="C39" s="3" t="s">
        <v>97</v>
      </c>
      <c r="D39" s="4" t="s">
        <v>23</v>
      </c>
      <c r="E39" s="6">
        <v>19250</v>
      </c>
      <c r="F39" s="5">
        <v>300</v>
      </c>
      <c r="G39" s="5">
        <v>215</v>
      </c>
      <c r="H39" s="2">
        <f t="shared" si="0"/>
        <v>85</v>
      </c>
      <c r="I39" s="5">
        <v>345</v>
      </c>
      <c r="J39" s="5">
        <v>205</v>
      </c>
      <c r="K39" s="2">
        <f t="shared" si="1"/>
        <v>140</v>
      </c>
      <c r="L39" s="5">
        <v>305</v>
      </c>
      <c r="M39" s="5">
        <v>245</v>
      </c>
      <c r="N39" s="2">
        <f t="shared" si="2"/>
        <v>60</v>
      </c>
      <c r="O39" s="5">
        <v>320</v>
      </c>
      <c r="P39" s="5">
        <v>250</v>
      </c>
      <c r="Q39" s="5">
        <f t="shared" si="3"/>
        <v>70</v>
      </c>
      <c r="R39" s="5">
        <v>315</v>
      </c>
      <c r="S39" s="5">
        <v>265</v>
      </c>
      <c r="T39" s="2">
        <f t="shared" si="4"/>
        <v>50</v>
      </c>
      <c r="U39" s="5">
        <v>285</v>
      </c>
      <c r="V39" s="5">
        <v>210</v>
      </c>
      <c r="W39" s="2">
        <f t="shared" si="5"/>
        <v>75</v>
      </c>
      <c r="X39" s="5">
        <v>315</v>
      </c>
      <c r="Y39" s="5">
        <v>245</v>
      </c>
      <c r="Z39" s="2">
        <f t="shared" si="6"/>
        <v>70</v>
      </c>
      <c r="AA39" s="5">
        <v>305</v>
      </c>
      <c r="AB39" s="5">
        <v>195</v>
      </c>
      <c r="AC39" s="2">
        <f t="shared" si="7"/>
        <v>110</v>
      </c>
      <c r="AD39" s="5">
        <v>290</v>
      </c>
      <c r="AE39" s="5">
        <v>200</v>
      </c>
      <c r="AF39" s="5">
        <f t="shared" si="8"/>
        <v>90</v>
      </c>
      <c r="AG39" s="5">
        <v>310</v>
      </c>
      <c r="AH39" s="5">
        <v>180</v>
      </c>
      <c r="AI39" s="2">
        <f t="shared" si="9"/>
        <v>130</v>
      </c>
      <c r="AJ39" s="2">
        <v>300</v>
      </c>
      <c r="AK39" s="2">
        <v>205</v>
      </c>
      <c r="AL39" s="5">
        <f t="shared" si="11"/>
        <v>95</v>
      </c>
      <c r="AM39" s="2">
        <v>340</v>
      </c>
      <c r="AN39" s="2">
        <v>245</v>
      </c>
      <c r="AO39" s="2">
        <f>AM39-AN39</f>
        <v>95</v>
      </c>
    </row>
    <row r="40" spans="1:41" x14ac:dyDescent="0.25">
      <c r="A40" s="2">
        <v>36</v>
      </c>
      <c r="B40" s="3" t="s">
        <v>98</v>
      </c>
      <c r="C40" s="3" t="s">
        <v>99</v>
      </c>
      <c r="D40" s="4" t="s">
        <v>32</v>
      </c>
      <c r="E40" s="6">
        <v>118000</v>
      </c>
      <c r="F40" s="5">
        <v>230</v>
      </c>
      <c r="G40" s="5">
        <v>145</v>
      </c>
      <c r="H40" s="2">
        <f t="shared" si="0"/>
        <v>85</v>
      </c>
      <c r="I40" s="5">
        <v>250</v>
      </c>
      <c r="J40" s="5">
        <v>190</v>
      </c>
      <c r="K40" s="2">
        <f t="shared" si="1"/>
        <v>60</v>
      </c>
      <c r="L40" s="5">
        <v>260</v>
      </c>
      <c r="M40" s="5">
        <v>205</v>
      </c>
      <c r="N40" s="2">
        <f t="shared" si="2"/>
        <v>55</v>
      </c>
      <c r="O40" s="5">
        <v>240</v>
      </c>
      <c r="P40" s="5">
        <v>195</v>
      </c>
      <c r="Q40" s="5">
        <f t="shared" si="3"/>
        <v>45</v>
      </c>
      <c r="R40" s="5">
        <v>285</v>
      </c>
      <c r="S40" s="5">
        <v>205</v>
      </c>
      <c r="T40" s="2">
        <f t="shared" si="4"/>
        <v>80</v>
      </c>
      <c r="U40" s="5">
        <v>240</v>
      </c>
      <c r="V40" s="5">
        <v>200</v>
      </c>
      <c r="W40" s="2">
        <f t="shared" si="5"/>
        <v>40</v>
      </c>
      <c r="X40" s="5">
        <v>255</v>
      </c>
      <c r="Y40" s="5">
        <v>180</v>
      </c>
      <c r="Z40" s="2">
        <f t="shared" si="6"/>
        <v>75</v>
      </c>
      <c r="AA40" s="5">
        <v>245</v>
      </c>
      <c r="AB40" s="5">
        <v>190</v>
      </c>
      <c r="AC40" s="2">
        <f t="shared" si="7"/>
        <v>55</v>
      </c>
      <c r="AD40" s="5">
        <v>250</v>
      </c>
      <c r="AE40" s="5">
        <v>185</v>
      </c>
      <c r="AF40" s="5">
        <f t="shared" si="8"/>
        <v>65</v>
      </c>
      <c r="AG40" s="5">
        <v>260</v>
      </c>
      <c r="AH40" s="5">
        <v>200</v>
      </c>
      <c r="AI40" s="2">
        <f t="shared" si="9"/>
        <v>60</v>
      </c>
      <c r="AJ40" s="5">
        <v>240</v>
      </c>
      <c r="AK40" s="5">
        <v>165</v>
      </c>
      <c r="AL40" s="5">
        <f t="shared" si="11"/>
        <v>75</v>
      </c>
      <c r="AM40" s="2">
        <v>230</v>
      </c>
      <c r="AN40" s="2">
        <v>155</v>
      </c>
      <c r="AO40" s="2">
        <f t="shared" ref="AO40:AO43" si="14">AM40-AN40</f>
        <v>75</v>
      </c>
    </row>
    <row r="41" spans="1:41" x14ac:dyDescent="0.25">
      <c r="A41" s="2">
        <v>37</v>
      </c>
      <c r="B41" s="3" t="s">
        <v>100</v>
      </c>
      <c r="C41" s="3" t="s">
        <v>101</v>
      </c>
      <c r="D41" s="4" t="s">
        <v>23</v>
      </c>
      <c r="E41" s="6">
        <v>95000</v>
      </c>
      <c r="F41" s="5">
        <v>150</v>
      </c>
      <c r="G41" s="5">
        <v>75</v>
      </c>
      <c r="H41" s="2">
        <f t="shared" si="0"/>
        <v>75</v>
      </c>
      <c r="I41" s="5">
        <v>180</v>
      </c>
      <c r="J41" s="5">
        <v>105</v>
      </c>
      <c r="K41" s="2">
        <f t="shared" si="1"/>
        <v>75</v>
      </c>
      <c r="L41" s="5">
        <v>160</v>
      </c>
      <c r="M41" s="5">
        <v>105</v>
      </c>
      <c r="N41" s="2">
        <f t="shared" si="2"/>
        <v>55</v>
      </c>
      <c r="O41" s="5">
        <v>110</v>
      </c>
      <c r="P41" s="5">
        <v>85</v>
      </c>
      <c r="Q41" s="5">
        <f t="shared" si="3"/>
        <v>25</v>
      </c>
      <c r="R41" s="2">
        <v>165</v>
      </c>
      <c r="S41" s="2">
        <v>100</v>
      </c>
      <c r="T41" s="2">
        <f t="shared" si="4"/>
        <v>65</v>
      </c>
      <c r="U41" s="5">
        <v>150</v>
      </c>
      <c r="V41" s="5">
        <v>65</v>
      </c>
      <c r="W41" s="2">
        <f t="shared" si="5"/>
        <v>85</v>
      </c>
      <c r="X41" s="5">
        <v>130</v>
      </c>
      <c r="Y41" s="5">
        <v>75</v>
      </c>
      <c r="Z41" s="2">
        <f t="shared" si="6"/>
        <v>55</v>
      </c>
      <c r="AA41" s="5">
        <v>140</v>
      </c>
      <c r="AB41" s="5">
        <v>60</v>
      </c>
      <c r="AC41" s="2">
        <v>80</v>
      </c>
      <c r="AD41" s="5">
        <v>110</v>
      </c>
      <c r="AE41" s="5">
        <v>65</v>
      </c>
      <c r="AF41" s="5">
        <f t="shared" si="8"/>
        <v>45</v>
      </c>
      <c r="AG41" s="2">
        <v>120</v>
      </c>
      <c r="AH41" s="2">
        <v>55</v>
      </c>
      <c r="AI41" s="2">
        <f t="shared" si="9"/>
        <v>65</v>
      </c>
      <c r="AJ41" s="5">
        <v>105</v>
      </c>
      <c r="AK41" s="5">
        <v>50</v>
      </c>
      <c r="AL41" s="5">
        <f t="shared" si="11"/>
        <v>55</v>
      </c>
      <c r="AM41" s="2">
        <v>115</v>
      </c>
      <c r="AN41" s="2">
        <v>85</v>
      </c>
      <c r="AO41" s="2">
        <f t="shared" si="14"/>
        <v>30</v>
      </c>
    </row>
    <row r="42" spans="1:41" x14ac:dyDescent="0.25">
      <c r="A42" s="2">
        <v>38</v>
      </c>
      <c r="B42" s="3" t="s">
        <v>102</v>
      </c>
      <c r="C42" s="3" t="s">
        <v>103</v>
      </c>
      <c r="D42" s="4" t="s">
        <v>23</v>
      </c>
      <c r="E42" s="6">
        <v>70000</v>
      </c>
      <c r="F42" s="5">
        <v>130</v>
      </c>
      <c r="G42" s="5">
        <v>65</v>
      </c>
      <c r="H42" s="2">
        <f t="shared" si="0"/>
        <v>65</v>
      </c>
      <c r="I42" s="5">
        <v>175</v>
      </c>
      <c r="J42" s="5">
        <v>80</v>
      </c>
      <c r="K42" s="2">
        <f>I42-J42</f>
        <v>95</v>
      </c>
      <c r="L42" s="5">
        <v>150</v>
      </c>
      <c r="M42" s="5">
        <v>100</v>
      </c>
      <c r="N42" s="2">
        <f t="shared" si="2"/>
        <v>50</v>
      </c>
      <c r="O42" s="5">
        <v>140</v>
      </c>
      <c r="P42" s="5">
        <v>70</v>
      </c>
      <c r="Q42" s="5">
        <f t="shared" si="3"/>
        <v>70</v>
      </c>
      <c r="R42" s="2">
        <v>135</v>
      </c>
      <c r="S42" s="2">
        <v>75</v>
      </c>
      <c r="T42" s="2">
        <f t="shared" si="4"/>
        <v>60</v>
      </c>
      <c r="U42" s="5">
        <v>140</v>
      </c>
      <c r="V42" s="5">
        <v>75</v>
      </c>
      <c r="W42" s="2">
        <f t="shared" si="5"/>
        <v>65</v>
      </c>
      <c r="X42" s="5">
        <v>155</v>
      </c>
      <c r="Y42" s="5">
        <v>75</v>
      </c>
      <c r="Z42" s="2">
        <f>X42-Y42</f>
        <v>80</v>
      </c>
      <c r="AA42" s="5">
        <v>150</v>
      </c>
      <c r="AB42" s="5">
        <v>70</v>
      </c>
      <c r="AC42" s="2">
        <f t="shared" si="7"/>
        <v>80</v>
      </c>
      <c r="AD42" s="5">
        <v>130</v>
      </c>
      <c r="AE42" s="5">
        <v>65</v>
      </c>
      <c r="AF42" s="5">
        <f t="shared" si="8"/>
        <v>65</v>
      </c>
      <c r="AG42" s="2">
        <v>135</v>
      </c>
      <c r="AH42" s="2">
        <v>80</v>
      </c>
      <c r="AI42" s="2">
        <f t="shared" si="9"/>
        <v>55</v>
      </c>
      <c r="AJ42" s="5">
        <v>125</v>
      </c>
      <c r="AK42" s="5">
        <v>70</v>
      </c>
      <c r="AL42" s="5">
        <f t="shared" si="11"/>
        <v>55</v>
      </c>
      <c r="AM42" s="2">
        <v>145</v>
      </c>
      <c r="AN42" s="2">
        <v>95</v>
      </c>
      <c r="AO42" s="2">
        <f t="shared" si="14"/>
        <v>50</v>
      </c>
    </row>
    <row r="43" spans="1:41" x14ac:dyDescent="0.25">
      <c r="A43" s="2">
        <v>39</v>
      </c>
      <c r="B43" s="3" t="s">
        <v>104</v>
      </c>
      <c r="C43" s="3" t="s">
        <v>105</v>
      </c>
      <c r="D43" s="4" t="s">
        <v>80</v>
      </c>
      <c r="E43" s="6">
        <v>891500</v>
      </c>
      <c r="F43" s="5">
        <v>65</v>
      </c>
      <c r="G43" s="5">
        <v>35</v>
      </c>
      <c r="H43" s="2">
        <f t="shared" si="0"/>
        <v>30</v>
      </c>
      <c r="I43" s="5">
        <v>45</v>
      </c>
      <c r="J43" s="5">
        <v>30</v>
      </c>
      <c r="K43" s="2">
        <f t="shared" si="1"/>
        <v>15</v>
      </c>
      <c r="L43" s="5">
        <v>40</v>
      </c>
      <c r="M43" s="5">
        <v>20</v>
      </c>
      <c r="N43" s="2">
        <f t="shared" si="2"/>
        <v>20</v>
      </c>
      <c r="O43" s="5">
        <v>50</v>
      </c>
      <c r="P43" s="5">
        <v>35</v>
      </c>
      <c r="Q43" s="5">
        <f t="shared" si="3"/>
        <v>15</v>
      </c>
      <c r="R43" s="2">
        <v>60</v>
      </c>
      <c r="S43" s="2">
        <v>45</v>
      </c>
      <c r="T43" s="2">
        <f t="shared" si="4"/>
        <v>15</v>
      </c>
      <c r="U43" s="5">
        <v>60</v>
      </c>
      <c r="V43" s="5">
        <v>35</v>
      </c>
      <c r="W43" s="2">
        <f t="shared" si="5"/>
        <v>25</v>
      </c>
      <c r="X43" s="5">
        <v>50</v>
      </c>
      <c r="Y43" s="5">
        <v>20</v>
      </c>
      <c r="Z43" s="2">
        <f t="shared" si="6"/>
        <v>30</v>
      </c>
      <c r="AA43" s="5">
        <v>45</v>
      </c>
      <c r="AB43" s="5">
        <v>25</v>
      </c>
      <c r="AC43" s="2">
        <f t="shared" si="7"/>
        <v>20</v>
      </c>
      <c r="AD43" s="5">
        <v>50</v>
      </c>
      <c r="AE43" s="5">
        <v>30</v>
      </c>
      <c r="AF43" s="5">
        <f t="shared" si="8"/>
        <v>20</v>
      </c>
      <c r="AG43" s="2">
        <v>55</v>
      </c>
      <c r="AH43" s="2">
        <v>35</v>
      </c>
      <c r="AI43" s="2">
        <f t="shared" si="9"/>
        <v>20</v>
      </c>
      <c r="AJ43" s="5">
        <v>50</v>
      </c>
      <c r="AK43" s="5">
        <v>25</v>
      </c>
      <c r="AL43" s="5">
        <f t="shared" si="11"/>
        <v>25</v>
      </c>
      <c r="AM43" s="2">
        <v>60</v>
      </c>
      <c r="AN43" s="2">
        <v>30</v>
      </c>
      <c r="AO43" s="2">
        <f t="shared" si="14"/>
        <v>30</v>
      </c>
    </row>
    <row r="44" spans="1:41" x14ac:dyDescent="0.25">
      <c r="A44" s="2">
        <v>40</v>
      </c>
      <c r="B44" s="3" t="s">
        <v>106</v>
      </c>
      <c r="C44" s="3" t="s">
        <v>107</v>
      </c>
      <c r="D44" s="4" t="s">
        <v>80</v>
      </c>
      <c r="E44" s="6">
        <v>82750</v>
      </c>
      <c r="F44" s="5">
        <v>205</v>
      </c>
      <c r="G44" s="5">
        <v>180</v>
      </c>
      <c r="H44" s="2">
        <f t="shared" si="0"/>
        <v>25</v>
      </c>
      <c r="I44" s="5">
        <v>265</v>
      </c>
      <c r="J44" s="5">
        <v>200</v>
      </c>
      <c r="K44" s="2">
        <f t="shared" si="1"/>
        <v>65</v>
      </c>
      <c r="L44" s="5">
        <v>260</v>
      </c>
      <c r="M44" s="5">
        <v>190</v>
      </c>
      <c r="N44" s="2">
        <f t="shared" si="2"/>
        <v>70</v>
      </c>
      <c r="O44" s="5">
        <v>220</v>
      </c>
      <c r="P44" s="5">
        <v>180</v>
      </c>
      <c r="Q44" s="5">
        <f t="shared" si="3"/>
        <v>40</v>
      </c>
      <c r="R44" s="2">
        <v>245</v>
      </c>
      <c r="S44" s="2">
        <v>195</v>
      </c>
      <c r="T44" s="2">
        <f t="shared" si="4"/>
        <v>50</v>
      </c>
      <c r="U44" s="5">
        <v>260</v>
      </c>
      <c r="V44" s="5">
        <v>175</v>
      </c>
      <c r="W44" s="2">
        <f t="shared" si="5"/>
        <v>85</v>
      </c>
      <c r="X44" s="5">
        <v>270</v>
      </c>
      <c r="Y44" s="5">
        <v>195</v>
      </c>
      <c r="Z44" s="2">
        <f t="shared" si="6"/>
        <v>75</v>
      </c>
      <c r="AA44" s="5">
        <v>250</v>
      </c>
      <c r="AB44" s="5">
        <v>185</v>
      </c>
      <c r="AC44" s="2">
        <f t="shared" si="7"/>
        <v>65</v>
      </c>
      <c r="AD44" s="5">
        <v>230</v>
      </c>
      <c r="AE44" s="5">
        <v>165</v>
      </c>
      <c r="AF44" s="5">
        <f t="shared" si="8"/>
        <v>65</v>
      </c>
      <c r="AG44" s="2">
        <v>255</v>
      </c>
      <c r="AH44" s="2">
        <v>200</v>
      </c>
      <c r="AI44" s="2">
        <f t="shared" si="9"/>
        <v>55</v>
      </c>
      <c r="AJ44" s="5">
        <v>215</v>
      </c>
      <c r="AK44" s="5">
        <v>175</v>
      </c>
      <c r="AL44" s="5">
        <f t="shared" si="11"/>
        <v>40</v>
      </c>
      <c r="AM44" s="2">
        <v>235</v>
      </c>
      <c r="AN44" s="2">
        <v>190</v>
      </c>
      <c r="AO44" s="2">
        <f>AM44-AN44</f>
        <v>45</v>
      </c>
    </row>
    <row r="45" spans="1:41" x14ac:dyDescent="0.25">
      <c r="A45" s="2">
        <v>41</v>
      </c>
      <c r="B45" s="3" t="s">
        <v>108</v>
      </c>
      <c r="C45" s="3" t="s">
        <v>109</v>
      </c>
      <c r="D45" s="4" t="s">
        <v>83</v>
      </c>
      <c r="E45" s="6">
        <v>1456000</v>
      </c>
      <c r="F45" s="5">
        <v>50</v>
      </c>
      <c r="G45" s="5">
        <v>30</v>
      </c>
      <c r="H45" s="2">
        <f t="shared" si="0"/>
        <v>20</v>
      </c>
      <c r="I45" s="5">
        <v>50</v>
      </c>
      <c r="J45" s="5">
        <v>35</v>
      </c>
      <c r="K45" s="2">
        <f t="shared" si="1"/>
        <v>15</v>
      </c>
      <c r="L45" s="5">
        <v>55</v>
      </c>
      <c r="M45" s="5">
        <v>30</v>
      </c>
      <c r="N45" s="2">
        <f t="shared" si="2"/>
        <v>25</v>
      </c>
      <c r="O45" s="5">
        <v>45</v>
      </c>
      <c r="P45" s="5">
        <v>30</v>
      </c>
      <c r="Q45" s="5">
        <f t="shared" si="3"/>
        <v>15</v>
      </c>
      <c r="R45" s="2">
        <v>40</v>
      </c>
      <c r="S45" s="2">
        <v>20</v>
      </c>
      <c r="T45" s="2">
        <f t="shared" si="4"/>
        <v>20</v>
      </c>
      <c r="U45" s="5">
        <v>50</v>
      </c>
      <c r="V45" s="5">
        <v>35</v>
      </c>
      <c r="W45" s="2">
        <f t="shared" si="5"/>
        <v>15</v>
      </c>
      <c r="X45" s="5">
        <v>35</v>
      </c>
      <c r="Y45" s="5">
        <v>20</v>
      </c>
      <c r="Z45" s="2">
        <f t="shared" si="6"/>
        <v>15</v>
      </c>
      <c r="AA45" s="5">
        <v>50</v>
      </c>
      <c r="AB45" s="5">
        <v>30</v>
      </c>
      <c r="AC45" s="2">
        <f t="shared" si="7"/>
        <v>20</v>
      </c>
      <c r="AD45" s="5">
        <v>55</v>
      </c>
      <c r="AE45" s="5">
        <v>30</v>
      </c>
      <c r="AF45" s="5">
        <f t="shared" si="8"/>
        <v>25</v>
      </c>
      <c r="AG45" s="2">
        <v>40</v>
      </c>
      <c r="AH45" s="2">
        <v>20</v>
      </c>
      <c r="AI45" s="2">
        <f t="shared" si="9"/>
        <v>20</v>
      </c>
      <c r="AJ45" s="7">
        <v>50</v>
      </c>
      <c r="AK45" s="7">
        <v>25</v>
      </c>
      <c r="AL45" s="7">
        <v>25</v>
      </c>
      <c r="AM45" s="7">
        <v>45</v>
      </c>
      <c r="AN45" s="7">
        <v>25</v>
      </c>
      <c r="AO45" s="7">
        <v>20</v>
      </c>
    </row>
    <row r="46" spans="1:41" x14ac:dyDescent="0.25">
      <c r="A46" s="2">
        <v>42</v>
      </c>
      <c r="B46" s="3" t="s">
        <v>110</v>
      </c>
      <c r="C46" s="3" t="s">
        <v>111</v>
      </c>
      <c r="D46" s="4" t="s">
        <v>23</v>
      </c>
      <c r="E46" s="6">
        <v>70000</v>
      </c>
      <c r="F46" s="5">
        <v>150</v>
      </c>
      <c r="G46" s="5">
        <v>85</v>
      </c>
      <c r="H46" s="2">
        <f t="shared" si="0"/>
        <v>65</v>
      </c>
      <c r="I46" s="5">
        <v>135</v>
      </c>
      <c r="J46" s="5">
        <v>90</v>
      </c>
      <c r="K46" s="2">
        <f t="shared" si="1"/>
        <v>45</v>
      </c>
      <c r="L46" s="5">
        <v>145</v>
      </c>
      <c r="M46" s="5">
        <v>75</v>
      </c>
      <c r="N46" s="2">
        <f t="shared" si="2"/>
        <v>70</v>
      </c>
      <c r="O46" s="5">
        <v>110</v>
      </c>
      <c r="P46" s="5">
        <v>65</v>
      </c>
      <c r="Q46" s="5">
        <f t="shared" si="3"/>
        <v>45</v>
      </c>
      <c r="R46" s="2">
        <v>120</v>
      </c>
      <c r="S46" s="2">
        <v>75</v>
      </c>
      <c r="T46" s="2">
        <f t="shared" si="4"/>
        <v>45</v>
      </c>
      <c r="U46" s="5">
        <v>140</v>
      </c>
      <c r="V46" s="5">
        <v>80</v>
      </c>
      <c r="W46" s="2">
        <f t="shared" si="5"/>
        <v>60</v>
      </c>
      <c r="X46" s="5">
        <v>155</v>
      </c>
      <c r="Y46" s="5">
        <v>70</v>
      </c>
      <c r="Z46" s="2">
        <f t="shared" si="6"/>
        <v>85</v>
      </c>
      <c r="AA46" s="5">
        <v>130</v>
      </c>
      <c r="AB46" s="5">
        <v>70</v>
      </c>
      <c r="AC46" s="2">
        <f t="shared" si="7"/>
        <v>60</v>
      </c>
      <c r="AD46" s="5">
        <v>145</v>
      </c>
      <c r="AE46" s="5">
        <v>100</v>
      </c>
      <c r="AF46" s="5">
        <f t="shared" si="8"/>
        <v>45</v>
      </c>
      <c r="AG46" s="2">
        <v>165</v>
      </c>
      <c r="AH46" s="2">
        <v>95</v>
      </c>
      <c r="AI46" s="2">
        <f t="shared" si="9"/>
        <v>70</v>
      </c>
      <c r="AJ46" s="5">
        <v>155</v>
      </c>
      <c r="AK46" s="5">
        <v>90</v>
      </c>
      <c r="AL46" s="8">
        <f>AJ46-AK46</f>
        <v>65</v>
      </c>
      <c r="AM46" s="2">
        <v>120</v>
      </c>
      <c r="AN46" s="2">
        <v>80</v>
      </c>
      <c r="AO46" s="7">
        <v>40</v>
      </c>
    </row>
    <row r="47" spans="1:41" x14ac:dyDescent="0.25">
      <c r="A47" s="2">
        <v>43</v>
      </c>
      <c r="B47" s="3" t="s">
        <v>112</v>
      </c>
      <c r="C47" s="3" t="s">
        <v>113</v>
      </c>
      <c r="D47" s="4" t="s">
        <v>83</v>
      </c>
      <c r="E47" s="6">
        <v>1520000</v>
      </c>
      <c r="F47" s="5">
        <v>55</v>
      </c>
      <c r="G47" s="5">
        <v>30</v>
      </c>
      <c r="H47" s="2">
        <f t="shared" si="0"/>
        <v>25</v>
      </c>
      <c r="I47" s="5">
        <v>45</v>
      </c>
      <c r="J47" s="5">
        <v>15</v>
      </c>
      <c r="K47" s="2">
        <f t="shared" si="1"/>
        <v>30</v>
      </c>
      <c r="L47" s="5">
        <v>40</v>
      </c>
      <c r="M47" s="5">
        <v>20</v>
      </c>
      <c r="N47" s="2">
        <f t="shared" si="2"/>
        <v>20</v>
      </c>
      <c r="O47" s="5">
        <v>50</v>
      </c>
      <c r="P47" s="5">
        <v>20</v>
      </c>
      <c r="Q47" s="5">
        <f t="shared" si="3"/>
        <v>30</v>
      </c>
      <c r="R47" s="2">
        <v>40</v>
      </c>
      <c r="S47" s="2">
        <v>25</v>
      </c>
      <c r="T47" s="2">
        <f t="shared" si="4"/>
        <v>15</v>
      </c>
      <c r="U47" s="5">
        <v>55</v>
      </c>
      <c r="V47" s="5">
        <v>20</v>
      </c>
      <c r="W47" s="2">
        <f t="shared" si="5"/>
        <v>35</v>
      </c>
      <c r="X47" s="5">
        <v>35</v>
      </c>
      <c r="Y47" s="5">
        <v>10</v>
      </c>
      <c r="Z47" s="2">
        <f t="shared" si="6"/>
        <v>25</v>
      </c>
      <c r="AA47" s="5">
        <v>45</v>
      </c>
      <c r="AB47" s="5">
        <v>15</v>
      </c>
      <c r="AC47" s="2">
        <f t="shared" si="7"/>
        <v>30</v>
      </c>
      <c r="AD47" s="5">
        <v>40</v>
      </c>
      <c r="AE47" s="5">
        <v>30</v>
      </c>
      <c r="AF47" s="5">
        <f t="shared" si="8"/>
        <v>10</v>
      </c>
      <c r="AG47" s="2">
        <v>60</v>
      </c>
      <c r="AH47" s="2">
        <v>35</v>
      </c>
      <c r="AI47" s="2">
        <f t="shared" si="9"/>
        <v>25</v>
      </c>
      <c r="AJ47" s="7">
        <v>65</v>
      </c>
      <c r="AK47" s="7">
        <v>45</v>
      </c>
      <c r="AL47" s="7">
        <v>15</v>
      </c>
      <c r="AM47" s="7">
        <v>45</v>
      </c>
      <c r="AN47" s="7">
        <v>20</v>
      </c>
      <c r="AO47" s="7">
        <v>30</v>
      </c>
    </row>
    <row r="48" spans="1:41" x14ac:dyDescent="0.25">
      <c r="A48" s="2">
        <v>44</v>
      </c>
      <c r="B48" s="3" t="s">
        <v>114</v>
      </c>
      <c r="C48" s="3" t="s">
        <v>115</v>
      </c>
      <c r="D48" s="4" t="s">
        <v>32</v>
      </c>
      <c r="E48" s="6">
        <v>500000</v>
      </c>
      <c r="F48" s="5">
        <v>65</v>
      </c>
      <c r="G48" s="5">
        <v>35</v>
      </c>
      <c r="H48" s="2">
        <f t="shared" si="0"/>
        <v>30</v>
      </c>
      <c r="I48" s="5">
        <v>70</v>
      </c>
      <c r="J48" s="5">
        <v>45</v>
      </c>
      <c r="K48" s="2">
        <f t="shared" si="1"/>
        <v>25</v>
      </c>
      <c r="L48" s="5">
        <v>75</v>
      </c>
      <c r="M48" s="5">
        <v>45</v>
      </c>
      <c r="N48" s="2">
        <f t="shared" si="2"/>
        <v>30</v>
      </c>
      <c r="O48" s="5">
        <v>55</v>
      </c>
      <c r="P48" s="5">
        <v>30</v>
      </c>
      <c r="Q48" s="5">
        <f t="shared" si="3"/>
        <v>25</v>
      </c>
      <c r="R48" s="2">
        <v>65</v>
      </c>
      <c r="S48" s="2">
        <v>35</v>
      </c>
      <c r="T48" s="2">
        <f t="shared" si="4"/>
        <v>30</v>
      </c>
      <c r="U48" s="5">
        <v>65</v>
      </c>
      <c r="V48" s="5">
        <v>45</v>
      </c>
      <c r="W48" s="2">
        <f t="shared" si="5"/>
        <v>20</v>
      </c>
      <c r="X48" s="5">
        <v>80</v>
      </c>
      <c r="Y48" s="5">
        <v>55</v>
      </c>
      <c r="Z48" s="2">
        <f t="shared" si="6"/>
        <v>25</v>
      </c>
      <c r="AA48" s="5">
        <v>75</v>
      </c>
      <c r="AB48" s="5">
        <v>45</v>
      </c>
      <c r="AC48" s="2">
        <f t="shared" si="7"/>
        <v>30</v>
      </c>
      <c r="AD48" s="5">
        <v>70</v>
      </c>
      <c r="AE48" s="5">
        <v>40</v>
      </c>
      <c r="AF48" s="5">
        <f t="shared" si="8"/>
        <v>30</v>
      </c>
      <c r="AG48" s="2">
        <v>70</v>
      </c>
      <c r="AH48" s="2">
        <v>45</v>
      </c>
      <c r="AI48" s="2">
        <f t="shared" si="9"/>
        <v>25</v>
      </c>
      <c r="AJ48" s="7">
        <v>75</v>
      </c>
      <c r="AK48" s="7">
        <v>55</v>
      </c>
      <c r="AL48" s="7">
        <v>20</v>
      </c>
      <c r="AM48" s="7">
        <v>80</v>
      </c>
      <c r="AN48" s="7">
        <v>65</v>
      </c>
      <c r="AO48" s="7">
        <v>15</v>
      </c>
    </row>
    <row r="49" spans="1:41" x14ac:dyDescent="0.25">
      <c r="A49" s="2">
        <v>45</v>
      </c>
      <c r="B49" s="3" t="s">
        <v>116</v>
      </c>
      <c r="C49" s="3" t="s">
        <v>117</v>
      </c>
      <c r="D49" s="4" t="s">
        <v>80</v>
      </c>
      <c r="E49" s="6">
        <v>520000</v>
      </c>
      <c r="F49" s="5">
        <v>100</v>
      </c>
      <c r="G49" s="5">
        <v>55</v>
      </c>
      <c r="H49" s="2">
        <f t="shared" si="0"/>
        <v>45</v>
      </c>
      <c r="I49" s="5">
        <v>35</v>
      </c>
      <c r="J49" s="5">
        <v>20</v>
      </c>
      <c r="K49" s="2">
        <f t="shared" si="1"/>
        <v>15</v>
      </c>
      <c r="L49" s="5">
        <v>85</v>
      </c>
      <c r="M49" s="5">
        <v>50</v>
      </c>
      <c r="N49" s="2">
        <f t="shared" si="2"/>
        <v>35</v>
      </c>
      <c r="O49" s="5">
        <v>65</v>
      </c>
      <c r="P49" s="5">
        <v>40</v>
      </c>
      <c r="Q49" s="5">
        <f t="shared" si="3"/>
        <v>25</v>
      </c>
      <c r="R49" s="2">
        <v>75</v>
      </c>
      <c r="S49" s="2">
        <v>50</v>
      </c>
      <c r="T49" s="2">
        <f t="shared" si="4"/>
        <v>25</v>
      </c>
      <c r="U49" s="5">
        <v>75</v>
      </c>
      <c r="V49" s="5">
        <v>45</v>
      </c>
      <c r="W49" s="2">
        <f t="shared" si="5"/>
        <v>30</v>
      </c>
      <c r="X49" s="5">
        <v>70</v>
      </c>
      <c r="Y49" s="5">
        <v>40</v>
      </c>
      <c r="Z49" s="2">
        <f t="shared" si="6"/>
        <v>30</v>
      </c>
      <c r="AA49" s="5">
        <v>50</v>
      </c>
      <c r="AB49" s="5">
        <v>30</v>
      </c>
      <c r="AC49" s="2">
        <f t="shared" si="7"/>
        <v>20</v>
      </c>
      <c r="AD49" s="5">
        <v>80</v>
      </c>
      <c r="AE49" s="5">
        <v>65</v>
      </c>
      <c r="AF49" s="5">
        <f t="shared" si="8"/>
        <v>15</v>
      </c>
      <c r="AG49" s="2">
        <v>85</v>
      </c>
      <c r="AH49" s="2">
        <v>45</v>
      </c>
      <c r="AI49" s="2">
        <f t="shared" si="9"/>
        <v>40</v>
      </c>
      <c r="AJ49" s="7">
        <v>55</v>
      </c>
      <c r="AK49" s="7">
        <v>35</v>
      </c>
      <c r="AL49" s="7">
        <v>20</v>
      </c>
      <c r="AM49" s="7">
        <v>60</v>
      </c>
      <c r="AN49" s="7">
        <v>35</v>
      </c>
      <c r="AO49" s="7">
        <v>25</v>
      </c>
    </row>
    <row r="50" spans="1:41" x14ac:dyDescent="0.25">
      <c r="A50" s="2">
        <v>46</v>
      </c>
      <c r="B50" s="3" t="s">
        <v>118</v>
      </c>
      <c r="C50" s="3" t="s">
        <v>119</v>
      </c>
      <c r="D50" s="4" t="s">
        <v>83</v>
      </c>
      <c r="E50" s="6">
        <v>1200000</v>
      </c>
      <c r="F50" s="5">
        <v>50</v>
      </c>
      <c r="G50" s="5">
        <v>20</v>
      </c>
      <c r="H50" s="2">
        <f t="shared" si="0"/>
        <v>30</v>
      </c>
      <c r="I50" s="5">
        <v>35</v>
      </c>
      <c r="J50" s="5">
        <v>25</v>
      </c>
      <c r="K50" s="2">
        <f t="shared" si="1"/>
        <v>10</v>
      </c>
      <c r="L50" s="5">
        <v>55</v>
      </c>
      <c r="M50" s="5">
        <v>30</v>
      </c>
      <c r="N50" s="2">
        <f t="shared" si="2"/>
        <v>25</v>
      </c>
      <c r="O50" s="5">
        <v>45</v>
      </c>
      <c r="P50" s="5">
        <v>25</v>
      </c>
      <c r="Q50" s="5">
        <f t="shared" si="3"/>
        <v>20</v>
      </c>
      <c r="R50" s="2">
        <v>45</v>
      </c>
      <c r="S50" s="2">
        <v>30</v>
      </c>
      <c r="T50" s="2">
        <f t="shared" si="4"/>
        <v>15</v>
      </c>
      <c r="U50" s="5">
        <v>45</v>
      </c>
      <c r="V50" s="5">
        <v>25</v>
      </c>
      <c r="W50" s="2">
        <f t="shared" si="5"/>
        <v>20</v>
      </c>
      <c r="X50" s="5">
        <v>45</v>
      </c>
      <c r="Y50" s="5">
        <v>25</v>
      </c>
      <c r="Z50" s="2">
        <f t="shared" si="6"/>
        <v>20</v>
      </c>
      <c r="AA50" s="5">
        <v>30</v>
      </c>
      <c r="AB50" s="5">
        <v>20</v>
      </c>
      <c r="AC50" s="2">
        <f t="shared" si="7"/>
        <v>10</v>
      </c>
      <c r="AD50" s="5">
        <v>40</v>
      </c>
      <c r="AE50" s="5">
        <v>25</v>
      </c>
      <c r="AF50" s="5">
        <f t="shared" si="8"/>
        <v>15</v>
      </c>
      <c r="AG50" s="2">
        <v>50</v>
      </c>
      <c r="AH50" s="2">
        <v>30</v>
      </c>
      <c r="AI50" s="2">
        <f t="shared" si="9"/>
        <v>20</v>
      </c>
      <c r="AJ50" s="7">
        <v>40</v>
      </c>
      <c r="AK50" s="7">
        <v>20</v>
      </c>
      <c r="AL50" s="7">
        <v>20</v>
      </c>
      <c r="AM50" s="7">
        <v>50</v>
      </c>
      <c r="AN50" s="7">
        <v>35</v>
      </c>
      <c r="AO50" s="7">
        <v>15</v>
      </c>
    </row>
    <row r="51" spans="1:41" x14ac:dyDescent="0.25">
      <c r="A51" s="2">
        <v>47</v>
      </c>
      <c r="B51" s="3" t="s">
        <v>120</v>
      </c>
      <c r="C51" s="3" t="s">
        <v>121</v>
      </c>
      <c r="D51" s="4" t="s">
        <v>83</v>
      </c>
      <c r="E51" s="6">
        <v>964000</v>
      </c>
      <c r="F51" s="5">
        <v>95</v>
      </c>
      <c r="G51" s="5">
        <v>55</v>
      </c>
      <c r="H51" s="2">
        <f t="shared" si="0"/>
        <v>40</v>
      </c>
      <c r="I51" s="5">
        <v>40</v>
      </c>
      <c r="J51" s="5">
        <v>25</v>
      </c>
      <c r="K51" s="2">
        <f t="shared" si="1"/>
        <v>15</v>
      </c>
      <c r="L51" s="5">
        <v>75</v>
      </c>
      <c r="M51" s="5">
        <v>55</v>
      </c>
      <c r="N51" s="2">
        <f>L51-M51</f>
        <v>20</v>
      </c>
      <c r="O51" s="5">
        <v>80</v>
      </c>
      <c r="P51" s="5">
        <v>40</v>
      </c>
      <c r="Q51" s="5">
        <f t="shared" si="3"/>
        <v>40</v>
      </c>
      <c r="R51" s="2">
        <v>60</v>
      </c>
      <c r="S51" s="2">
        <v>35</v>
      </c>
      <c r="T51" s="2">
        <f t="shared" si="4"/>
        <v>25</v>
      </c>
      <c r="U51" s="5">
        <v>75</v>
      </c>
      <c r="V51" s="5">
        <v>45</v>
      </c>
      <c r="W51" s="2">
        <f t="shared" si="5"/>
        <v>30</v>
      </c>
      <c r="X51" s="5">
        <v>70</v>
      </c>
      <c r="Y51" s="5">
        <v>50</v>
      </c>
      <c r="Z51" s="2">
        <f t="shared" si="6"/>
        <v>20</v>
      </c>
      <c r="AA51" s="5">
        <v>80</v>
      </c>
      <c r="AB51" s="5">
        <v>55</v>
      </c>
      <c r="AC51" s="2">
        <f>AA51-AB51</f>
        <v>25</v>
      </c>
      <c r="AD51" s="5">
        <v>75</v>
      </c>
      <c r="AE51" s="5">
        <v>40</v>
      </c>
      <c r="AF51" s="5">
        <f t="shared" si="8"/>
        <v>35</v>
      </c>
      <c r="AG51" s="2">
        <v>65</v>
      </c>
      <c r="AH51" s="2">
        <v>40</v>
      </c>
      <c r="AI51" s="2">
        <f t="shared" si="9"/>
        <v>25</v>
      </c>
      <c r="AJ51" s="7">
        <v>75</v>
      </c>
      <c r="AK51" s="7">
        <v>40</v>
      </c>
      <c r="AL51" s="7">
        <v>35</v>
      </c>
      <c r="AM51" s="7">
        <v>65</v>
      </c>
      <c r="AN51" s="7">
        <v>35</v>
      </c>
      <c r="AO51" s="7">
        <v>30</v>
      </c>
    </row>
    <row r="52" spans="1:41" x14ac:dyDescent="0.25">
      <c r="A52" s="2">
        <v>48</v>
      </c>
      <c r="B52" s="3" t="s">
        <v>122</v>
      </c>
      <c r="C52" s="3" t="s">
        <v>123</v>
      </c>
      <c r="D52" s="4" t="s">
        <v>32</v>
      </c>
      <c r="E52" s="6">
        <v>880000</v>
      </c>
      <c r="F52" s="5">
        <v>45</v>
      </c>
      <c r="G52" s="5">
        <v>30</v>
      </c>
      <c r="H52" s="2">
        <f t="shared" si="0"/>
        <v>15</v>
      </c>
      <c r="I52" s="5">
        <v>40</v>
      </c>
      <c r="J52" s="5">
        <v>20</v>
      </c>
      <c r="K52" s="2">
        <f t="shared" si="1"/>
        <v>20</v>
      </c>
      <c r="L52" s="5">
        <v>50</v>
      </c>
      <c r="M52" s="5">
        <v>35</v>
      </c>
      <c r="N52" s="2">
        <f t="shared" si="2"/>
        <v>15</v>
      </c>
      <c r="O52" s="5">
        <v>55</v>
      </c>
      <c r="P52" s="5">
        <v>30</v>
      </c>
      <c r="Q52" s="5">
        <f t="shared" si="3"/>
        <v>25</v>
      </c>
      <c r="R52" s="2">
        <v>45</v>
      </c>
      <c r="S52" s="2">
        <v>25</v>
      </c>
      <c r="T52" s="2">
        <f t="shared" si="4"/>
        <v>20</v>
      </c>
      <c r="U52" s="5">
        <v>50</v>
      </c>
      <c r="V52" s="5">
        <v>35</v>
      </c>
      <c r="W52" s="2">
        <f t="shared" si="5"/>
        <v>15</v>
      </c>
      <c r="X52" s="5">
        <v>55</v>
      </c>
      <c r="Y52" s="5">
        <v>30</v>
      </c>
      <c r="Z52" s="2">
        <f t="shared" si="6"/>
        <v>25</v>
      </c>
      <c r="AA52" s="5">
        <v>35</v>
      </c>
      <c r="AB52" s="5">
        <v>25</v>
      </c>
      <c r="AC52" s="2">
        <f t="shared" si="7"/>
        <v>10</v>
      </c>
      <c r="AD52" s="5">
        <v>45</v>
      </c>
      <c r="AE52" s="5">
        <v>30</v>
      </c>
      <c r="AF52" s="5">
        <f t="shared" si="8"/>
        <v>15</v>
      </c>
      <c r="AG52" s="2">
        <v>40</v>
      </c>
      <c r="AH52" s="2">
        <v>25</v>
      </c>
      <c r="AI52" s="2">
        <f t="shared" si="9"/>
        <v>15</v>
      </c>
      <c r="AJ52" s="7">
        <v>55</v>
      </c>
      <c r="AK52" s="7">
        <v>30</v>
      </c>
      <c r="AL52" s="7">
        <v>25</v>
      </c>
      <c r="AM52" s="7">
        <v>45</v>
      </c>
      <c r="AN52" s="7">
        <v>25</v>
      </c>
      <c r="AO52" s="7">
        <v>20</v>
      </c>
    </row>
    <row r="53" spans="1:41" x14ac:dyDescent="0.25">
      <c r="A53" s="2">
        <v>49</v>
      </c>
      <c r="B53" s="3" t="s">
        <v>124</v>
      </c>
      <c r="C53" s="3" t="s">
        <v>125</v>
      </c>
      <c r="D53" s="4" t="s">
        <v>126</v>
      </c>
      <c r="E53" s="6">
        <v>90000</v>
      </c>
      <c r="F53" s="5">
        <v>125</v>
      </c>
      <c r="G53" s="5">
        <v>90</v>
      </c>
      <c r="H53" s="2">
        <f t="shared" si="0"/>
        <v>35</v>
      </c>
      <c r="I53" s="5">
        <v>145</v>
      </c>
      <c r="J53" s="5">
        <v>80</v>
      </c>
      <c r="K53" s="2">
        <f t="shared" si="1"/>
        <v>65</v>
      </c>
      <c r="L53" s="5">
        <v>135</v>
      </c>
      <c r="M53" s="5">
        <v>80</v>
      </c>
      <c r="N53" s="2">
        <f t="shared" si="2"/>
        <v>55</v>
      </c>
      <c r="O53" s="5">
        <v>105</v>
      </c>
      <c r="P53" s="5">
        <v>70</v>
      </c>
      <c r="Q53" s="5">
        <f t="shared" si="3"/>
        <v>35</v>
      </c>
      <c r="R53" s="2">
        <v>110</v>
      </c>
      <c r="S53" s="2">
        <v>65</v>
      </c>
      <c r="T53" s="2">
        <f t="shared" si="4"/>
        <v>45</v>
      </c>
      <c r="U53" s="5">
        <v>130</v>
      </c>
      <c r="V53" s="5">
        <v>75</v>
      </c>
      <c r="W53" s="2">
        <f t="shared" si="5"/>
        <v>55</v>
      </c>
      <c r="X53" s="5">
        <v>125</v>
      </c>
      <c r="Y53" s="5">
        <v>95</v>
      </c>
      <c r="Z53" s="2">
        <f t="shared" si="6"/>
        <v>30</v>
      </c>
      <c r="AA53" s="5">
        <v>150</v>
      </c>
      <c r="AB53" s="5">
        <v>85</v>
      </c>
      <c r="AC53" s="2">
        <f t="shared" si="7"/>
        <v>65</v>
      </c>
      <c r="AD53" s="5">
        <v>110</v>
      </c>
      <c r="AE53" s="5">
        <v>85</v>
      </c>
      <c r="AF53" s="5">
        <f t="shared" si="8"/>
        <v>25</v>
      </c>
      <c r="AG53" s="2">
        <v>120</v>
      </c>
      <c r="AH53" s="2">
        <v>70</v>
      </c>
      <c r="AI53" s="2">
        <f t="shared" si="9"/>
        <v>50</v>
      </c>
      <c r="AJ53" s="5">
        <v>110</v>
      </c>
      <c r="AK53" s="5">
        <v>65</v>
      </c>
      <c r="AL53" s="5">
        <f>AJ53-AK53</f>
        <v>45</v>
      </c>
      <c r="AM53" s="5">
        <v>115</v>
      </c>
      <c r="AN53" s="5">
        <v>65</v>
      </c>
      <c r="AO53" s="2">
        <f>AM53-AN53</f>
        <v>50</v>
      </c>
    </row>
    <row r="54" spans="1:41" x14ac:dyDescent="0.25">
      <c r="A54" s="2">
        <v>50</v>
      </c>
      <c r="B54" s="3" t="s">
        <v>127</v>
      </c>
      <c r="C54" s="3" t="s">
        <v>128</v>
      </c>
      <c r="D54" s="4" t="s">
        <v>23</v>
      </c>
      <c r="E54" s="6">
        <v>120000</v>
      </c>
      <c r="F54" s="5">
        <v>115</v>
      </c>
      <c r="G54" s="5">
        <v>60</v>
      </c>
      <c r="H54" s="2">
        <f t="shared" si="0"/>
        <v>55</v>
      </c>
      <c r="I54" s="5">
        <v>105</v>
      </c>
      <c r="J54" s="5">
        <v>75</v>
      </c>
      <c r="K54" s="2">
        <f t="shared" si="1"/>
        <v>30</v>
      </c>
      <c r="L54" s="5">
        <v>120</v>
      </c>
      <c r="M54" s="5">
        <v>65</v>
      </c>
      <c r="N54" s="2">
        <f t="shared" si="2"/>
        <v>55</v>
      </c>
      <c r="O54" s="5">
        <v>150</v>
      </c>
      <c r="P54" s="5">
        <v>75</v>
      </c>
      <c r="Q54" s="5">
        <f t="shared" si="3"/>
        <v>75</v>
      </c>
      <c r="R54" s="2">
        <v>140</v>
      </c>
      <c r="S54" s="2">
        <v>80</v>
      </c>
      <c r="T54" s="2">
        <f t="shared" si="4"/>
        <v>60</v>
      </c>
      <c r="U54" s="5">
        <v>150</v>
      </c>
      <c r="V54" s="5">
        <v>90</v>
      </c>
      <c r="W54" s="2">
        <f t="shared" si="5"/>
        <v>60</v>
      </c>
      <c r="X54" s="5">
        <v>135</v>
      </c>
      <c r="Y54" s="5">
        <v>75</v>
      </c>
      <c r="Z54" s="2">
        <f t="shared" si="6"/>
        <v>60</v>
      </c>
      <c r="AA54" s="5">
        <v>140</v>
      </c>
      <c r="AB54" s="5">
        <v>75</v>
      </c>
      <c r="AC54" s="2">
        <f t="shared" si="7"/>
        <v>65</v>
      </c>
      <c r="AD54" s="5">
        <v>130</v>
      </c>
      <c r="AE54" s="5">
        <v>75</v>
      </c>
      <c r="AF54" s="5">
        <f t="shared" si="8"/>
        <v>55</v>
      </c>
      <c r="AG54" s="2">
        <v>155</v>
      </c>
      <c r="AH54" s="2">
        <v>80</v>
      </c>
      <c r="AI54" s="2">
        <f t="shared" si="9"/>
        <v>75</v>
      </c>
      <c r="AJ54" s="5">
        <v>140</v>
      </c>
      <c r="AK54" s="5">
        <v>85</v>
      </c>
      <c r="AL54" s="5">
        <f t="shared" ref="AL54:AL78" si="15">AJ54-AK54</f>
        <v>55</v>
      </c>
      <c r="AM54" s="5">
        <v>150</v>
      </c>
      <c r="AN54" s="5">
        <v>90</v>
      </c>
      <c r="AO54" s="2">
        <f t="shared" ref="AO54:AO78" si="16">AM54-AN54</f>
        <v>60</v>
      </c>
    </row>
    <row r="55" spans="1:41" x14ac:dyDescent="0.25">
      <c r="A55" s="2">
        <v>51</v>
      </c>
      <c r="B55" s="3" t="s">
        <v>129</v>
      </c>
      <c r="C55" s="3" t="s">
        <v>130</v>
      </c>
      <c r="D55" s="4" t="s">
        <v>131</v>
      </c>
      <c r="E55" s="6">
        <v>35000</v>
      </c>
      <c r="F55" s="5">
        <v>145</v>
      </c>
      <c r="G55" s="5">
        <v>75</v>
      </c>
      <c r="H55" s="2">
        <f t="shared" si="0"/>
        <v>70</v>
      </c>
      <c r="I55" s="5">
        <v>125</v>
      </c>
      <c r="J55" s="5">
        <v>70</v>
      </c>
      <c r="K55" s="2">
        <f t="shared" si="1"/>
        <v>55</v>
      </c>
      <c r="L55" s="5">
        <v>130</v>
      </c>
      <c r="M55" s="5">
        <v>75</v>
      </c>
      <c r="N55" s="2">
        <f t="shared" si="2"/>
        <v>55</v>
      </c>
      <c r="O55" s="5">
        <v>115</v>
      </c>
      <c r="P55" s="5">
        <v>85</v>
      </c>
      <c r="Q55" s="5">
        <f t="shared" si="3"/>
        <v>30</v>
      </c>
      <c r="R55" s="2">
        <v>120</v>
      </c>
      <c r="S55" s="2">
        <v>65</v>
      </c>
      <c r="T55" s="2">
        <f t="shared" si="4"/>
        <v>55</v>
      </c>
      <c r="U55" s="5">
        <v>135</v>
      </c>
      <c r="V55" s="5">
        <v>75</v>
      </c>
      <c r="W55" s="2">
        <f t="shared" si="5"/>
        <v>60</v>
      </c>
      <c r="X55" s="5">
        <v>140</v>
      </c>
      <c r="Y55" s="5">
        <v>90</v>
      </c>
      <c r="Z55" s="2">
        <f t="shared" si="6"/>
        <v>50</v>
      </c>
      <c r="AA55" s="5">
        <v>120</v>
      </c>
      <c r="AB55" s="5">
        <v>85</v>
      </c>
      <c r="AC55" s="2">
        <f t="shared" si="7"/>
        <v>35</v>
      </c>
      <c r="AD55" s="5">
        <v>150</v>
      </c>
      <c r="AE55" s="5">
        <v>75</v>
      </c>
      <c r="AF55" s="5">
        <f t="shared" si="8"/>
        <v>75</v>
      </c>
      <c r="AG55" s="2">
        <v>110</v>
      </c>
      <c r="AH55" s="2">
        <v>60</v>
      </c>
      <c r="AI55" s="2">
        <f t="shared" si="9"/>
        <v>50</v>
      </c>
      <c r="AJ55" s="5">
        <v>120</v>
      </c>
      <c r="AK55" s="5">
        <v>65</v>
      </c>
      <c r="AL55" s="5">
        <f t="shared" si="15"/>
        <v>55</v>
      </c>
      <c r="AM55" s="5">
        <v>115</v>
      </c>
      <c r="AN55" s="5">
        <v>65</v>
      </c>
      <c r="AO55" s="2">
        <f t="shared" si="16"/>
        <v>50</v>
      </c>
    </row>
    <row r="56" spans="1:41" x14ac:dyDescent="0.25">
      <c r="A56" s="2">
        <v>52</v>
      </c>
      <c r="B56" s="3" t="s">
        <v>132</v>
      </c>
      <c r="C56" s="3" t="s">
        <v>133</v>
      </c>
      <c r="D56" s="4" t="s">
        <v>23</v>
      </c>
      <c r="E56" s="6">
        <v>93000</v>
      </c>
      <c r="F56" s="5">
        <v>100</v>
      </c>
      <c r="G56" s="5">
        <v>65</v>
      </c>
      <c r="H56" s="2">
        <f t="shared" si="0"/>
        <v>35</v>
      </c>
      <c r="I56" s="5">
        <v>110</v>
      </c>
      <c r="J56" s="5">
        <v>60</v>
      </c>
      <c r="K56" s="2">
        <f t="shared" si="1"/>
        <v>50</v>
      </c>
      <c r="L56" s="5">
        <v>125</v>
      </c>
      <c r="M56" s="5">
        <v>65</v>
      </c>
      <c r="N56" s="2">
        <f t="shared" si="2"/>
        <v>60</v>
      </c>
      <c r="O56" s="5">
        <v>105</v>
      </c>
      <c r="P56" s="5">
        <v>60</v>
      </c>
      <c r="Q56" s="5">
        <f t="shared" si="3"/>
        <v>45</v>
      </c>
      <c r="R56" s="2">
        <v>130</v>
      </c>
      <c r="S56" s="2">
        <v>75</v>
      </c>
      <c r="T56" s="2">
        <f t="shared" si="4"/>
        <v>55</v>
      </c>
      <c r="U56" s="5">
        <v>140</v>
      </c>
      <c r="V56" s="5">
        <v>80</v>
      </c>
      <c r="W56" s="2">
        <f t="shared" si="5"/>
        <v>60</v>
      </c>
      <c r="X56" s="5">
        <v>125</v>
      </c>
      <c r="Y56" s="5">
        <v>70</v>
      </c>
      <c r="Z56" s="2">
        <f t="shared" si="6"/>
        <v>55</v>
      </c>
      <c r="AA56" s="5">
        <v>120</v>
      </c>
      <c r="AB56" s="5">
        <v>70</v>
      </c>
      <c r="AC56" s="2">
        <f t="shared" si="7"/>
        <v>50</v>
      </c>
      <c r="AD56" s="5">
        <v>110</v>
      </c>
      <c r="AE56" s="5">
        <v>65</v>
      </c>
      <c r="AF56" s="5">
        <f t="shared" si="8"/>
        <v>45</v>
      </c>
      <c r="AG56" s="2">
        <v>105</v>
      </c>
      <c r="AH56" s="2">
        <v>60</v>
      </c>
      <c r="AI56" s="2">
        <f t="shared" si="9"/>
        <v>45</v>
      </c>
      <c r="AJ56" s="5">
        <v>115</v>
      </c>
      <c r="AK56" s="5">
        <v>60</v>
      </c>
      <c r="AL56" s="5">
        <f t="shared" si="15"/>
        <v>55</v>
      </c>
      <c r="AM56" s="5">
        <v>105</v>
      </c>
      <c r="AN56" s="5">
        <v>65</v>
      </c>
      <c r="AO56" s="2">
        <f t="shared" si="16"/>
        <v>40</v>
      </c>
    </row>
    <row r="57" spans="1:41" x14ac:dyDescent="0.25">
      <c r="A57" s="2">
        <v>53</v>
      </c>
      <c r="B57" s="3" t="s">
        <v>134</v>
      </c>
      <c r="C57" s="3" t="s">
        <v>135</v>
      </c>
      <c r="D57" s="4" t="s">
        <v>23</v>
      </c>
      <c r="E57" s="6">
        <v>68000</v>
      </c>
      <c r="F57" s="5">
        <v>150</v>
      </c>
      <c r="G57" s="5">
        <v>90</v>
      </c>
      <c r="H57" s="2">
        <f t="shared" si="0"/>
        <v>60</v>
      </c>
      <c r="I57" s="5">
        <v>165</v>
      </c>
      <c r="J57" s="5">
        <v>80</v>
      </c>
      <c r="K57" s="2">
        <f t="shared" si="1"/>
        <v>85</v>
      </c>
      <c r="L57" s="5">
        <v>180</v>
      </c>
      <c r="M57" s="5">
        <v>105</v>
      </c>
      <c r="N57" s="2">
        <f t="shared" si="2"/>
        <v>75</v>
      </c>
      <c r="O57" s="5">
        <v>170</v>
      </c>
      <c r="P57" s="5">
        <v>95</v>
      </c>
      <c r="Q57" s="5">
        <f t="shared" si="3"/>
        <v>75</v>
      </c>
      <c r="R57" s="2">
        <v>160</v>
      </c>
      <c r="S57" s="2">
        <v>85</v>
      </c>
      <c r="T57" s="2">
        <f t="shared" si="4"/>
        <v>75</v>
      </c>
      <c r="U57" s="5">
        <v>150</v>
      </c>
      <c r="V57" s="5">
        <v>80</v>
      </c>
      <c r="W57" s="2">
        <f t="shared" si="5"/>
        <v>70</v>
      </c>
      <c r="X57" s="5">
        <v>140</v>
      </c>
      <c r="Y57" s="5">
        <v>75</v>
      </c>
      <c r="Z57" s="2">
        <f t="shared" si="6"/>
        <v>65</v>
      </c>
      <c r="AA57" s="5">
        <v>155</v>
      </c>
      <c r="AB57" s="5">
        <v>105</v>
      </c>
      <c r="AC57" s="2">
        <f t="shared" si="7"/>
        <v>50</v>
      </c>
      <c r="AD57" s="5">
        <v>165</v>
      </c>
      <c r="AE57" s="5">
        <v>85</v>
      </c>
      <c r="AF57" s="5">
        <f t="shared" si="8"/>
        <v>80</v>
      </c>
      <c r="AG57" s="2">
        <v>155</v>
      </c>
      <c r="AH57" s="2">
        <v>80</v>
      </c>
      <c r="AI57" s="2">
        <f t="shared" si="9"/>
        <v>75</v>
      </c>
      <c r="AJ57" s="5">
        <v>160</v>
      </c>
      <c r="AK57" s="5">
        <v>85</v>
      </c>
      <c r="AL57" s="5">
        <f t="shared" si="15"/>
        <v>75</v>
      </c>
      <c r="AM57" s="5">
        <v>170</v>
      </c>
      <c r="AN57" s="5">
        <v>90</v>
      </c>
      <c r="AO57" s="2">
        <f t="shared" si="16"/>
        <v>80</v>
      </c>
    </row>
    <row r="58" spans="1:41" x14ac:dyDescent="0.25">
      <c r="A58" s="2">
        <v>54</v>
      </c>
      <c r="B58" s="3" t="s">
        <v>136</v>
      </c>
      <c r="C58" s="3" t="s">
        <v>137</v>
      </c>
      <c r="D58" s="4" t="s">
        <v>32</v>
      </c>
      <c r="E58" s="6">
        <v>165000</v>
      </c>
      <c r="F58" s="5">
        <v>170</v>
      </c>
      <c r="G58" s="5">
        <v>100</v>
      </c>
      <c r="H58" s="2">
        <f t="shared" si="0"/>
        <v>70</v>
      </c>
      <c r="I58" s="5">
        <v>140</v>
      </c>
      <c r="J58" s="5">
        <v>85</v>
      </c>
      <c r="K58" s="2">
        <f t="shared" si="1"/>
        <v>55</v>
      </c>
      <c r="L58" s="5">
        <v>160</v>
      </c>
      <c r="M58" s="5">
        <v>95</v>
      </c>
      <c r="N58" s="2">
        <f t="shared" si="2"/>
        <v>65</v>
      </c>
      <c r="O58" s="5">
        <v>150</v>
      </c>
      <c r="P58" s="5">
        <v>95</v>
      </c>
      <c r="Q58" s="5">
        <f t="shared" si="3"/>
        <v>55</v>
      </c>
      <c r="R58" s="2">
        <v>155</v>
      </c>
      <c r="S58" s="2">
        <v>80</v>
      </c>
      <c r="T58" s="2">
        <f t="shared" si="4"/>
        <v>75</v>
      </c>
      <c r="U58" s="5">
        <v>150</v>
      </c>
      <c r="V58" s="5">
        <v>85</v>
      </c>
      <c r="W58" s="2">
        <f t="shared" si="5"/>
        <v>65</v>
      </c>
      <c r="X58" s="5">
        <v>130</v>
      </c>
      <c r="Y58" s="5">
        <v>75</v>
      </c>
      <c r="Z58" s="2">
        <f t="shared" si="6"/>
        <v>55</v>
      </c>
      <c r="AA58" s="5">
        <v>145</v>
      </c>
      <c r="AB58" s="5">
        <v>90</v>
      </c>
      <c r="AC58" s="2">
        <f t="shared" si="7"/>
        <v>55</v>
      </c>
      <c r="AD58" s="5">
        <v>140</v>
      </c>
      <c r="AE58" s="5">
        <v>85</v>
      </c>
      <c r="AF58" s="5">
        <f t="shared" si="8"/>
        <v>55</v>
      </c>
      <c r="AG58" s="2">
        <v>135</v>
      </c>
      <c r="AH58" s="2">
        <v>75</v>
      </c>
      <c r="AI58" s="2">
        <f t="shared" si="9"/>
        <v>60</v>
      </c>
      <c r="AJ58" s="5">
        <v>155</v>
      </c>
      <c r="AK58" s="5">
        <v>80</v>
      </c>
      <c r="AL58" s="5">
        <f t="shared" si="15"/>
        <v>75</v>
      </c>
      <c r="AM58" s="5">
        <v>130</v>
      </c>
      <c r="AN58" s="5">
        <v>70</v>
      </c>
      <c r="AO58" s="2">
        <f t="shared" si="16"/>
        <v>60</v>
      </c>
    </row>
    <row r="59" spans="1:41" x14ac:dyDescent="0.25">
      <c r="A59" s="2">
        <v>55</v>
      </c>
      <c r="B59" s="3" t="s">
        <v>138</v>
      </c>
      <c r="C59" s="3" t="s">
        <v>139</v>
      </c>
      <c r="D59" s="4" t="s">
        <v>23</v>
      </c>
      <c r="E59" s="6">
        <v>55000</v>
      </c>
      <c r="F59" s="5">
        <v>260</v>
      </c>
      <c r="G59" s="5">
        <v>205</v>
      </c>
      <c r="H59" s="2">
        <f t="shared" si="0"/>
        <v>55</v>
      </c>
      <c r="I59" s="5">
        <v>290</v>
      </c>
      <c r="J59" s="5">
        <v>230</v>
      </c>
      <c r="K59" s="2">
        <f>I59-J59</f>
        <v>60</v>
      </c>
      <c r="L59" s="5">
        <v>280</v>
      </c>
      <c r="M59" s="5">
        <v>220</v>
      </c>
      <c r="N59" s="2">
        <f t="shared" si="2"/>
        <v>60</v>
      </c>
      <c r="O59" s="5">
        <v>265</v>
      </c>
      <c r="P59" s="5">
        <v>210</v>
      </c>
      <c r="Q59" s="5">
        <f t="shared" si="3"/>
        <v>55</v>
      </c>
      <c r="R59" s="2">
        <v>270</v>
      </c>
      <c r="S59" s="2">
        <v>210</v>
      </c>
      <c r="T59" s="2">
        <f t="shared" si="4"/>
        <v>60</v>
      </c>
      <c r="U59" s="5">
        <v>270</v>
      </c>
      <c r="V59" s="5">
        <v>195</v>
      </c>
      <c r="W59" s="2">
        <f t="shared" si="5"/>
        <v>75</v>
      </c>
      <c r="X59" s="5">
        <v>275</v>
      </c>
      <c r="Y59" s="5">
        <v>205</v>
      </c>
      <c r="Z59" s="2">
        <f>X59-Y59</f>
        <v>70</v>
      </c>
      <c r="AA59" s="5">
        <v>270</v>
      </c>
      <c r="AB59" s="5">
        <v>215</v>
      </c>
      <c r="AC59" s="2">
        <f t="shared" si="7"/>
        <v>55</v>
      </c>
      <c r="AD59" s="5">
        <v>275</v>
      </c>
      <c r="AE59" s="5">
        <v>195</v>
      </c>
      <c r="AF59" s="5">
        <f t="shared" si="8"/>
        <v>80</v>
      </c>
      <c r="AG59" s="2">
        <v>260</v>
      </c>
      <c r="AH59" s="2">
        <v>185</v>
      </c>
      <c r="AI59" s="2">
        <f t="shared" si="9"/>
        <v>75</v>
      </c>
      <c r="AJ59" s="5">
        <v>275</v>
      </c>
      <c r="AK59" s="5">
        <v>210</v>
      </c>
      <c r="AL59" s="5">
        <f t="shared" si="15"/>
        <v>65</v>
      </c>
      <c r="AM59" s="5">
        <v>265</v>
      </c>
      <c r="AN59" s="5">
        <v>190</v>
      </c>
      <c r="AO59" s="2">
        <f t="shared" si="16"/>
        <v>75</v>
      </c>
    </row>
    <row r="60" spans="1:41" x14ac:dyDescent="0.25">
      <c r="A60" s="2">
        <v>56</v>
      </c>
      <c r="B60" s="3" t="s">
        <v>140</v>
      </c>
      <c r="C60" s="3" t="s">
        <v>141</v>
      </c>
      <c r="D60" s="4" t="s">
        <v>126</v>
      </c>
      <c r="E60" s="6">
        <v>350000</v>
      </c>
      <c r="F60" s="5">
        <v>125</v>
      </c>
      <c r="G60" s="5">
        <v>65</v>
      </c>
      <c r="H60" s="2">
        <f t="shared" si="0"/>
        <v>60</v>
      </c>
      <c r="I60" s="5">
        <v>105</v>
      </c>
      <c r="J60" s="5">
        <v>55</v>
      </c>
      <c r="K60" s="2">
        <f t="shared" si="1"/>
        <v>50</v>
      </c>
      <c r="L60" s="5">
        <v>130</v>
      </c>
      <c r="M60" s="5">
        <v>70</v>
      </c>
      <c r="N60" s="2">
        <f t="shared" si="2"/>
        <v>60</v>
      </c>
      <c r="O60" s="5">
        <v>110</v>
      </c>
      <c r="P60" s="5">
        <v>65</v>
      </c>
      <c r="Q60" s="5">
        <f t="shared" si="3"/>
        <v>45</v>
      </c>
      <c r="R60" s="2">
        <v>120</v>
      </c>
      <c r="S60" s="2">
        <v>65</v>
      </c>
      <c r="T60" s="2">
        <f t="shared" si="4"/>
        <v>55</v>
      </c>
      <c r="U60" s="5">
        <v>135</v>
      </c>
      <c r="V60" s="5">
        <v>70</v>
      </c>
      <c r="W60" s="2">
        <f t="shared" si="5"/>
        <v>65</v>
      </c>
      <c r="X60" s="5">
        <v>120</v>
      </c>
      <c r="Y60" s="5">
        <v>65</v>
      </c>
      <c r="Z60" s="2">
        <f t="shared" si="6"/>
        <v>55</v>
      </c>
      <c r="AA60" s="5">
        <v>105</v>
      </c>
      <c r="AB60" s="5">
        <v>55</v>
      </c>
      <c r="AC60" s="2">
        <f t="shared" si="7"/>
        <v>50</v>
      </c>
      <c r="AD60" s="5">
        <v>125</v>
      </c>
      <c r="AE60" s="5">
        <v>65</v>
      </c>
      <c r="AF60" s="5">
        <f t="shared" si="8"/>
        <v>60</v>
      </c>
      <c r="AG60" s="2">
        <v>110</v>
      </c>
      <c r="AH60" s="2">
        <v>60</v>
      </c>
      <c r="AI60" s="2">
        <f t="shared" si="9"/>
        <v>50</v>
      </c>
      <c r="AJ60" s="5">
        <v>120</v>
      </c>
      <c r="AK60" s="5">
        <v>65</v>
      </c>
      <c r="AL60" s="5">
        <f t="shared" si="15"/>
        <v>55</v>
      </c>
      <c r="AM60" s="5">
        <v>110</v>
      </c>
      <c r="AN60" s="5">
        <v>65</v>
      </c>
      <c r="AO60" s="2">
        <f t="shared" si="16"/>
        <v>45</v>
      </c>
    </row>
    <row r="61" spans="1:41" x14ac:dyDescent="0.25">
      <c r="A61" s="2">
        <v>57</v>
      </c>
      <c r="B61" s="3" t="s">
        <v>142</v>
      </c>
      <c r="C61" s="3" t="s">
        <v>143</v>
      </c>
      <c r="D61" s="4" t="s">
        <v>144</v>
      </c>
      <c r="E61" s="6">
        <v>52000</v>
      </c>
      <c r="F61" s="5">
        <v>45</v>
      </c>
      <c r="G61" s="5">
        <v>35</v>
      </c>
      <c r="H61" s="2">
        <f t="shared" si="0"/>
        <v>10</v>
      </c>
      <c r="I61" s="5">
        <v>50</v>
      </c>
      <c r="J61" s="5">
        <v>30</v>
      </c>
      <c r="K61" s="2">
        <f t="shared" si="1"/>
        <v>20</v>
      </c>
      <c r="L61" s="5">
        <v>40</v>
      </c>
      <c r="M61" s="5">
        <v>25</v>
      </c>
      <c r="N61" s="2">
        <f t="shared" si="2"/>
        <v>15</v>
      </c>
      <c r="O61" s="5">
        <v>35</v>
      </c>
      <c r="P61" s="5">
        <v>30</v>
      </c>
      <c r="Q61" s="5">
        <f t="shared" si="3"/>
        <v>5</v>
      </c>
      <c r="R61" s="2">
        <v>40</v>
      </c>
      <c r="S61" s="2">
        <v>40</v>
      </c>
      <c r="T61" s="2">
        <v>0</v>
      </c>
      <c r="U61" s="5">
        <v>60</v>
      </c>
      <c r="V61" s="5">
        <v>40</v>
      </c>
      <c r="W61" s="2">
        <f t="shared" si="5"/>
        <v>20</v>
      </c>
      <c r="X61" s="5">
        <v>45</v>
      </c>
      <c r="Y61" s="5">
        <v>30</v>
      </c>
      <c r="Z61" s="2">
        <f t="shared" si="6"/>
        <v>15</v>
      </c>
      <c r="AA61" s="5">
        <v>40</v>
      </c>
      <c r="AB61" s="5">
        <v>30</v>
      </c>
      <c r="AC61" s="2">
        <f t="shared" si="7"/>
        <v>10</v>
      </c>
      <c r="AD61" s="5">
        <v>55</v>
      </c>
      <c r="AE61" s="5">
        <v>35</v>
      </c>
      <c r="AF61" s="5">
        <f t="shared" si="8"/>
        <v>20</v>
      </c>
      <c r="AG61" s="2">
        <v>65</v>
      </c>
      <c r="AH61" s="2">
        <v>50</v>
      </c>
      <c r="AI61" s="2">
        <v>15</v>
      </c>
      <c r="AJ61" s="5">
        <v>60</v>
      </c>
      <c r="AK61" s="5">
        <v>40</v>
      </c>
      <c r="AL61" s="5">
        <f t="shared" si="15"/>
        <v>20</v>
      </c>
      <c r="AM61" s="5">
        <v>45</v>
      </c>
      <c r="AN61" s="5">
        <v>35</v>
      </c>
      <c r="AO61" s="2">
        <f t="shared" si="16"/>
        <v>10</v>
      </c>
    </row>
    <row r="62" spans="1:41" x14ac:dyDescent="0.25">
      <c r="A62" s="2">
        <v>58</v>
      </c>
      <c r="B62" s="3" t="s">
        <v>145</v>
      </c>
      <c r="C62" s="3" t="s">
        <v>146</v>
      </c>
      <c r="D62" s="4" t="s">
        <v>144</v>
      </c>
      <c r="E62" s="6">
        <v>51500</v>
      </c>
      <c r="F62" s="5">
        <v>120</v>
      </c>
      <c r="G62" s="5">
        <v>70</v>
      </c>
      <c r="H62" s="2">
        <f t="shared" si="0"/>
        <v>50</v>
      </c>
      <c r="I62" s="5">
        <v>165</v>
      </c>
      <c r="J62" s="5">
        <v>90</v>
      </c>
      <c r="K62" s="2">
        <f t="shared" si="1"/>
        <v>75</v>
      </c>
      <c r="L62" s="5">
        <v>140</v>
      </c>
      <c r="M62" s="5">
        <v>80</v>
      </c>
      <c r="N62" s="2">
        <f t="shared" si="2"/>
        <v>60</v>
      </c>
      <c r="O62" s="5">
        <v>130</v>
      </c>
      <c r="P62" s="5">
        <v>80</v>
      </c>
      <c r="Q62" s="5">
        <f t="shared" si="3"/>
        <v>50</v>
      </c>
      <c r="R62" s="2">
        <v>150</v>
      </c>
      <c r="S62" s="2">
        <v>85</v>
      </c>
      <c r="T62" s="2">
        <f>R62-S62</f>
        <v>65</v>
      </c>
      <c r="U62" s="5">
        <v>155</v>
      </c>
      <c r="V62" s="5">
        <v>90</v>
      </c>
      <c r="W62" s="2">
        <f t="shared" si="5"/>
        <v>65</v>
      </c>
      <c r="X62" s="5">
        <v>140</v>
      </c>
      <c r="Y62" s="5">
        <v>85</v>
      </c>
      <c r="Z62" s="2">
        <f t="shared" si="6"/>
        <v>55</v>
      </c>
      <c r="AA62" s="5">
        <v>160</v>
      </c>
      <c r="AB62" s="5">
        <v>85</v>
      </c>
      <c r="AC62" s="2">
        <f t="shared" si="7"/>
        <v>75</v>
      </c>
      <c r="AD62" s="5">
        <v>120</v>
      </c>
      <c r="AE62" s="5">
        <v>80</v>
      </c>
      <c r="AF62" s="5">
        <f t="shared" si="8"/>
        <v>40</v>
      </c>
      <c r="AG62" s="2">
        <v>105</v>
      </c>
      <c r="AH62" s="2">
        <v>70</v>
      </c>
      <c r="AI62" s="2">
        <f>AG62-AH62</f>
        <v>35</v>
      </c>
      <c r="AJ62" s="5">
        <v>140</v>
      </c>
      <c r="AK62" s="5">
        <v>75</v>
      </c>
      <c r="AL62" s="5">
        <f t="shared" si="15"/>
        <v>65</v>
      </c>
      <c r="AM62" s="5">
        <v>130</v>
      </c>
      <c r="AN62" s="5">
        <v>70</v>
      </c>
      <c r="AO62" s="2">
        <f t="shared" si="16"/>
        <v>60</v>
      </c>
    </row>
    <row r="63" spans="1:41" x14ac:dyDescent="0.25">
      <c r="A63" s="2">
        <v>59</v>
      </c>
      <c r="B63" s="3" t="s">
        <v>147</v>
      </c>
      <c r="C63" s="3" t="s">
        <v>148</v>
      </c>
      <c r="D63" s="4" t="s">
        <v>23</v>
      </c>
      <c r="E63" s="6">
        <v>103000</v>
      </c>
      <c r="F63" s="5">
        <v>30</v>
      </c>
      <c r="G63" s="5">
        <v>25</v>
      </c>
      <c r="H63" s="2">
        <f t="shared" si="0"/>
        <v>5</v>
      </c>
      <c r="I63" s="5">
        <v>45</v>
      </c>
      <c r="J63" s="5">
        <v>30</v>
      </c>
      <c r="K63" s="2">
        <f t="shared" si="1"/>
        <v>15</v>
      </c>
      <c r="L63" s="5">
        <v>35</v>
      </c>
      <c r="M63" s="5">
        <v>25</v>
      </c>
      <c r="N63" s="2">
        <f t="shared" si="2"/>
        <v>10</v>
      </c>
      <c r="O63" s="5">
        <v>40</v>
      </c>
      <c r="P63" s="5">
        <v>25</v>
      </c>
      <c r="Q63" s="5">
        <f>O63-P63</f>
        <v>15</v>
      </c>
      <c r="R63" s="2">
        <v>45</v>
      </c>
      <c r="S63" s="2">
        <v>30</v>
      </c>
      <c r="T63" s="2">
        <f t="shared" ref="T63:T107" si="17">R63-S63</f>
        <v>15</v>
      </c>
      <c r="U63" s="5">
        <v>60</v>
      </c>
      <c r="V63" s="5">
        <v>35</v>
      </c>
      <c r="W63" s="2">
        <f t="shared" si="5"/>
        <v>25</v>
      </c>
      <c r="X63" s="5">
        <v>65</v>
      </c>
      <c r="Y63" s="5">
        <v>40</v>
      </c>
      <c r="Z63" s="2">
        <f t="shared" si="6"/>
        <v>25</v>
      </c>
      <c r="AA63" s="5">
        <v>50</v>
      </c>
      <c r="AB63" s="5">
        <v>25</v>
      </c>
      <c r="AC63" s="2">
        <f t="shared" si="7"/>
        <v>25</v>
      </c>
      <c r="AD63" s="5">
        <v>70</v>
      </c>
      <c r="AE63" s="5">
        <v>40</v>
      </c>
      <c r="AF63" s="5">
        <f>AD63-AE63</f>
        <v>30</v>
      </c>
      <c r="AG63" s="2">
        <v>40</v>
      </c>
      <c r="AH63" s="2">
        <v>25</v>
      </c>
      <c r="AI63" s="2">
        <f t="shared" ref="AI63:AI107" si="18">AG63-AH63</f>
        <v>15</v>
      </c>
      <c r="AJ63" s="5">
        <v>45</v>
      </c>
      <c r="AK63" s="5">
        <v>20</v>
      </c>
      <c r="AL63" s="5">
        <f t="shared" si="15"/>
        <v>25</v>
      </c>
      <c r="AM63" s="5">
        <v>60</v>
      </c>
      <c r="AN63" s="5">
        <v>40</v>
      </c>
      <c r="AO63" s="2">
        <f t="shared" si="16"/>
        <v>20</v>
      </c>
    </row>
    <row r="64" spans="1:41" x14ac:dyDescent="0.25">
      <c r="A64" s="2">
        <v>60</v>
      </c>
      <c r="B64" s="3" t="s">
        <v>149</v>
      </c>
      <c r="C64" s="3" t="s">
        <v>150</v>
      </c>
      <c r="D64" s="4" t="s">
        <v>35</v>
      </c>
      <c r="E64" s="6">
        <v>3500</v>
      </c>
      <c r="F64" s="5">
        <v>80</v>
      </c>
      <c r="G64" s="5">
        <v>50</v>
      </c>
      <c r="H64" s="2">
        <f t="shared" si="0"/>
        <v>30</v>
      </c>
      <c r="I64" s="5">
        <v>100</v>
      </c>
      <c r="J64" s="5">
        <v>65</v>
      </c>
      <c r="K64" s="2">
        <f t="shared" si="1"/>
        <v>35</v>
      </c>
      <c r="L64" s="5">
        <v>120</v>
      </c>
      <c r="M64" s="5">
        <v>75</v>
      </c>
      <c r="N64" s="2">
        <f t="shared" si="2"/>
        <v>45</v>
      </c>
      <c r="O64" s="5">
        <v>110</v>
      </c>
      <c r="P64" s="5">
        <v>65</v>
      </c>
      <c r="Q64" s="5">
        <f t="shared" si="3"/>
        <v>45</v>
      </c>
      <c r="R64" s="2">
        <v>125</v>
      </c>
      <c r="S64" s="2">
        <v>70</v>
      </c>
      <c r="T64" s="2">
        <f t="shared" si="17"/>
        <v>55</v>
      </c>
      <c r="U64" s="5">
        <v>130</v>
      </c>
      <c r="V64" s="5">
        <v>65</v>
      </c>
      <c r="W64" s="2">
        <f t="shared" si="5"/>
        <v>65</v>
      </c>
      <c r="X64" s="5">
        <v>110</v>
      </c>
      <c r="Y64" s="5">
        <v>70</v>
      </c>
      <c r="Z64" s="2">
        <f t="shared" si="6"/>
        <v>40</v>
      </c>
      <c r="AA64" s="5">
        <v>125</v>
      </c>
      <c r="AB64" s="5">
        <v>75</v>
      </c>
      <c r="AC64" s="2">
        <f t="shared" si="7"/>
        <v>50</v>
      </c>
      <c r="AD64" s="5">
        <v>135</v>
      </c>
      <c r="AE64" s="5">
        <v>70</v>
      </c>
      <c r="AF64" s="5">
        <f t="shared" si="8"/>
        <v>65</v>
      </c>
      <c r="AG64" s="2">
        <v>100</v>
      </c>
      <c r="AH64" s="2">
        <v>65</v>
      </c>
      <c r="AI64" s="2">
        <f t="shared" si="18"/>
        <v>35</v>
      </c>
      <c r="AJ64" s="5">
        <v>125</v>
      </c>
      <c r="AK64" s="5">
        <v>80</v>
      </c>
      <c r="AL64" s="5">
        <f t="shared" si="15"/>
        <v>45</v>
      </c>
      <c r="AM64" s="5">
        <v>110</v>
      </c>
      <c r="AN64" s="5">
        <v>65</v>
      </c>
      <c r="AO64" s="2">
        <f t="shared" si="16"/>
        <v>45</v>
      </c>
    </row>
    <row r="65" spans="1:41" x14ac:dyDescent="0.25">
      <c r="A65" s="2">
        <v>61</v>
      </c>
      <c r="B65" s="3" t="s">
        <v>151</v>
      </c>
      <c r="C65" s="3" t="s">
        <v>152</v>
      </c>
      <c r="D65" s="4" t="s">
        <v>23</v>
      </c>
      <c r="E65" s="6">
        <v>157000</v>
      </c>
      <c r="F65" s="5">
        <v>235</v>
      </c>
      <c r="G65" s="5">
        <v>170</v>
      </c>
      <c r="H65" s="2">
        <f t="shared" si="0"/>
        <v>65</v>
      </c>
      <c r="I65" s="5">
        <v>210</v>
      </c>
      <c r="J65" s="5">
        <v>150</v>
      </c>
      <c r="K65" s="2">
        <f t="shared" si="1"/>
        <v>60</v>
      </c>
      <c r="L65" s="5">
        <v>165</v>
      </c>
      <c r="M65" s="5">
        <v>90</v>
      </c>
      <c r="N65" s="2">
        <f t="shared" si="2"/>
        <v>75</v>
      </c>
      <c r="O65" s="5">
        <v>170</v>
      </c>
      <c r="P65" s="5">
        <v>105</v>
      </c>
      <c r="Q65" s="5">
        <f t="shared" si="3"/>
        <v>65</v>
      </c>
      <c r="R65" s="2">
        <v>200</v>
      </c>
      <c r="S65" s="2">
        <v>125</v>
      </c>
      <c r="T65" s="2">
        <f t="shared" si="17"/>
        <v>75</v>
      </c>
      <c r="U65" s="5">
        <v>220</v>
      </c>
      <c r="V65" s="5">
        <v>175</v>
      </c>
      <c r="W65" s="2">
        <f t="shared" si="5"/>
        <v>45</v>
      </c>
      <c r="X65" s="5">
        <v>245</v>
      </c>
      <c r="Y65" s="5">
        <v>160</v>
      </c>
      <c r="Z65" s="2">
        <f t="shared" si="6"/>
        <v>85</v>
      </c>
      <c r="AA65" s="5">
        <v>200</v>
      </c>
      <c r="AB65" s="5">
        <v>105</v>
      </c>
      <c r="AC65" s="2">
        <f t="shared" si="7"/>
        <v>95</v>
      </c>
      <c r="AD65" s="5">
        <v>185</v>
      </c>
      <c r="AE65" s="5">
        <v>135</v>
      </c>
      <c r="AF65" s="5">
        <f t="shared" si="8"/>
        <v>50</v>
      </c>
      <c r="AG65" s="2">
        <v>240</v>
      </c>
      <c r="AH65" s="2">
        <v>165</v>
      </c>
      <c r="AI65" s="2">
        <f t="shared" si="18"/>
        <v>75</v>
      </c>
      <c r="AJ65" s="5">
        <v>200</v>
      </c>
      <c r="AK65" s="5">
        <v>125</v>
      </c>
      <c r="AL65" s="5">
        <f t="shared" si="15"/>
        <v>75</v>
      </c>
      <c r="AM65" s="5">
        <v>205</v>
      </c>
      <c r="AN65" s="5">
        <v>130</v>
      </c>
      <c r="AO65" s="2">
        <f t="shared" si="16"/>
        <v>75</v>
      </c>
    </row>
    <row r="66" spans="1:41" x14ac:dyDescent="0.25">
      <c r="A66" s="2">
        <v>62</v>
      </c>
      <c r="B66" s="3" t="s">
        <v>153</v>
      </c>
      <c r="C66" s="3" t="s">
        <v>154</v>
      </c>
      <c r="D66" s="4" t="s">
        <v>23</v>
      </c>
      <c r="E66" s="6">
        <v>90000</v>
      </c>
      <c r="F66" s="5">
        <v>95</v>
      </c>
      <c r="G66" s="5">
        <v>60</v>
      </c>
      <c r="H66" s="2">
        <f t="shared" si="0"/>
        <v>35</v>
      </c>
      <c r="I66" s="5">
        <v>105</v>
      </c>
      <c r="J66" s="5">
        <v>75</v>
      </c>
      <c r="K66" s="2">
        <f t="shared" si="1"/>
        <v>30</v>
      </c>
      <c r="L66" s="5">
        <v>115</v>
      </c>
      <c r="M66" s="5">
        <v>70</v>
      </c>
      <c r="N66" s="2">
        <f t="shared" si="2"/>
        <v>45</v>
      </c>
      <c r="O66" s="5">
        <v>100</v>
      </c>
      <c r="P66" s="5">
        <v>60</v>
      </c>
      <c r="Q66" s="5">
        <f t="shared" si="3"/>
        <v>40</v>
      </c>
      <c r="R66" s="2">
        <v>120</v>
      </c>
      <c r="S66" s="2">
        <v>65</v>
      </c>
      <c r="T66" s="2">
        <f t="shared" si="17"/>
        <v>55</v>
      </c>
      <c r="U66" s="5">
        <v>140</v>
      </c>
      <c r="V66" s="5">
        <v>75</v>
      </c>
      <c r="W66" s="2">
        <f t="shared" si="5"/>
        <v>65</v>
      </c>
      <c r="X66" s="5">
        <v>130</v>
      </c>
      <c r="Y66" s="5">
        <v>80</v>
      </c>
      <c r="Z66" s="2">
        <f t="shared" si="6"/>
        <v>50</v>
      </c>
      <c r="AA66" s="5">
        <v>135</v>
      </c>
      <c r="AB66" s="5">
        <v>70</v>
      </c>
      <c r="AC66" s="2">
        <f t="shared" si="7"/>
        <v>65</v>
      </c>
      <c r="AD66" s="5">
        <v>110</v>
      </c>
      <c r="AE66" s="5">
        <v>85</v>
      </c>
      <c r="AF66" s="5">
        <f t="shared" si="8"/>
        <v>25</v>
      </c>
      <c r="AG66" s="2">
        <v>150</v>
      </c>
      <c r="AH66" s="2">
        <v>90</v>
      </c>
      <c r="AI66" s="2">
        <f t="shared" si="18"/>
        <v>60</v>
      </c>
      <c r="AJ66" s="5">
        <v>120</v>
      </c>
      <c r="AK66" s="5">
        <v>70</v>
      </c>
      <c r="AL66" s="5">
        <f t="shared" si="15"/>
        <v>50</v>
      </c>
      <c r="AM66" s="5">
        <v>110</v>
      </c>
      <c r="AN66" s="5">
        <v>55</v>
      </c>
      <c r="AO66" s="2">
        <f t="shared" si="16"/>
        <v>55</v>
      </c>
    </row>
    <row r="67" spans="1:41" x14ac:dyDescent="0.25">
      <c r="A67" s="2">
        <v>63</v>
      </c>
      <c r="B67" s="3" t="s">
        <v>155</v>
      </c>
      <c r="C67" s="3" t="s">
        <v>156</v>
      </c>
      <c r="D67" s="4" t="s">
        <v>23</v>
      </c>
      <c r="E67" s="6">
        <v>22000</v>
      </c>
      <c r="F67" s="5">
        <v>85</v>
      </c>
      <c r="G67" s="5">
        <v>65</v>
      </c>
      <c r="H67" s="2">
        <f t="shared" si="0"/>
        <v>20</v>
      </c>
      <c r="I67" s="5">
        <v>115</v>
      </c>
      <c r="J67" s="5">
        <v>75</v>
      </c>
      <c r="K67" s="2">
        <f t="shared" si="1"/>
        <v>40</v>
      </c>
      <c r="L67" s="5">
        <v>110</v>
      </c>
      <c r="M67" s="5">
        <v>70</v>
      </c>
      <c r="N67" s="2">
        <f t="shared" si="2"/>
        <v>40</v>
      </c>
      <c r="O67" s="5">
        <v>90</v>
      </c>
      <c r="P67" s="5">
        <v>65</v>
      </c>
      <c r="Q67" s="5">
        <f t="shared" si="3"/>
        <v>25</v>
      </c>
      <c r="R67" s="2">
        <v>100</v>
      </c>
      <c r="S67" s="2">
        <v>70</v>
      </c>
      <c r="T67" s="2">
        <f t="shared" si="17"/>
        <v>30</v>
      </c>
      <c r="U67" s="5">
        <v>120</v>
      </c>
      <c r="V67" s="5">
        <v>65</v>
      </c>
      <c r="W67" s="2">
        <f t="shared" si="5"/>
        <v>55</v>
      </c>
      <c r="X67" s="5">
        <v>135</v>
      </c>
      <c r="Y67" s="5">
        <v>80</v>
      </c>
      <c r="Z67" s="2">
        <f t="shared" si="6"/>
        <v>55</v>
      </c>
      <c r="AA67" s="5">
        <v>105</v>
      </c>
      <c r="AB67" s="5">
        <v>60</v>
      </c>
      <c r="AC67" s="2">
        <f t="shared" si="7"/>
        <v>45</v>
      </c>
      <c r="AD67" s="5">
        <v>150</v>
      </c>
      <c r="AE67" s="5">
        <v>95</v>
      </c>
      <c r="AF67" s="5">
        <f t="shared" si="8"/>
        <v>55</v>
      </c>
      <c r="AG67" s="2">
        <v>90</v>
      </c>
      <c r="AH67" s="2">
        <v>55</v>
      </c>
      <c r="AI67" s="2">
        <f t="shared" si="18"/>
        <v>35</v>
      </c>
      <c r="AJ67" s="5">
        <v>100</v>
      </c>
      <c r="AK67" s="5">
        <v>75</v>
      </c>
      <c r="AL67" s="5">
        <f t="shared" si="15"/>
        <v>25</v>
      </c>
      <c r="AM67" s="5">
        <v>90</v>
      </c>
      <c r="AN67" s="5">
        <v>50</v>
      </c>
      <c r="AO67" s="2">
        <f t="shared" si="16"/>
        <v>40</v>
      </c>
    </row>
    <row r="68" spans="1:41" x14ac:dyDescent="0.25">
      <c r="A68" s="2">
        <v>64</v>
      </c>
      <c r="B68" s="3" t="s">
        <v>157</v>
      </c>
      <c r="C68" s="3" t="s">
        <v>158</v>
      </c>
      <c r="D68" s="4" t="s">
        <v>23</v>
      </c>
      <c r="E68" s="6">
        <v>8750</v>
      </c>
      <c r="F68" s="5">
        <v>90</v>
      </c>
      <c r="G68" s="5">
        <v>75</v>
      </c>
      <c r="H68" s="2">
        <f t="shared" si="0"/>
        <v>15</v>
      </c>
      <c r="I68" s="5">
        <v>150</v>
      </c>
      <c r="J68" s="5">
        <v>90</v>
      </c>
      <c r="K68" s="2">
        <f t="shared" si="1"/>
        <v>60</v>
      </c>
      <c r="L68" s="5">
        <v>140</v>
      </c>
      <c r="M68" s="5">
        <v>85</v>
      </c>
      <c r="N68" s="2">
        <f>L68-M68</f>
        <v>55</v>
      </c>
      <c r="O68" s="5">
        <v>120</v>
      </c>
      <c r="P68" s="5">
        <v>80</v>
      </c>
      <c r="Q68" s="5">
        <f t="shared" si="3"/>
        <v>40</v>
      </c>
      <c r="R68" s="2">
        <v>110</v>
      </c>
      <c r="S68" s="2">
        <v>75</v>
      </c>
      <c r="T68" s="2">
        <f t="shared" si="17"/>
        <v>35</v>
      </c>
      <c r="U68" s="5">
        <v>140</v>
      </c>
      <c r="V68" s="5">
        <v>75</v>
      </c>
      <c r="W68" s="2">
        <f t="shared" si="5"/>
        <v>65</v>
      </c>
      <c r="X68" s="5">
        <v>135</v>
      </c>
      <c r="Y68" s="5">
        <v>70</v>
      </c>
      <c r="Z68" s="2">
        <f t="shared" si="6"/>
        <v>65</v>
      </c>
      <c r="AA68" s="5">
        <v>125</v>
      </c>
      <c r="AB68" s="5">
        <v>75</v>
      </c>
      <c r="AC68" s="2">
        <f>AA68-AB68</f>
        <v>50</v>
      </c>
      <c r="AD68" s="5">
        <v>150</v>
      </c>
      <c r="AE68" s="5">
        <v>95</v>
      </c>
      <c r="AF68" s="5">
        <f t="shared" si="8"/>
        <v>55</v>
      </c>
      <c r="AG68" s="2">
        <v>105</v>
      </c>
      <c r="AH68" s="2">
        <v>60</v>
      </c>
      <c r="AI68" s="2">
        <f t="shared" si="18"/>
        <v>45</v>
      </c>
      <c r="AJ68" s="5">
        <v>110</v>
      </c>
      <c r="AK68" s="5">
        <v>70</v>
      </c>
      <c r="AL68" s="5">
        <f t="shared" si="15"/>
        <v>40</v>
      </c>
      <c r="AM68" s="5">
        <v>120</v>
      </c>
      <c r="AN68" s="5">
        <v>85</v>
      </c>
      <c r="AO68" s="2">
        <f t="shared" si="16"/>
        <v>35</v>
      </c>
    </row>
    <row r="69" spans="1:41" x14ac:dyDescent="0.25">
      <c r="A69" s="2">
        <v>65</v>
      </c>
      <c r="B69" s="3" t="s">
        <v>159</v>
      </c>
      <c r="C69" s="3" t="s">
        <v>160</v>
      </c>
      <c r="D69" s="4" t="s">
        <v>23</v>
      </c>
      <c r="E69" s="6">
        <v>14500</v>
      </c>
      <c r="F69" s="5">
        <v>250</v>
      </c>
      <c r="G69" s="5">
        <v>165</v>
      </c>
      <c r="H69" s="2">
        <f t="shared" si="0"/>
        <v>85</v>
      </c>
      <c r="I69" s="5">
        <v>275</v>
      </c>
      <c r="J69" s="5">
        <v>195</v>
      </c>
      <c r="K69" s="2">
        <f t="shared" si="1"/>
        <v>80</v>
      </c>
      <c r="L69" s="5">
        <v>260</v>
      </c>
      <c r="M69" s="5">
        <v>210</v>
      </c>
      <c r="N69" s="2">
        <f t="shared" si="2"/>
        <v>50</v>
      </c>
      <c r="O69" s="5">
        <v>240</v>
      </c>
      <c r="P69" s="5">
        <v>170</v>
      </c>
      <c r="Q69" s="5">
        <f t="shared" si="3"/>
        <v>70</v>
      </c>
      <c r="R69" s="2">
        <v>225</v>
      </c>
      <c r="S69" s="2">
        <v>160</v>
      </c>
      <c r="T69" s="2">
        <f t="shared" si="17"/>
        <v>65</v>
      </c>
      <c r="U69" s="5">
        <v>235</v>
      </c>
      <c r="V69" s="5">
        <v>160</v>
      </c>
      <c r="W69" s="2">
        <f t="shared" si="5"/>
        <v>75</v>
      </c>
      <c r="X69" s="5">
        <v>240</v>
      </c>
      <c r="Y69" s="5">
        <v>180</v>
      </c>
      <c r="Z69" s="2">
        <f t="shared" si="6"/>
        <v>60</v>
      </c>
      <c r="AA69" s="5">
        <v>230</v>
      </c>
      <c r="AB69" s="5">
        <v>190</v>
      </c>
      <c r="AC69" s="2">
        <f t="shared" si="7"/>
        <v>40</v>
      </c>
      <c r="AD69" s="5">
        <v>260</v>
      </c>
      <c r="AE69" s="5">
        <v>185</v>
      </c>
      <c r="AF69" s="5">
        <f t="shared" si="8"/>
        <v>75</v>
      </c>
      <c r="AG69" s="2">
        <v>235</v>
      </c>
      <c r="AH69" s="2">
        <v>170</v>
      </c>
      <c r="AI69" s="2">
        <f t="shared" si="18"/>
        <v>65</v>
      </c>
      <c r="AJ69" s="5">
        <v>225</v>
      </c>
      <c r="AK69" s="5">
        <v>160</v>
      </c>
      <c r="AL69" s="5">
        <f t="shared" si="15"/>
        <v>65</v>
      </c>
      <c r="AM69" s="5">
        <v>220</v>
      </c>
      <c r="AN69" s="5">
        <v>160</v>
      </c>
      <c r="AO69" s="2">
        <f t="shared" si="16"/>
        <v>60</v>
      </c>
    </row>
    <row r="70" spans="1:41" x14ac:dyDescent="0.25">
      <c r="A70" s="2">
        <v>66</v>
      </c>
      <c r="B70" s="3" t="s">
        <v>161</v>
      </c>
      <c r="C70" s="3" t="s">
        <v>162</v>
      </c>
      <c r="D70" s="4" t="s">
        <v>35</v>
      </c>
      <c r="E70" s="6">
        <v>8500</v>
      </c>
      <c r="F70" s="5">
        <v>200</v>
      </c>
      <c r="G70" s="5">
        <v>135</v>
      </c>
      <c r="H70" s="2">
        <f t="shared" ref="H70:H107" si="19">F70-G70</f>
        <v>65</v>
      </c>
      <c r="I70" s="5">
        <v>230</v>
      </c>
      <c r="J70" s="5">
        <v>155</v>
      </c>
      <c r="K70" s="2">
        <f t="shared" ref="K70:K105" si="20">I70-J70</f>
        <v>75</v>
      </c>
      <c r="L70" s="5">
        <v>250</v>
      </c>
      <c r="M70" s="5">
        <v>170</v>
      </c>
      <c r="N70" s="2">
        <f t="shared" ref="N70:N92" si="21">L70-M70</f>
        <v>80</v>
      </c>
      <c r="O70" s="5">
        <v>210</v>
      </c>
      <c r="P70" s="5">
        <v>165</v>
      </c>
      <c r="Q70" s="5">
        <f t="shared" ref="Q70:Q85" si="22">O70-P70</f>
        <v>45</v>
      </c>
      <c r="R70" s="2">
        <v>215</v>
      </c>
      <c r="S70" s="2">
        <v>175</v>
      </c>
      <c r="T70" s="2">
        <f t="shared" si="17"/>
        <v>40</v>
      </c>
      <c r="U70" s="5">
        <v>210</v>
      </c>
      <c r="V70" s="5">
        <v>165</v>
      </c>
      <c r="W70" s="2">
        <f t="shared" ref="W70:W107" si="23">U70-V70</f>
        <v>45</v>
      </c>
      <c r="X70" s="5">
        <v>245</v>
      </c>
      <c r="Y70" s="5">
        <v>150</v>
      </c>
      <c r="Z70" s="2">
        <f t="shared" ref="Z70:Z104" si="24">X70-Y70</f>
        <v>95</v>
      </c>
      <c r="AA70" s="5">
        <v>205</v>
      </c>
      <c r="AB70" s="5">
        <v>165</v>
      </c>
      <c r="AC70" s="2">
        <f t="shared" ref="AC70:AC92" si="25">AA70-AB70</f>
        <v>40</v>
      </c>
      <c r="AD70" s="5">
        <v>250</v>
      </c>
      <c r="AE70" s="5">
        <v>170</v>
      </c>
      <c r="AF70" s="5">
        <f t="shared" ref="AF70:AF85" si="26">AD70-AE70</f>
        <v>80</v>
      </c>
      <c r="AG70" s="2">
        <v>200</v>
      </c>
      <c r="AH70" s="2">
        <v>160</v>
      </c>
      <c r="AI70" s="2">
        <f t="shared" si="18"/>
        <v>40</v>
      </c>
      <c r="AJ70" s="5">
        <v>215</v>
      </c>
      <c r="AK70" s="5">
        <v>175</v>
      </c>
      <c r="AL70" s="5">
        <f t="shared" si="15"/>
        <v>40</v>
      </c>
      <c r="AM70" s="5">
        <v>225</v>
      </c>
      <c r="AN70" s="5">
        <v>165</v>
      </c>
      <c r="AO70" s="2">
        <f t="shared" si="16"/>
        <v>60</v>
      </c>
    </row>
    <row r="71" spans="1:41" x14ac:dyDescent="0.25">
      <c r="A71" s="2">
        <v>67</v>
      </c>
      <c r="B71" s="3" t="s">
        <v>163</v>
      </c>
      <c r="C71" s="3" t="s">
        <v>164</v>
      </c>
      <c r="D71" s="4" t="s">
        <v>144</v>
      </c>
      <c r="E71" s="6">
        <v>36000</v>
      </c>
      <c r="F71" s="5">
        <v>115</v>
      </c>
      <c r="G71" s="5">
        <v>65</v>
      </c>
      <c r="H71" s="2">
        <f t="shared" si="19"/>
        <v>50</v>
      </c>
      <c r="I71" s="5">
        <v>145</v>
      </c>
      <c r="J71" s="5">
        <v>85</v>
      </c>
      <c r="K71" s="2">
        <f t="shared" si="20"/>
        <v>60</v>
      </c>
      <c r="L71" s="5">
        <v>130</v>
      </c>
      <c r="M71" s="5">
        <v>85</v>
      </c>
      <c r="N71" s="2">
        <f t="shared" si="21"/>
        <v>45</v>
      </c>
      <c r="O71" s="5">
        <v>120</v>
      </c>
      <c r="P71" s="5">
        <v>65</v>
      </c>
      <c r="Q71" s="5">
        <f t="shared" si="22"/>
        <v>55</v>
      </c>
      <c r="R71" s="2">
        <v>125</v>
      </c>
      <c r="S71" s="2">
        <v>65</v>
      </c>
      <c r="T71" s="2">
        <f t="shared" si="17"/>
        <v>60</v>
      </c>
      <c r="U71" s="5">
        <v>135</v>
      </c>
      <c r="V71" s="5">
        <v>70</v>
      </c>
      <c r="W71" s="2">
        <f t="shared" si="23"/>
        <v>65</v>
      </c>
      <c r="X71" s="5">
        <v>120</v>
      </c>
      <c r="Y71" s="5">
        <v>65</v>
      </c>
      <c r="Z71" s="2">
        <f t="shared" si="24"/>
        <v>55</v>
      </c>
      <c r="AA71" s="5">
        <v>130</v>
      </c>
      <c r="AB71" s="5">
        <v>75</v>
      </c>
      <c r="AC71" s="2">
        <f t="shared" si="25"/>
        <v>55</v>
      </c>
      <c r="AD71" s="5">
        <v>125</v>
      </c>
      <c r="AE71" s="5">
        <v>70</v>
      </c>
      <c r="AF71" s="5">
        <f t="shared" si="26"/>
        <v>55</v>
      </c>
      <c r="AG71" s="2">
        <v>110</v>
      </c>
      <c r="AH71" s="2">
        <v>60</v>
      </c>
      <c r="AI71" s="2">
        <f t="shared" si="18"/>
        <v>50</v>
      </c>
      <c r="AJ71" s="5">
        <v>125</v>
      </c>
      <c r="AK71" s="5">
        <v>75</v>
      </c>
      <c r="AL71" s="5">
        <f t="shared" si="15"/>
        <v>50</v>
      </c>
      <c r="AM71" s="5">
        <v>120</v>
      </c>
      <c r="AN71" s="5">
        <v>65</v>
      </c>
      <c r="AO71" s="2">
        <f t="shared" si="16"/>
        <v>55</v>
      </c>
    </row>
    <row r="72" spans="1:41" x14ac:dyDescent="0.25">
      <c r="A72" s="2">
        <v>68</v>
      </c>
      <c r="B72" s="3" t="s">
        <v>165</v>
      </c>
      <c r="C72" s="3" t="s">
        <v>166</v>
      </c>
      <c r="D72" s="4" t="s">
        <v>75</v>
      </c>
      <c r="E72" s="6">
        <v>123000</v>
      </c>
      <c r="F72" s="5">
        <v>110</v>
      </c>
      <c r="G72" s="5">
        <v>75</v>
      </c>
      <c r="H72" s="2">
        <f t="shared" si="19"/>
        <v>35</v>
      </c>
      <c r="I72" s="5">
        <v>90</v>
      </c>
      <c r="J72" s="5">
        <v>65</v>
      </c>
      <c r="K72" s="2">
        <f t="shared" si="20"/>
        <v>25</v>
      </c>
      <c r="L72" s="5">
        <v>105</v>
      </c>
      <c r="M72" s="5">
        <v>60</v>
      </c>
      <c r="N72" s="2">
        <f t="shared" si="21"/>
        <v>45</v>
      </c>
      <c r="O72" s="5">
        <v>100</v>
      </c>
      <c r="P72" s="5">
        <v>80</v>
      </c>
      <c r="Q72" s="5">
        <f t="shared" si="22"/>
        <v>20</v>
      </c>
      <c r="R72" s="2">
        <v>110</v>
      </c>
      <c r="S72" s="2">
        <v>60</v>
      </c>
      <c r="T72" s="2">
        <f t="shared" si="17"/>
        <v>50</v>
      </c>
      <c r="U72" s="5">
        <v>100</v>
      </c>
      <c r="V72" s="5">
        <v>55</v>
      </c>
      <c r="W72" s="2">
        <f t="shared" si="23"/>
        <v>45</v>
      </c>
      <c r="X72" s="5">
        <v>130</v>
      </c>
      <c r="Y72" s="5">
        <v>70</v>
      </c>
      <c r="Z72" s="2">
        <f t="shared" si="24"/>
        <v>60</v>
      </c>
      <c r="AA72" s="5">
        <v>110</v>
      </c>
      <c r="AB72" s="5">
        <v>75</v>
      </c>
      <c r="AC72" s="2">
        <f t="shared" si="25"/>
        <v>35</v>
      </c>
      <c r="AD72" s="5">
        <v>140</v>
      </c>
      <c r="AE72" s="5">
        <v>75</v>
      </c>
      <c r="AF72" s="5">
        <f t="shared" si="26"/>
        <v>65</v>
      </c>
      <c r="AG72" s="2">
        <v>105</v>
      </c>
      <c r="AH72" s="2">
        <v>60</v>
      </c>
      <c r="AI72" s="2">
        <f t="shared" si="18"/>
        <v>45</v>
      </c>
      <c r="AJ72" s="5">
        <v>110</v>
      </c>
      <c r="AK72" s="5">
        <v>55</v>
      </c>
      <c r="AL72" s="5">
        <f t="shared" si="15"/>
        <v>55</v>
      </c>
      <c r="AM72" s="5">
        <v>100</v>
      </c>
      <c r="AN72" s="5">
        <v>80</v>
      </c>
      <c r="AO72" s="2">
        <f t="shared" si="16"/>
        <v>20</v>
      </c>
    </row>
    <row r="73" spans="1:41" x14ac:dyDescent="0.25">
      <c r="A73" s="2">
        <v>69</v>
      </c>
      <c r="B73" s="3" t="s">
        <v>167</v>
      </c>
      <c r="C73" s="3" t="s">
        <v>168</v>
      </c>
      <c r="D73" s="4" t="s">
        <v>23</v>
      </c>
      <c r="E73" s="6">
        <v>86500</v>
      </c>
      <c r="F73" s="5">
        <v>140</v>
      </c>
      <c r="G73" s="5">
        <v>75</v>
      </c>
      <c r="H73" s="2">
        <f t="shared" si="19"/>
        <v>65</v>
      </c>
      <c r="I73" s="5">
        <v>120</v>
      </c>
      <c r="J73" s="5">
        <v>80</v>
      </c>
      <c r="K73" s="2">
        <f t="shared" si="20"/>
        <v>40</v>
      </c>
      <c r="L73" s="5">
        <v>135</v>
      </c>
      <c r="M73" s="5">
        <v>70</v>
      </c>
      <c r="N73" s="2">
        <f t="shared" si="21"/>
        <v>65</v>
      </c>
      <c r="O73" s="5">
        <v>110</v>
      </c>
      <c r="P73" s="5">
        <v>70</v>
      </c>
      <c r="Q73" s="5">
        <f t="shared" si="22"/>
        <v>40</v>
      </c>
      <c r="R73" s="2">
        <v>130</v>
      </c>
      <c r="S73" s="2">
        <v>85</v>
      </c>
      <c r="T73" s="2">
        <f t="shared" si="17"/>
        <v>45</v>
      </c>
      <c r="U73" s="5">
        <v>120</v>
      </c>
      <c r="V73" s="5">
        <v>75</v>
      </c>
      <c r="W73" s="2">
        <f t="shared" si="23"/>
        <v>45</v>
      </c>
      <c r="X73" s="5">
        <v>130</v>
      </c>
      <c r="Y73" s="5">
        <v>70</v>
      </c>
      <c r="Z73" s="2">
        <f t="shared" si="24"/>
        <v>60</v>
      </c>
      <c r="AA73" s="5">
        <v>140</v>
      </c>
      <c r="AB73" s="5">
        <v>75</v>
      </c>
      <c r="AC73" s="2">
        <f t="shared" si="25"/>
        <v>65</v>
      </c>
      <c r="AD73" s="5">
        <v>115</v>
      </c>
      <c r="AE73" s="5">
        <v>65</v>
      </c>
      <c r="AF73" s="5">
        <f t="shared" si="26"/>
        <v>50</v>
      </c>
      <c r="AG73" s="2">
        <v>140</v>
      </c>
      <c r="AH73" s="2">
        <v>80</v>
      </c>
      <c r="AI73" s="2">
        <f t="shared" si="18"/>
        <v>60</v>
      </c>
      <c r="AJ73" s="5">
        <v>130</v>
      </c>
      <c r="AK73" s="5">
        <v>70</v>
      </c>
      <c r="AL73" s="5">
        <f t="shared" si="15"/>
        <v>60</v>
      </c>
      <c r="AM73" s="5">
        <v>130</v>
      </c>
      <c r="AN73" s="5">
        <v>65</v>
      </c>
      <c r="AO73" s="2">
        <f t="shared" si="16"/>
        <v>65</v>
      </c>
    </row>
    <row r="74" spans="1:41" x14ac:dyDescent="0.25">
      <c r="A74" s="2">
        <v>71</v>
      </c>
      <c r="B74" s="3" t="s">
        <v>169</v>
      </c>
      <c r="C74" s="3" t="s">
        <v>170</v>
      </c>
      <c r="D74" s="4" t="s">
        <v>23</v>
      </c>
      <c r="E74" s="6">
        <v>88000</v>
      </c>
      <c r="F74" s="5">
        <v>130</v>
      </c>
      <c r="G74" s="5">
        <v>70</v>
      </c>
      <c r="H74" s="2">
        <f t="shared" si="19"/>
        <v>60</v>
      </c>
      <c r="I74" s="5">
        <v>160</v>
      </c>
      <c r="J74" s="5">
        <v>90</v>
      </c>
      <c r="K74" s="2">
        <f t="shared" si="20"/>
        <v>70</v>
      </c>
      <c r="L74" s="5">
        <v>150</v>
      </c>
      <c r="M74" s="5">
        <v>85</v>
      </c>
      <c r="N74" s="2">
        <f t="shared" si="21"/>
        <v>65</v>
      </c>
      <c r="O74" s="5">
        <v>145</v>
      </c>
      <c r="P74" s="5">
        <v>95</v>
      </c>
      <c r="Q74" s="5">
        <f t="shared" si="22"/>
        <v>50</v>
      </c>
      <c r="R74" s="2">
        <v>120</v>
      </c>
      <c r="S74" s="2">
        <v>80</v>
      </c>
      <c r="T74" s="2">
        <f t="shared" si="17"/>
        <v>40</v>
      </c>
      <c r="U74" s="5">
        <v>150</v>
      </c>
      <c r="V74" s="5">
        <v>85</v>
      </c>
      <c r="W74" s="2">
        <f t="shared" si="23"/>
        <v>65</v>
      </c>
      <c r="X74" s="5">
        <v>125</v>
      </c>
      <c r="Y74" s="5">
        <v>70</v>
      </c>
      <c r="Z74" s="2">
        <f t="shared" si="24"/>
        <v>55</v>
      </c>
      <c r="AA74" s="5">
        <v>135</v>
      </c>
      <c r="AB74" s="5">
        <v>75</v>
      </c>
      <c r="AC74" s="2">
        <f t="shared" si="25"/>
        <v>60</v>
      </c>
      <c r="AD74" s="5">
        <v>140</v>
      </c>
      <c r="AE74" s="5">
        <v>95</v>
      </c>
      <c r="AF74" s="5">
        <f t="shared" si="26"/>
        <v>45</v>
      </c>
      <c r="AG74" s="2">
        <v>165</v>
      </c>
      <c r="AH74" s="2">
        <v>85</v>
      </c>
      <c r="AI74" s="2">
        <f t="shared" si="18"/>
        <v>80</v>
      </c>
      <c r="AJ74" s="5">
        <v>135</v>
      </c>
      <c r="AK74" s="5">
        <v>80</v>
      </c>
      <c r="AL74" s="5">
        <f t="shared" si="15"/>
        <v>55</v>
      </c>
      <c r="AM74" s="5">
        <v>155</v>
      </c>
      <c r="AN74" s="5">
        <v>80</v>
      </c>
      <c r="AO74" s="2">
        <f t="shared" si="16"/>
        <v>75</v>
      </c>
    </row>
    <row r="75" spans="1:41" x14ac:dyDescent="0.25">
      <c r="A75" s="2">
        <v>72</v>
      </c>
      <c r="B75" s="3" t="s">
        <v>171</v>
      </c>
      <c r="C75" s="3" t="s">
        <v>172</v>
      </c>
      <c r="D75" s="4" t="s">
        <v>35</v>
      </c>
      <c r="E75" s="6">
        <v>90000</v>
      </c>
      <c r="F75" s="5">
        <v>45</v>
      </c>
      <c r="G75" s="5">
        <v>30</v>
      </c>
      <c r="H75" s="2">
        <f t="shared" si="19"/>
        <v>15</v>
      </c>
      <c r="I75" s="5">
        <v>60</v>
      </c>
      <c r="J75" s="5">
        <v>35</v>
      </c>
      <c r="K75" s="2">
        <f t="shared" si="20"/>
        <v>25</v>
      </c>
      <c r="L75" s="5">
        <v>55</v>
      </c>
      <c r="M75" s="5">
        <v>30</v>
      </c>
      <c r="N75" s="2">
        <f t="shared" si="21"/>
        <v>25</v>
      </c>
      <c r="O75" s="5">
        <v>50</v>
      </c>
      <c r="P75" s="5">
        <v>30</v>
      </c>
      <c r="Q75" s="5">
        <f t="shared" si="22"/>
        <v>20</v>
      </c>
      <c r="R75" s="2">
        <v>45</v>
      </c>
      <c r="S75" s="2">
        <v>35</v>
      </c>
      <c r="T75" s="2">
        <f t="shared" si="17"/>
        <v>10</v>
      </c>
      <c r="U75" s="5">
        <v>70</v>
      </c>
      <c r="V75" s="5">
        <v>45</v>
      </c>
      <c r="W75" s="2">
        <f t="shared" si="23"/>
        <v>25</v>
      </c>
      <c r="X75" s="5">
        <v>40</v>
      </c>
      <c r="Y75" s="5">
        <v>25</v>
      </c>
      <c r="Z75" s="2">
        <f t="shared" si="24"/>
        <v>15</v>
      </c>
      <c r="AA75" s="5">
        <v>60</v>
      </c>
      <c r="AB75" s="5">
        <v>45</v>
      </c>
      <c r="AC75" s="2">
        <f t="shared" si="25"/>
        <v>15</v>
      </c>
      <c r="AD75" s="5">
        <v>65</v>
      </c>
      <c r="AE75" s="5">
        <v>40</v>
      </c>
      <c r="AF75" s="5">
        <f t="shared" si="26"/>
        <v>25</v>
      </c>
      <c r="AG75" s="2">
        <v>40</v>
      </c>
      <c r="AH75" s="2">
        <v>25</v>
      </c>
      <c r="AI75" s="2">
        <f t="shared" si="18"/>
        <v>15</v>
      </c>
      <c r="AJ75" s="5">
        <v>45</v>
      </c>
      <c r="AK75" s="5">
        <v>30</v>
      </c>
      <c r="AL75" s="5">
        <f t="shared" si="15"/>
        <v>15</v>
      </c>
      <c r="AM75" s="5">
        <v>50</v>
      </c>
      <c r="AN75" s="5">
        <v>30</v>
      </c>
      <c r="AO75" s="2">
        <f t="shared" si="16"/>
        <v>20</v>
      </c>
    </row>
    <row r="76" spans="1:41" x14ac:dyDescent="0.25">
      <c r="A76" s="2">
        <v>73</v>
      </c>
      <c r="B76" s="3" t="s">
        <v>173</v>
      </c>
      <c r="C76" s="3" t="s">
        <v>174</v>
      </c>
      <c r="D76" s="4" t="s">
        <v>23</v>
      </c>
      <c r="E76" s="6">
        <v>66000</v>
      </c>
      <c r="F76" s="5">
        <v>220</v>
      </c>
      <c r="G76" s="5">
        <v>160</v>
      </c>
      <c r="H76" s="2">
        <f t="shared" si="19"/>
        <v>60</v>
      </c>
      <c r="I76" s="5">
        <v>270</v>
      </c>
      <c r="J76" s="5">
        <v>185</v>
      </c>
      <c r="K76" s="2">
        <f t="shared" si="20"/>
        <v>85</v>
      </c>
      <c r="L76" s="5">
        <v>260</v>
      </c>
      <c r="M76" s="5">
        <v>190</v>
      </c>
      <c r="N76" s="2">
        <f t="shared" si="21"/>
        <v>70</v>
      </c>
      <c r="O76" s="5">
        <v>240</v>
      </c>
      <c r="P76" s="5">
        <v>165</v>
      </c>
      <c r="Q76" s="5">
        <f t="shared" si="22"/>
        <v>75</v>
      </c>
      <c r="R76" s="2">
        <v>230</v>
      </c>
      <c r="S76" s="2">
        <v>180</v>
      </c>
      <c r="T76" s="2">
        <f t="shared" si="17"/>
        <v>50</v>
      </c>
      <c r="U76" s="5">
        <v>210</v>
      </c>
      <c r="V76" s="5">
        <v>155</v>
      </c>
      <c r="W76" s="2">
        <f t="shared" si="23"/>
        <v>55</v>
      </c>
      <c r="X76" s="5">
        <v>245</v>
      </c>
      <c r="Y76" s="5">
        <v>195</v>
      </c>
      <c r="Z76" s="2">
        <f t="shared" si="24"/>
        <v>50</v>
      </c>
      <c r="AA76" s="5">
        <v>260</v>
      </c>
      <c r="AB76" s="5">
        <v>175</v>
      </c>
      <c r="AC76" s="2">
        <f t="shared" si="25"/>
        <v>85</v>
      </c>
      <c r="AD76" s="5">
        <v>230</v>
      </c>
      <c r="AE76" s="5">
        <v>165</v>
      </c>
      <c r="AF76" s="5">
        <f t="shared" si="26"/>
        <v>65</v>
      </c>
      <c r="AG76" s="2">
        <v>215</v>
      </c>
      <c r="AH76" s="2">
        <v>165</v>
      </c>
      <c r="AI76" s="2">
        <f t="shared" si="18"/>
        <v>50</v>
      </c>
      <c r="AJ76" s="5">
        <v>230</v>
      </c>
      <c r="AK76" s="5">
        <v>180</v>
      </c>
      <c r="AL76" s="5">
        <f t="shared" si="15"/>
        <v>50</v>
      </c>
      <c r="AM76" s="5">
        <v>240</v>
      </c>
      <c r="AN76" s="5">
        <v>165</v>
      </c>
      <c r="AO76" s="2">
        <f t="shared" si="16"/>
        <v>75</v>
      </c>
    </row>
    <row r="77" spans="1:41" x14ac:dyDescent="0.25">
      <c r="A77" s="2">
        <v>74</v>
      </c>
      <c r="B77" s="3" t="s">
        <v>175</v>
      </c>
      <c r="C77" s="3" t="s">
        <v>176</v>
      </c>
      <c r="D77" s="4" t="s">
        <v>23</v>
      </c>
      <c r="E77" s="6">
        <v>74000</v>
      </c>
      <c r="F77" s="5">
        <v>255</v>
      </c>
      <c r="G77" s="5">
        <v>165</v>
      </c>
      <c r="H77" s="2">
        <f t="shared" si="19"/>
        <v>90</v>
      </c>
      <c r="I77" s="5">
        <v>280</v>
      </c>
      <c r="J77" s="5">
        <v>195</v>
      </c>
      <c r="K77" s="2">
        <f t="shared" si="20"/>
        <v>85</v>
      </c>
      <c r="L77" s="5">
        <v>265</v>
      </c>
      <c r="M77" s="5">
        <v>195</v>
      </c>
      <c r="N77" s="2">
        <f t="shared" si="21"/>
        <v>70</v>
      </c>
      <c r="O77" s="5">
        <v>230</v>
      </c>
      <c r="P77" s="5">
        <v>170</v>
      </c>
      <c r="Q77" s="5">
        <f t="shared" si="22"/>
        <v>60</v>
      </c>
      <c r="R77" s="2">
        <v>270</v>
      </c>
      <c r="S77" s="2">
        <v>190</v>
      </c>
      <c r="T77" s="2">
        <f t="shared" si="17"/>
        <v>80</v>
      </c>
      <c r="U77" s="5">
        <v>250</v>
      </c>
      <c r="V77" s="5">
        <v>160</v>
      </c>
      <c r="W77" s="2">
        <f t="shared" si="23"/>
        <v>90</v>
      </c>
      <c r="X77" s="5">
        <v>210</v>
      </c>
      <c r="Y77" s="5">
        <v>165</v>
      </c>
      <c r="Z77" s="2">
        <f t="shared" si="24"/>
        <v>45</v>
      </c>
      <c r="AA77" s="5">
        <v>270</v>
      </c>
      <c r="AB77" s="5">
        <v>180</v>
      </c>
      <c r="AC77" s="2">
        <f t="shared" si="25"/>
        <v>90</v>
      </c>
      <c r="AD77" s="5">
        <v>215</v>
      </c>
      <c r="AE77" s="5">
        <v>185</v>
      </c>
      <c r="AF77" s="5">
        <f t="shared" si="26"/>
        <v>30</v>
      </c>
      <c r="AG77" s="2">
        <v>265</v>
      </c>
      <c r="AH77" s="2">
        <v>195</v>
      </c>
      <c r="AI77" s="2">
        <f t="shared" si="18"/>
        <v>70</v>
      </c>
      <c r="AJ77" s="5">
        <v>250</v>
      </c>
      <c r="AK77" s="5">
        <v>185</v>
      </c>
      <c r="AL77" s="5">
        <f t="shared" si="15"/>
        <v>65</v>
      </c>
      <c r="AM77" s="5">
        <v>260</v>
      </c>
      <c r="AN77" s="5">
        <v>200</v>
      </c>
      <c r="AO77" s="2">
        <f t="shared" si="16"/>
        <v>60</v>
      </c>
    </row>
    <row r="78" spans="1:41" x14ac:dyDescent="0.25">
      <c r="A78" s="2">
        <v>75</v>
      </c>
      <c r="B78" s="3" t="s">
        <v>177</v>
      </c>
      <c r="C78" s="3" t="s">
        <v>178</v>
      </c>
      <c r="D78" s="4" t="s">
        <v>32</v>
      </c>
      <c r="E78" s="6">
        <v>88000</v>
      </c>
      <c r="F78" s="5">
        <v>60</v>
      </c>
      <c r="G78" s="5">
        <v>45</v>
      </c>
      <c r="H78" s="2">
        <f t="shared" si="19"/>
        <v>15</v>
      </c>
      <c r="I78" s="5">
        <v>50</v>
      </c>
      <c r="J78" s="5">
        <v>35</v>
      </c>
      <c r="K78" s="2">
        <f t="shared" si="20"/>
        <v>15</v>
      </c>
      <c r="L78" s="5">
        <v>45</v>
      </c>
      <c r="M78" s="5">
        <v>30</v>
      </c>
      <c r="N78" s="2">
        <f t="shared" si="21"/>
        <v>15</v>
      </c>
      <c r="O78" s="5">
        <v>50</v>
      </c>
      <c r="P78" s="5">
        <v>35</v>
      </c>
      <c r="Q78" s="5">
        <f t="shared" si="22"/>
        <v>15</v>
      </c>
      <c r="R78" s="2">
        <v>40</v>
      </c>
      <c r="S78" s="2">
        <v>40</v>
      </c>
      <c r="T78" s="2">
        <f t="shared" si="17"/>
        <v>0</v>
      </c>
      <c r="U78" s="5">
        <v>70</v>
      </c>
      <c r="V78" s="5">
        <v>50</v>
      </c>
      <c r="W78" s="2">
        <f t="shared" si="23"/>
        <v>20</v>
      </c>
      <c r="X78" s="5">
        <v>55</v>
      </c>
      <c r="Y78" s="5">
        <v>45</v>
      </c>
      <c r="Z78" s="2">
        <f t="shared" si="24"/>
        <v>10</v>
      </c>
      <c r="AA78" s="5">
        <v>50</v>
      </c>
      <c r="AB78" s="5">
        <v>35</v>
      </c>
      <c r="AC78" s="2">
        <f t="shared" si="25"/>
        <v>15</v>
      </c>
      <c r="AD78" s="5">
        <v>65</v>
      </c>
      <c r="AE78" s="5">
        <v>45</v>
      </c>
      <c r="AF78" s="5">
        <f t="shared" si="26"/>
        <v>20</v>
      </c>
      <c r="AG78" s="2">
        <v>35</v>
      </c>
      <c r="AH78" s="2">
        <v>25</v>
      </c>
      <c r="AI78" s="2">
        <f t="shared" si="18"/>
        <v>10</v>
      </c>
      <c r="AJ78" s="5">
        <v>40</v>
      </c>
      <c r="AK78" s="5">
        <v>35</v>
      </c>
      <c r="AL78" s="5">
        <f t="shared" si="15"/>
        <v>5</v>
      </c>
      <c r="AM78" s="5">
        <v>50</v>
      </c>
      <c r="AN78" s="5">
        <v>40</v>
      </c>
      <c r="AO78" s="2">
        <f t="shared" si="16"/>
        <v>10</v>
      </c>
    </row>
    <row r="79" spans="1:41" x14ac:dyDescent="0.25">
      <c r="A79" s="2">
        <v>76</v>
      </c>
      <c r="B79" s="3" t="s">
        <v>179</v>
      </c>
      <c r="C79" s="3" t="s">
        <v>180</v>
      </c>
      <c r="D79" s="4" t="s">
        <v>80</v>
      </c>
      <c r="E79" s="6">
        <f>74*16448</f>
        <v>1217152</v>
      </c>
      <c r="F79" s="5">
        <v>60</v>
      </c>
      <c r="G79" s="5">
        <v>35</v>
      </c>
      <c r="H79" s="2">
        <f t="shared" si="19"/>
        <v>25</v>
      </c>
      <c r="I79" s="5">
        <v>45</v>
      </c>
      <c r="J79" s="5">
        <v>25</v>
      </c>
      <c r="K79" s="2">
        <f t="shared" si="20"/>
        <v>20</v>
      </c>
      <c r="L79" s="5">
        <v>55</v>
      </c>
      <c r="M79" s="5">
        <v>40</v>
      </c>
      <c r="N79" s="2">
        <f t="shared" si="21"/>
        <v>15</v>
      </c>
      <c r="O79" s="5">
        <v>65</v>
      </c>
      <c r="P79" s="5">
        <v>35</v>
      </c>
      <c r="Q79" s="5">
        <f t="shared" si="22"/>
        <v>30</v>
      </c>
      <c r="R79" s="2">
        <v>50</v>
      </c>
      <c r="S79" s="2">
        <v>30</v>
      </c>
      <c r="T79" s="2">
        <f t="shared" si="17"/>
        <v>20</v>
      </c>
      <c r="U79" s="5">
        <v>65</v>
      </c>
      <c r="V79" s="5">
        <v>40</v>
      </c>
      <c r="W79" s="2">
        <v>25</v>
      </c>
      <c r="X79" s="5">
        <v>40</v>
      </c>
      <c r="Y79" s="5">
        <v>30</v>
      </c>
      <c r="Z79" s="2">
        <f t="shared" si="24"/>
        <v>10</v>
      </c>
      <c r="AA79" s="5">
        <v>60</v>
      </c>
      <c r="AB79" s="5">
        <v>45</v>
      </c>
      <c r="AC79" s="2">
        <f t="shared" si="25"/>
        <v>15</v>
      </c>
      <c r="AD79" s="5">
        <v>65</v>
      </c>
      <c r="AE79" s="5">
        <v>40</v>
      </c>
      <c r="AF79" s="5">
        <f t="shared" si="26"/>
        <v>25</v>
      </c>
      <c r="AG79" s="2">
        <v>55</v>
      </c>
      <c r="AH79" s="2">
        <v>30</v>
      </c>
      <c r="AI79" s="2">
        <f t="shared" si="18"/>
        <v>25</v>
      </c>
      <c r="AJ79" s="7">
        <v>50</v>
      </c>
      <c r="AK79" s="7">
        <v>35</v>
      </c>
      <c r="AL79" s="7">
        <v>15</v>
      </c>
      <c r="AM79" s="7">
        <v>60</v>
      </c>
      <c r="AN79" s="7">
        <v>45</v>
      </c>
      <c r="AO79" s="7">
        <v>15</v>
      </c>
    </row>
    <row r="80" spans="1:41" x14ac:dyDescent="0.25">
      <c r="A80" s="2">
        <v>77</v>
      </c>
      <c r="B80" s="3" t="s">
        <v>181</v>
      </c>
      <c r="C80" s="3" t="s">
        <v>182</v>
      </c>
      <c r="D80" s="4" t="s">
        <v>144</v>
      </c>
      <c r="E80" s="9">
        <v>91000</v>
      </c>
      <c r="F80" s="5">
        <v>290</v>
      </c>
      <c r="G80" s="5">
        <v>210</v>
      </c>
      <c r="H80" s="2">
        <f t="shared" si="19"/>
        <v>80</v>
      </c>
      <c r="I80" s="5">
        <v>300</v>
      </c>
      <c r="J80" s="5">
        <v>235</v>
      </c>
      <c r="K80" s="2">
        <f t="shared" si="20"/>
        <v>65</v>
      </c>
      <c r="L80" s="5">
        <v>260</v>
      </c>
      <c r="M80" s="5">
        <v>205</v>
      </c>
      <c r="N80" s="2">
        <f t="shared" si="21"/>
        <v>55</v>
      </c>
      <c r="O80" s="5">
        <v>250</v>
      </c>
      <c r="P80" s="5">
        <v>185</v>
      </c>
      <c r="Q80" s="5">
        <f t="shared" si="22"/>
        <v>65</v>
      </c>
      <c r="R80" s="2">
        <v>285</v>
      </c>
      <c r="S80" s="2">
        <v>215</v>
      </c>
      <c r="T80" s="2">
        <f t="shared" si="17"/>
        <v>70</v>
      </c>
      <c r="U80" s="5">
        <v>270</v>
      </c>
      <c r="V80" s="5">
        <v>210</v>
      </c>
      <c r="W80" s="2">
        <f t="shared" si="23"/>
        <v>60</v>
      </c>
      <c r="X80" s="5">
        <v>290</v>
      </c>
      <c r="Y80" s="5">
        <v>240</v>
      </c>
      <c r="Z80" s="2">
        <f t="shared" si="24"/>
        <v>50</v>
      </c>
      <c r="AA80" s="5">
        <v>300</v>
      </c>
      <c r="AB80" s="5">
        <v>215</v>
      </c>
      <c r="AC80" s="2">
        <f t="shared" si="25"/>
        <v>85</v>
      </c>
      <c r="AD80" s="5">
        <v>275</v>
      </c>
      <c r="AE80" s="5">
        <v>195</v>
      </c>
      <c r="AF80" s="5">
        <f t="shared" si="26"/>
        <v>80</v>
      </c>
      <c r="AG80" s="2">
        <v>260</v>
      </c>
      <c r="AH80" s="2">
        <v>190</v>
      </c>
      <c r="AI80" s="2">
        <f t="shared" si="18"/>
        <v>70</v>
      </c>
      <c r="AJ80" s="5">
        <v>260</v>
      </c>
      <c r="AK80" s="5">
        <v>205</v>
      </c>
      <c r="AL80" s="5">
        <f>AJ80-AK80</f>
        <v>55</v>
      </c>
      <c r="AM80" s="2">
        <v>275</v>
      </c>
      <c r="AN80" s="2">
        <v>185</v>
      </c>
      <c r="AO80" s="7">
        <f>AM80-AN80</f>
        <v>90</v>
      </c>
    </row>
    <row r="81" spans="1:41" x14ac:dyDescent="0.25">
      <c r="A81" s="2">
        <v>78</v>
      </c>
      <c r="B81" s="3" t="s">
        <v>183</v>
      </c>
      <c r="C81" s="3" t="s">
        <v>184</v>
      </c>
      <c r="D81" s="4" t="s">
        <v>23</v>
      </c>
      <c r="E81" s="9">
        <v>72445</v>
      </c>
      <c r="F81" s="5">
        <v>30</v>
      </c>
      <c r="G81" s="5">
        <v>20</v>
      </c>
      <c r="H81" s="2">
        <f t="shared" si="19"/>
        <v>10</v>
      </c>
      <c r="I81" s="5">
        <v>40</v>
      </c>
      <c r="J81" s="5">
        <v>25</v>
      </c>
      <c r="K81" s="2">
        <f t="shared" si="20"/>
        <v>15</v>
      </c>
      <c r="L81" s="5">
        <v>55</v>
      </c>
      <c r="M81" s="5">
        <v>35</v>
      </c>
      <c r="N81" s="2">
        <f t="shared" si="21"/>
        <v>20</v>
      </c>
      <c r="O81" s="5">
        <v>50</v>
      </c>
      <c r="P81" s="5">
        <v>25</v>
      </c>
      <c r="Q81" s="5">
        <f t="shared" si="22"/>
        <v>25</v>
      </c>
      <c r="R81" s="2">
        <v>45</v>
      </c>
      <c r="S81" s="2">
        <v>25</v>
      </c>
      <c r="T81" s="2">
        <f t="shared" si="17"/>
        <v>20</v>
      </c>
      <c r="U81" s="5">
        <v>40</v>
      </c>
      <c r="V81" s="5">
        <v>25</v>
      </c>
      <c r="W81" s="2">
        <f t="shared" si="23"/>
        <v>15</v>
      </c>
      <c r="X81" s="5">
        <v>45</v>
      </c>
      <c r="Y81" s="5">
        <v>20</v>
      </c>
      <c r="Z81" s="2">
        <f t="shared" si="24"/>
        <v>25</v>
      </c>
      <c r="AA81" s="5">
        <v>35</v>
      </c>
      <c r="AB81" s="5">
        <v>25</v>
      </c>
      <c r="AC81" s="2">
        <f t="shared" si="25"/>
        <v>10</v>
      </c>
      <c r="AD81" s="5">
        <v>60</v>
      </c>
      <c r="AE81" s="5">
        <v>30</v>
      </c>
      <c r="AF81" s="5">
        <f t="shared" si="26"/>
        <v>30</v>
      </c>
      <c r="AG81" s="2">
        <v>50</v>
      </c>
      <c r="AH81" s="2">
        <v>30</v>
      </c>
      <c r="AI81" s="2">
        <f t="shared" si="18"/>
        <v>20</v>
      </c>
      <c r="AJ81" s="5">
        <v>55</v>
      </c>
      <c r="AK81" s="5">
        <v>30</v>
      </c>
      <c r="AL81" s="5">
        <f t="shared" ref="AL81:AL88" si="27">AJ81-AK81</f>
        <v>25</v>
      </c>
      <c r="AM81" s="2">
        <v>50</v>
      </c>
      <c r="AN81" s="2">
        <v>35</v>
      </c>
      <c r="AO81" s="7">
        <f t="shared" ref="AO81:AO88" si="28">AM81-AN81</f>
        <v>15</v>
      </c>
    </row>
    <row r="82" spans="1:41" x14ac:dyDescent="0.25">
      <c r="A82" s="2">
        <v>79</v>
      </c>
      <c r="B82" s="3" t="s">
        <v>185</v>
      </c>
      <c r="C82" s="3" t="s">
        <v>186</v>
      </c>
      <c r="D82" s="4" t="s">
        <v>35</v>
      </c>
      <c r="E82" s="6">
        <v>55000</v>
      </c>
      <c r="F82" s="5">
        <v>45</v>
      </c>
      <c r="G82" s="5">
        <v>30</v>
      </c>
      <c r="H82" s="2">
        <f t="shared" si="19"/>
        <v>15</v>
      </c>
      <c r="I82" s="5">
        <v>55</v>
      </c>
      <c r="J82" s="5">
        <v>40</v>
      </c>
      <c r="K82" s="2">
        <f t="shared" si="20"/>
        <v>15</v>
      </c>
      <c r="L82" s="5">
        <v>50</v>
      </c>
      <c r="M82" s="5">
        <v>35</v>
      </c>
      <c r="N82" s="2">
        <f t="shared" si="21"/>
        <v>15</v>
      </c>
      <c r="O82" s="5">
        <v>40</v>
      </c>
      <c r="P82" s="5">
        <v>25</v>
      </c>
      <c r="Q82" s="5">
        <f t="shared" si="22"/>
        <v>15</v>
      </c>
      <c r="R82" s="2">
        <v>35</v>
      </c>
      <c r="S82" s="2">
        <v>25</v>
      </c>
      <c r="T82" s="2">
        <f t="shared" si="17"/>
        <v>10</v>
      </c>
      <c r="U82" s="5">
        <v>40</v>
      </c>
      <c r="V82" s="5">
        <v>20</v>
      </c>
      <c r="W82" s="2">
        <f t="shared" si="23"/>
        <v>20</v>
      </c>
      <c r="X82" s="5">
        <v>50</v>
      </c>
      <c r="Y82" s="5">
        <v>35</v>
      </c>
      <c r="Z82" s="2">
        <f t="shared" si="24"/>
        <v>15</v>
      </c>
      <c r="AA82" s="5">
        <v>40</v>
      </c>
      <c r="AB82" s="5">
        <v>25</v>
      </c>
      <c r="AC82" s="2">
        <f t="shared" si="25"/>
        <v>15</v>
      </c>
      <c r="AD82" s="5">
        <v>55</v>
      </c>
      <c r="AE82" s="5">
        <v>30</v>
      </c>
      <c r="AF82" s="5">
        <f t="shared" si="26"/>
        <v>25</v>
      </c>
      <c r="AG82" s="2">
        <v>40</v>
      </c>
      <c r="AH82" s="2">
        <v>30</v>
      </c>
      <c r="AI82" s="2">
        <f t="shared" si="18"/>
        <v>10</v>
      </c>
      <c r="AJ82" s="5">
        <v>50</v>
      </c>
      <c r="AK82" s="5">
        <v>35</v>
      </c>
      <c r="AL82" s="5">
        <f t="shared" si="27"/>
        <v>15</v>
      </c>
      <c r="AM82" s="2">
        <v>40</v>
      </c>
      <c r="AN82" s="2">
        <v>30</v>
      </c>
      <c r="AO82" s="7">
        <f t="shared" si="28"/>
        <v>10</v>
      </c>
    </row>
    <row r="83" spans="1:41" x14ac:dyDescent="0.25">
      <c r="A83" s="2">
        <v>80</v>
      </c>
      <c r="B83" s="3" t="s">
        <v>187</v>
      </c>
      <c r="C83" s="3" t="s">
        <v>188</v>
      </c>
      <c r="D83" s="4" t="s">
        <v>144</v>
      </c>
      <c r="E83" s="6">
        <v>32500</v>
      </c>
      <c r="F83" s="5">
        <v>270</v>
      </c>
      <c r="G83" s="5">
        <v>215</v>
      </c>
      <c r="H83" s="2">
        <f t="shared" si="19"/>
        <v>55</v>
      </c>
      <c r="I83" s="5">
        <v>250</v>
      </c>
      <c r="J83" s="5">
        <v>180</v>
      </c>
      <c r="K83" s="2">
        <f>I83-J83</f>
        <v>70</v>
      </c>
      <c r="L83" s="5">
        <v>235</v>
      </c>
      <c r="M83" s="5">
        <v>195</v>
      </c>
      <c r="N83" s="2">
        <f t="shared" si="21"/>
        <v>40</v>
      </c>
      <c r="O83" s="5">
        <v>240</v>
      </c>
      <c r="P83" s="5">
        <v>190</v>
      </c>
      <c r="Q83" s="5">
        <f t="shared" si="22"/>
        <v>50</v>
      </c>
      <c r="R83" s="2">
        <v>255</v>
      </c>
      <c r="S83" s="2">
        <v>200</v>
      </c>
      <c r="T83" s="2">
        <f t="shared" si="17"/>
        <v>55</v>
      </c>
      <c r="U83" s="5">
        <v>245</v>
      </c>
      <c r="V83" s="5">
        <v>190</v>
      </c>
      <c r="W83" s="2">
        <f t="shared" si="23"/>
        <v>55</v>
      </c>
      <c r="X83" s="5">
        <v>205</v>
      </c>
      <c r="Y83" s="5">
        <v>160</v>
      </c>
      <c r="Z83" s="2">
        <f>X83-Y83</f>
        <v>45</v>
      </c>
      <c r="AA83" s="5">
        <v>220</v>
      </c>
      <c r="AB83" s="5">
        <v>180</v>
      </c>
      <c r="AC83" s="2">
        <f t="shared" si="25"/>
        <v>40</v>
      </c>
      <c r="AD83" s="5">
        <v>260</v>
      </c>
      <c r="AE83" s="5">
        <v>195</v>
      </c>
      <c r="AF83" s="5">
        <f t="shared" si="26"/>
        <v>65</v>
      </c>
      <c r="AG83" s="2">
        <v>240</v>
      </c>
      <c r="AH83" s="2">
        <v>185</v>
      </c>
      <c r="AI83" s="2">
        <f t="shared" si="18"/>
        <v>55</v>
      </c>
      <c r="AJ83" s="5">
        <v>235</v>
      </c>
      <c r="AK83" s="5">
        <v>195</v>
      </c>
      <c r="AL83" s="5">
        <f t="shared" si="27"/>
        <v>40</v>
      </c>
      <c r="AM83" s="2">
        <v>240</v>
      </c>
      <c r="AN83" s="2">
        <v>175</v>
      </c>
      <c r="AO83" s="7">
        <f t="shared" si="28"/>
        <v>65</v>
      </c>
    </row>
    <row r="84" spans="1:41" x14ac:dyDescent="0.25">
      <c r="A84" s="2">
        <v>81</v>
      </c>
      <c r="B84" s="3" t="s">
        <v>189</v>
      </c>
      <c r="C84" s="3" t="s">
        <v>190</v>
      </c>
      <c r="D84" s="4" t="s">
        <v>23</v>
      </c>
      <c r="E84" s="6">
        <v>69000</v>
      </c>
      <c r="F84" s="5">
        <v>35</v>
      </c>
      <c r="G84" s="5">
        <v>25</v>
      </c>
      <c r="H84" s="2">
        <f t="shared" si="19"/>
        <v>10</v>
      </c>
      <c r="I84" s="5">
        <v>45</v>
      </c>
      <c r="J84" s="5">
        <v>30</v>
      </c>
      <c r="K84" s="2">
        <f t="shared" si="20"/>
        <v>15</v>
      </c>
      <c r="L84" s="5">
        <v>30</v>
      </c>
      <c r="M84" s="5">
        <v>20</v>
      </c>
      <c r="N84" s="2">
        <f>L84-M84</f>
        <v>10</v>
      </c>
      <c r="O84" s="5">
        <v>40</v>
      </c>
      <c r="P84" s="5">
        <v>20</v>
      </c>
      <c r="Q84" s="5">
        <f t="shared" si="22"/>
        <v>20</v>
      </c>
      <c r="R84" s="2">
        <v>35</v>
      </c>
      <c r="S84" s="2">
        <v>25</v>
      </c>
      <c r="T84" s="2">
        <f t="shared" si="17"/>
        <v>10</v>
      </c>
      <c r="U84" s="5">
        <v>45</v>
      </c>
      <c r="V84" s="5">
        <v>30</v>
      </c>
      <c r="W84" s="2">
        <f t="shared" si="23"/>
        <v>15</v>
      </c>
      <c r="X84" s="5">
        <v>50</v>
      </c>
      <c r="Y84" s="5">
        <v>35</v>
      </c>
      <c r="Z84" s="2">
        <f t="shared" si="24"/>
        <v>15</v>
      </c>
      <c r="AA84" s="5">
        <v>40</v>
      </c>
      <c r="AB84" s="5">
        <v>20</v>
      </c>
      <c r="AC84" s="2">
        <f>AA84-AB84</f>
        <v>20</v>
      </c>
      <c r="AD84" s="5">
        <v>55</v>
      </c>
      <c r="AE84" s="5">
        <v>35</v>
      </c>
      <c r="AF84" s="5">
        <f t="shared" si="26"/>
        <v>20</v>
      </c>
      <c r="AG84" s="2">
        <v>40</v>
      </c>
      <c r="AH84" s="2">
        <v>25</v>
      </c>
      <c r="AI84" s="2">
        <f t="shared" si="18"/>
        <v>15</v>
      </c>
      <c r="AJ84" s="5">
        <v>30</v>
      </c>
      <c r="AK84" s="5">
        <v>20</v>
      </c>
      <c r="AL84" s="5">
        <f t="shared" si="27"/>
        <v>10</v>
      </c>
      <c r="AM84" s="2">
        <v>45</v>
      </c>
      <c r="AN84" s="2">
        <v>30</v>
      </c>
      <c r="AO84" s="7">
        <f t="shared" si="28"/>
        <v>15</v>
      </c>
    </row>
    <row r="85" spans="1:41" x14ac:dyDescent="0.25">
      <c r="A85" s="2">
        <v>82</v>
      </c>
      <c r="B85" s="3" t="s">
        <v>191</v>
      </c>
      <c r="C85" s="3" t="s">
        <v>192</v>
      </c>
      <c r="D85" s="4" t="s">
        <v>144</v>
      </c>
      <c r="E85" s="6">
        <v>35000</v>
      </c>
      <c r="F85" s="5">
        <v>55</v>
      </c>
      <c r="G85" s="5">
        <v>40</v>
      </c>
      <c r="H85" s="2">
        <f t="shared" si="19"/>
        <v>15</v>
      </c>
      <c r="I85" s="5">
        <v>50</v>
      </c>
      <c r="J85" s="5">
        <v>35</v>
      </c>
      <c r="K85" s="2">
        <f t="shared" si="20"/>
        <v>15</v>
      </c>
      <c r="L85" s="5">
        <v>40</v>
      </c>
      <c r="M85" s="5">
        <v>20</v>
      </c>
      <c r="N85" s="2">
        <f t="shared" si="21"/>
        <v>20</v>
      </c>
      <c r="O85" s="5">
        <v>45</v>
      </c>
      <c r="P85" s="5">
        <v>30</v>
      </c>
      <c r="Q85" s="5">
        <f t="shared" si="22"/>
        <v>15</v>
      </c>
      <c r="R85" s="5">
        <v>55</v>
      </c>
      <c r="S85" s="2">
        <v>30</v>
      </c>
      <c r="T85" s="2">
        <f t="shared" si="17"/>
        <v>25</v>
      </c>
      <c r="U85" s="5">
        <v>60</v>
      </c>
      <c r="V85" s="5">
        <v>35</v>
      </c>
      <c r="W85" s="2">
        <f t="shared" si="23"/>
        <v>25</v>
      </c>
      <c r="X85" s="5">
        <v>55</v>
      </c>
      <c r="Y85" s="5">
        <v>35</v>
      </c>
      <c r="Z85" s="2">
        <f t="shared" si="24"/>
        <v>20</v>
      </c>
      <c r="AA85" s="5">
        <v>65</v>
      </c>
      <c r="AB85" s="5">
        <v>40</v>
      </c>
      <c r="AC85" s="2">
        <f t="shared" si="25"/>
        <v>25</v>
      </c>
      <c r="AD85" s="5">
        <v>35</v>
      </c>
      <c r="AE85" s="5">
        <v>25</v>
      </c>
      <c r="AF85" s="5">
        <f t="shared" si="26"/>
        <v>10</v>
      </c>
      <c r="AG85" s="5">
        <v>65</v>
      </c>
      <c r="AH85" s="2">
        <v>30</v>
      </c>
      <c r="AI85" s="2">
        <f t="shared" si="18"/>
        <v>35</v>
      </c>
      <c r="AJ85" s="5">
        <v>50</v>
      </c>
      <c r="AK85" s="5">
        <v>35</v>
      </c>
      <c r="AL85" s="5">
        <f t="shared" si="27"/>
        <v>15</v>
      </c>
      <c r="AM85" s="2">
        <v>75</v>
      </c>
      <c r="AN85" s="2">
        <v>40</v>
      </c>
      <c r="AO85" s="7">
        <f t="shared" si="28"/>
        <v>35</v>
      </c>
    </row>
    <row r="86" spans="1:41" x14ac:dyDescent="0.25">
      <c r="A86" s="2">
        <v>83</v>
      </c>
      <c r="B86" s="3" t="s">
        <v>193</v>
      </c>
      <c r="C86" s="3" t="s">
        <v>194</v>
      </c>
      <c r="D86" s="4" t="s">
        <v>23</v>
      </c>
      <c r="E86" s="6">
        <v>49000</v>
      </c>
      <c r="F86" s="5">
        <v>125</v>
      </c>
      <c r="G86" s="5">
        <v>85</v>
      </c>
      <c r="H86" s="2">
        <f t="shared" si="19"/>
        <v>40</v>
      </c>
      <c r="I86" s="5">
        <v>135</v>
      </c>
      <c r="J86" s="5">
        <v>70</v>
      </c>
      <c r="K86" s="2">
        <f t="shared" si="20"/>
        <v>65</v>
      </c>
      <c r="L86" s="5">
        <v>140</v>
      </c>
      <c r="M86" s="5">
        <v>75</v>
      </c>
      <c r="N86" s="2">
        <f t="shared" si="21"/>
        <v>65</v>
      </c>
      <c r="O86" s="5">
        <v>110</v>
      </c>
      <c r="P86" s="5">
        <v>80</v>
      </c>
      <c r="Q86" s="5">
        <f>O86-P86</f>
        <v>30</v>
      </c>
      <c r="R86" s="5">
        <v>140</v>
      </c>
      <c r="S86" s="2">
        <v>90</v>
      </c>
      <c r="T86" s="2">
        <f t="shared" si="17"/>
        <v>50</v>
      </c>
      <c r="U86" s="5">
        <v>145</v>
      </c>
      <c r="V86" s="5">
        <v>80</v>
      </c>
      <c r="W86" s="2">
        <f t="shared" si="23"/>
        <v>65</v>
      </c>
      <c r="X86" s="5">
        <v>130</v>
      </c>
      <c r="Y86" s="5">
        <v>85</v>
      </c>
      <c r="Z86" s="2">
        <f t="shared" si="24"/>
        <v>45</v>
      </c>
      <c r="AA86" s="5">
        <v>165</v>
      </c>
      <c r="AB86" s="5">
        <v>95</v>
      </c>
      <c r="AC86" s="2">
        <f t="shared" si="25"/>
        <v>70</v>
      </c>
      <c r="AD86" s="5">
        <v>135</v>
      </c>
      <c r="AE86" s="5">
        <v>75</v>
      </c>
      <c r="AF86" s="5">
        <f>AD86-AE86</f>
        <v>60</v>
      </c>
      <c r="AG86" s="5">
        <v>140</v>
      </c>
      <c r="AH86" s="2">
        <v>75</v>
      </c>
      <c r="AI86" s="2">
        <f t="shared" si="18"/>
        <v>65</v>
      </c>
      <c r="AJ86" s="5">
        <v>130</v>
      </c>
      <c r="AK86" s="5">
        <v>75</v>
      </c>
      <c r="AL86" s="5">
        <f t="shared" si="27"/>
        <v>55</v>
      </c>
      <c r="AM86" s="2">
        <v>150</v>
      </c>
      <c r="AN86" s="2">
        <v>80</v>
      </c>
      <c r="AO86" s="7">
        <f t="shared" si="28"/>
        <v>70</v>
      </c>
    </row>
    <row r="87" spans="1:41" x14ac:dyDescent="0.25">
      <c r="A87" s="2">
        <v>84</v>
      </c>
      <c r="B87" s="3" t="s">
        <v>195</v>
      </c>
      <c r="C87" s="3" t="s">
        <v>196</v>
      </c>
      <c r="D87" s="4" t="s">
        <v>23</v>
      </c>
      <c r="E87" s="6">
        <v>64500</v>
      </c>
      <c r="F87" s="5">
        <v>240</v>
      </c>
      <c r="G87" s="5">
        <v>185</v>
      </c>
      <c r="H87" s="2">
        <f t="shared" si="19"/>
        <v>55</v>
      </c>
      <c r="I87" s="5">
        <v>250</v>
      </c>
      <c r="J87" s="5">
        <v>190</v>
      </c>
      <c r="K87" s="2">
        <f t="shared" si="20"/>
        <v>60</v>
      </c>
      <c r="L87" s="5">
        <v>220</v>
      </c>
      <c r="M87" s="5">
        <v>200</v>
      </c>
      <c r="N87" s="2">
        <f t="shared" si="21"/>
        <v>20</v>
      </c>
      <c r="O87" s="5">
        <v>225</v>
      </c>
      <c r="P87" s="5">
        <v>185</v>
      </c>
      <c r="Q87" s="5">
        <f t="shared" ref="Q87:Q107" si="29">O87-P87</f>
        <v>40</v>
      </c>
      <c r="R87" s="5">
        <v>245</v>
      </c>
      <c r="S87" s="2">
        <v>160</v>
      </c>
      <c r="T87" s="2">
        <f t="shared" si="17"/>
        <v>85</v>
      </c>
      <c r="U87" s="5">
        <v>255</v>
      </c>
      <c r="V87" s="5">
        <v>190</v>
      </c>
      <c r="W87" s="2">
        <f t="shared" si="23"/>
        <v>65</v>
      </c>
      <c r="X87" s="5">
        <v>235</v>
      </c>
      <c r="Y87" s="5">
        <v>175</v>
      </c>
      <c r="Z87" s="2">
        <f t="shared" si="24"/>
        <v>60</v>
      </c>
      <c r="AA87" s="5">
        <v>240</v>
      </c>
      <c r="AB87" s="5">
        <v>200</v>
      </c>
      <c r="AC87" s="2">
        <f t="shared" si="25"/>
        <v>40</v>
      </c>
      <c r="AD87" s="5">
        <v>260</v>
      </c>
      <c r="AE87" s="5">
        <v>170</v>
      </c>
      <c r="AF87" s="5">
        <f t="shared" ref="AF87:AF107" si="30">AD87-AE87</f>
        <v>90</v>
      </c>
      <c r="AG87" s="5">
        <v>210</v>
      </c>
      <c r="AH87" s="2">
        <v>155</v>
      </c>
      <c r="AI87" s="2">
        <f t="shared" si="18"/>
        <v>55</v>
      </c>
      <c r="AJ87" s="5">
        <v>220</v>
      </c>
      <c r="AK87" s="5">
        <v>200</v>
      </c>
      <c r="AL87" s="5">
        <f t="shared" si="27"/>
        <v>20</v>
      </c>
      <c r="AM87" s="2">
        <v>245</v>
      </c>
      <c r="AN87" s="2">
        <v>180</v>
      </c>
      <c r="AO87" s="7">
        <f t="shared" si="28"/>
        <v>65</v>
      </c>
    </row>
    <row r="88" spans="1:41" x14ac:dyDescent="0.25">
      <c r="A88" s="2">
        <v>85</v>
      </c>
      <c r="B88" s="3" t="s">
        <v>197</v>
      </c>
      <c r="C88" s="3" t="s">
        <v>198</v>
      </c>
      <c r="D88" s="4" t="s">
        <v>23</v>
      </c>
      <c r="E88" s="6">
        <v>66500</v>
      </c>
      <c r="F88" s="5">
        <v>160</v>
      </c>
      <c r="G88" s="5">
        <v>80</v>
      </c>
      <c r="H88" s="2">
        <f t="shared" si="19"/>
        <v>80</v>
      </c>
      <c r="I88" s="5">
        <v>135</v>
      </c>
      <c r="J88" s="5">
        <v>70</v>
      </c>
      <c r="K88" s="2">
        <f t="shared" si="20"/>
        <v>65</v>
      </c>
      <c r="L88" s="5">
        <v>150</v>
      </c>
      <c r="M88" s="5">
        <v>80</v>
      </c>
      <c r="N88" s="2">
        <f t="shared" si="21"/>
        <v>70</v>
      </c>
      <c r="O88" s="5">
        <v>140</v>
      </c>
      <c r="P88" s="5">
        <v>85</v>
      </c>
      <c r="Q88" s="5">
        <f t="shared" si="29"/>
        <v>55</v>
      </c>
      <c r="R88" s="5">
        <v>145</v>
      </c>
      <c r="S88" s="2">
        <v>80</v>
      </c>
      <c r="T88" s="2">
        <f t="shared" si="17"/>
        <v>65</v>
      </c>
      <c r="U88" s="5">
        <v>160</v>
      </c>
      <c r="V88" s="5">
        <v>90</v>
      </c>
      <c r="W88" s="2">
        <f t="shared" si="23"/>
        <v>70</v>
      </c>
      <c r="X88" s="5">
        <v>140</v>
      </c>
      <c r="Y88" s="5">
        <v>85</v>
      </c>
      <c r="Z88" s="2">
        <v>75</v>
      </c>
      <c r="AA88" s="5">
        <v>160</v>
      </c>
      <c r="AB88" s="5">
        <v>95</v>
      </c>
      <c r="AC88" s="2">
        <f t="shared" si="25"/>
        <v>65</v>
      </c>
      <c r="AD88" s="5">
        <v>130</v>
      </c>
      <c r="AE88" s="5">
        <v>75</v>
      </c>
      <c r="AF88" s="5">
        <f t="shared" si="30"/>
        <v>55</v>
      </c>
      <c r="AG88" s="5">
        <v>150</v>
      </c>
      <c r="AH88" s="2">
        <v>85</v>
      </c>
      <c r="AI88" s="2">
        <f t="shared" si="18"/>
        <v>65</v>
      </c>
      <c r="AJ88" s="5">
        <v>125</v>
      </c>
      <c r="AK88" s="5">
        <v>65</v>
      </c>
      <c r="AL88" s="5">
        <f t="shared" si="27"/>
        <v>60</v>
      </c>
      <c r="AM88" s="2">
        <v>140</v>
      </c>
      <c r="AN88" s="2">
        <v>85</v>
      </c>
      <c r="AO88" s="7">
        <f t="shared" si="28"/>
        <v>55</v>
      </c>
    </row>
    <row r="89" spans="1:41" x14ac:dyDescent="0.25">
      <c r="A89" s="2">
        <v>86</v>
      </c>
      <c r="B89" s="3" t="s">
        <v>199</v>
      </c>
      <c r="C89" s="3" t="s">
        <v>200</v>
      </c>
      <c r="D89" s="4" t="s">
        <v>83</v>
      </c>
      <c r="E89" s="6">
        <v>762000</v>
      </c>
      <c r="F89" s="5">
        <v>65</v>
      </c>
      <c r="G89" s="5">
        <v>30</v>
      </c>
      <c r="H89" s="2">
        <f t="shared" si="19"/>
        <v>35</v>
      </c>
      <c r="I89" s="5">
        <v>40</v>
      </c>
      <c r="J89" s="5">
        <v>20</v>
      </c>
      <c r="K89" s="2">
        <f t="shared" si="20"/>
        <v>20</v>
      </c>
      <c r="L89" s="5">
        <v>55</v>
      </c>
      <c r="M89" s="5">
        <v>35</v>
      </c>
      <c r="N89" s="2">
        <f t="shared" si="21"/>
        <v>20</v>
      </c>
      <c r="O89" s="5">
        <v>55</v>
      </c>
      <c r="P89" s="5">
        <v>45</v>
      </c>
      <c r="Q89" s="5">
        <f t="shared" si="29"/>
        <v>10</v>
      </c>
      <c r="R89" s="5">
        <v>65</v>
      </c>
      <c r="S89" s="2">
        <v>40</v>
      </c>
      <c r="T89" s="2">
        <f t="shared" si="17"/>
        <v>25</v>
      </c>
      <c r="U89" s="5">
        <v>50</v>
      </c>
      <c r="V89" s="5">
        <v>30</v>
      </c>
      <c r="W89" s="2">
        <f t="shared" si="23"/>
        <v>20</v>
      </c>
      <c r="X89" s="5">
        <v>55</v>
      </c>
      <c r="Y89" s="5">
        <v>30</v>
      </c>
      <c r="Z89" s="2">
        <f t="shared" si="24"/>
        <v>25</v>
      </c>
      <c r="AA89" s="5">
        <v>50</v>
      </c>
      <c r="AB89" s="5">
        <v>30</v>
      </c>
      <c r="AC89" s="2">
        <f t="shared" si="25"/>
        <v>20</v>
      </c>
      <c r="AD89" s="5">
        <v>55</v>
      </c>
      <c r="AE89" s="5">
        <v>35</v>
      </c>
      <c r="AF89" s="5">
        <f t="shared" si="30"/>
        <v>20</v>
      </c>
      <c r="AG89" s="5">
        <v>45</v>
      </c>
      <c r="AH89" s="2">
        <v>30</v>
      </c>
      <c r="AI89" s="2">
        <f t="shared" si="18"/>
        <v>15</v>
      </c>
      <c r="AJ89" s="8">
        <v>45</v>
      </c>
      <c r="AK89" s="8">
        <v>35</v>
      </c>
      <c r="AL89" s="8">
        <v>10</v>
      </c>
      <c r="AM89" s="8">
        <v>40</v>
      </c>
      <c r="AN89" s="8">
        <v>25</v>
      </c>
      <c r="AO89" s="8">
        <v>15</v>
      </c>
    </row>
    <row r="90" spans="1:41" x14ac:dyDescent="0.25">
      <c r="A90" s="2">
        <v>87</v>
      </c>
      <c r="B90" s="3" t="s">
        <v>201</v>
      </c>
      <c r="C90" s="3" t="s">
        <v>202</v>
      </c>
      <c r="D90" s="4" t="s">
        <v>23</v>
      </c>
      <c r="E90" s="6">
        <v>175500</v>
      </c>
      <c r="F90" s="5">
        <v>135</v>
      </c>
      <c r="G90" s="5">
        <v>70</v>
      </c>
      <c r="H90" s="2">
        <f t="shared" si="19"/>
        <v>65</v>
      </c>
      <c r="I90" s="5">
        <v>145</v>
      </c>
      <c r="J90" s="5">
        <v>75</v>
      </c>
      <c r="K90" s="2">
        <f t="shared" si="20"/>
        <v>70</v>
      </c>
      <c r="L90" s="5">
        <v>105</v>
      </c>
      <c r="M90" s="5">
        <v>80</v>
      </c>
      <c r="N90" s="2">
        <f t="shared" si="21"/>
        <v>25</v>
      </c>
      <c r="O90" s="5">
        <v>100</v>
      </c>
      <c r="P90" s="5">
        <v>70</v>
      </c>
      <c r="Q90" s="5">
        <f t="shared" si="29"/>
        <v>30</v>
      </c>
      <c r="R90" s="5">
        <v>110</v>
      </c>
      <c r="S90" s="2">
        <v>70</v>
      </c>
      <c r="T90" s="2">
        <f t="shared" si="17"/>
        <v>40</v>
      </c>
      <c r="U90" s="5">
        <v>140</v>
      </c>
      <c r="V90" s="5">
        <v>90</v>
      </c>
      <c r="W90" s="2">
        <f t="shared" si="23"/>
        <v>50</v>
      </c>
      <c r="X90" s="5">
        <v>120</v>
      </c>
      <c r="Y90" s="5">
        <v>65</v>
      </c>
      <c r="Z90" s="2">
        <f t="shared" si="24"/>
        <v>55</v>
      </c>
      <c r="AA90" s="5">
        <v>145</v>
      </c>
      <c r="AB90" s="5">
        <v>85</v>
      </c>
      <c r="AC90" s="2">
        <f t="shared" si="25"/>
        <v>60</v>
      </c>
      <c r="AD90" s="5">
        <v>120</v>
      </c>
      <c r="AE90" s="5">
        <v>65</v>
      </c>
      <c r="AF90" s="5">
        <f t="shared" si="30"/>
        <v>55</v>
      </c>
      <c r="AG90" s="5">
        <v>135</v>
      </c>
      <c r="AH90" s="2">
        <v>75</v>
      </c>
      <c r="AI90" s="2">
        <f t="shared" si="18"/>
        <v>60</v>
      </c>
      <c r="AJ90" s="5">
        <v>130</v>
      </c>
      <c r="AK90" s="5">
        <v>75</v>
      </c>
      <c r="AL90" s="5">
        <f>AJ90-AK90</f>
        <v>55</v>
      </c>
      <c r="AM90" s="2">
        <v>145</v>
      </c>
      <c r="AN90" s="2">
        <v>85</v>
      </c>
      <c r="AO90" s="2">
        <f>AM90-AN90</f>
        <v>60</v>
      </c>
    </row>
    <row r="91" spans="1:41" x14ac:dyDescent="0.25">
      <c r="A91" s="2">
        <v>88</v>
      </c>
      <c r="B91" s="3" t="s">
        <v>203</v>
      </c>
      <c r="C91" s="3" t="s">
        <v>204</v>
      </c>
      <c r="D91" s="4" t="s">
        <v>32</v>
      </c>
      <c r="E91" s="6">
        <v>185000</v>
      </c>
      <c r="F91" s="5">
        <v>110</v>
      </c>
      <c r="G91" s="5">
        <v>65</v>
      </c>
      <c r="H91" s="2">
        <f t="shared" si="19"/>
        <v>45</v>
      </c>
      <c r="I91" s="5">
        <v>130</v>
      </c>
      <c r="J91" s="5">
        <v>85</v>
      </c>
      <c r="K91" s="2">
        <f t="shared" si="20"/>
        <v>45</v>
      </c>
      <c r="L91" s="5">
        <v>120</v>
      </c>
      <c r="M91" s="5">
        <v>65</v>
      </c>
      <c r="N91" s="2">
        <f t="shared" si="21"/>
        <v>55</v>
      </c>
      <c r="O91" s="5">
        <v>115</v>
      </c>
      <c r="P91" s="5">
        <v>65</v>
      </c>
      <c r="Q91" s="5">
        <f t="shared" si="29"/>
        <v>50</v>
      </c>
      <c r="R91" s="5">
        <v>135</v>
      </c>
      <c r="S91" s="2">
        <v>80</v>
      </c>
      <c r="T91" s="2">
        <f t="shared" si="17"/>
        <v>55</v>
      </c>
      <c r="U91" s="5">
        <v>150</v>
      </c>
      <c r="V91" s="5">
        <v>70</v>
      </c>
      <c r="W91" s="2">
        <f t="shared" si="23"/>
        <v>80</v>
      </c>
      <c r="X91" s="5">
        <v>135</v>
      </c>
      <c r="Y91" s="5">
        <v>80</v>
      </c>
      <c r="Z91" s="2">
        <f t="shared" si="24"/>
        <v>55</v>
      </c>
      <c r="AA91" s="5">
        <v>150</v>
      </c>
      <c r="AB91" s="5">
        <v>85</v>
      </c>
      <c r="AC91" s="2">
        <f t="shared" si="25"/>
        <v>65</v>
      </c>
      <c r="AD91" s="5">
        <v>110</v>
      </c>
      <c r="AE91" s="5">
        <v>55</v>
      </c>
      <c r="AF91" s="5">
        <f t="shared" si="30"/>
        <v>55</v>
      </c>
      <c r="AG91" s="5">
        <v>125</v>
      </c>
      <c r="AH91" s="2">
        <v>80</v>
      </c>
      <c r="AI91" s="2">
        <f t="shared" si="18"/>
        <v>45</v>
      </c>
      <c r="AJ91" s="5">
        <v>120</v>
      </c>
      <c r="AK91" s="5">
        <v>85</v>
      </c>
      <c r="AL91" s="5">
        <f t="shared" ref="AL91:AL97" si="31">AJ91-AK91</f>
        <v>35</v>
      </c>
      <c r="AM91" s="2">
        <v>155</v>
      </c>
      <c r="AN91" s="2">
        <v>90</v>
      </c>
      <c r="AO91" s="2">
        <f t="shared" ref="AO91:AO97" si="32">AM91-AN91</f>
        <v>65</v>
      </c>
    </row>
    <row r="92" spans="1:41" x14ac:dyDescent="0.25">
      <c r="A92" s="2">
        <v>89</v>
      </c>
      <c r="B92" s="3" t="s">
        <v>205</v>
      </c>
      <c r="C92" s="3" t="s">
        <v>206</v>
      </c>
      <c r="D92" s="4" t="s">
        <v>32</v>
      </c>
      <c r="E92" s="6">
        <v>240000</v>
      </c>
      <c r="F92" s="5">
        <v>145</v>
      </c>
      <c r="G92" s="5">
        <v>75</v>
      </c>
      <c r="H92" s="2">
        <f t="shared" si="19"/>
        <v>70</v>
      </c>
      <c r="I92" s="5">
        <v>155</v>
      </c>
      <c r="J92" s="5">
        <v>90</v>
      </c>
      <c r="K92" s="2">
        <f t="shared" si="20"/>
        <v>65</v>
      </c>
      <c r="L92" s="5">
        <v>130</v>
      </c>
      <c r="M92" s="5">
        <v>70</v>
      </c>
      <c r="N92" s="2">
        <f t="shared" si="21"/>
        <v>60</v>
      </c>
      <c r="O92" s="5">
        <v>140</v>
      </c>
      <c r="P92" s="5">
        <v>75</v>
      </c>
      <c r="Q92" s="5">
        <f t="shared" si="29"/>
        <v>65</v>
      </c>
      <c r="R92" s="5">
        <v>120</v>
      </c>
      <c r="S92" s="2">
        <v>70</v>
      </c>
      <c r="T92" s="2">
        <f t="shared" si="17"/>
        <v>50</v>
      </c>
      <c r="U92" s="5">
        <v>145</v>
      </c>
      <c r="V92" s="5">
        <v>75</v>
      </c>
      <c r="W92" s="2">
        <f t="shared" si="23"/>
        <v>70</v>
      </c>
      <c r="X92" s="5">
        <v>155</v>
      </c>
      <c r="Y92" s="5">
        <v>90</v>
      </c>
      <c r="Z92" s="2">
        <f t="shared" si="24"/>
        <v>65</v>
      </c>
      <c r="AA92" s="5">
        <v>130</v>
      </c>
      <c r="AB92" s="5">
        <v>80</v>
      </c>
      <c r="AC92" s="2">
        <f t="shared" si="25"/>
        <v>50</v>
      </c>
      <c r="AD92" s="5">
        <v>140</v>
      </c>
      <c r="AE92" s="5">
        <v>90</v>
      </c>
      <c r="AF92" s="5">
        <f t="shared" si="30"/>
        <v>50</v>
      </c>
      <c r="AG92" s="5">
        <v>120</v>
      </c>
      <c r="AH92" s="2">
        <v>70</v>
      </c>
      <c r="AI92" s="2">
        <f t="shared" si="18"/>
        <v>50</v>
      </c>
      <c r="AJ92" s="5">
        <v>155</v>
      </c>
      <c r="AK92" s="5">
        <v>90</v>
      </c>
      <c r="AL92" s="5">
        <f t="shared" si="31"/>
        <v>65</v>
      </c>
      <c r="AM92" s="2">
        <v>130</v>
      </c>
      <c r="AN92" s="2">
        <v>70</v>
      </c>
      <c r="AO92" s="2">
        <f t="shared" si="32"/>
        <v>60</v>
      </c>
    </row>
    <row r="93" spans="1:41" x14ac:dyDescent="0.25">
      <c r="A93" s="2">
        <v>90</v>
      </c>
      <c r="B93" s="3" t="s">
        <v>207</v>
      </c>
      <c r="C93" s="3" t="s">
        <v>208</v>
      </c>
      <c r="D93" s="4" t="s">
        <v>80</v>
      </c>
      <c r="E93" s="6">
        <v>97000</v>
      </c>
      <c r="F93" s="5">
        <v>100</v>
      </c>
      <c r="G93" s="5">
        <v>65</v>
      </c>
      <c r="H93" s="2">
        <f t="shared" si="19"/>
        <v>35</v>
      </c>
      <c r="I93" s="5">
        <v>110</v>
      </c>
      <c r="J93" s="5">
        <v>85</v>
      </c>
      <c r="K93" s="2">
        <f t="shared" si="20"/>
        <v>25</v>
      </c>
      <c r="L93" s="5">
        <v>100</v>
      </c>
      <c r="M93" s="5">
        <v>60</v>
      </c>
      <c r="N93" s="2">
        <f>L93-M93</f>
        <v>40</v>
      </c>
      <c r="O93" s="5">
        <v>110</v>
      </c>
      <c r="P93" s="5">
        <v>70</v>
      </c>
      <c r="Q93" s="5">
        <f t="shared" si="29"/>
        <v>40</v>
      </c>
      <c r="R93" s="5">
        <v>120</v>
      </c>
      <c r="S93" s="2">
        <v>65</v>
      </c>
      <c r="T93" s="2">
        <f t="shared" si="17"/>
        <v>55</v>
      </c>
      <c r="U93" s="5">
        <v>135</v>
      </c>
      <c r="V93" s="5">
        <v>75</v>
      </c>
      <c r="W93" s="2">
        <f t="shared" si="23"/>
        <v>60</v>
      </c>
      <c r="X93" s="5">
        <v>110</v>
      </c>
      <c r="Y93" s="5">
        <v>65</v>
      </c>
      <c r="Z93" s="2">
        <f t="shared" si="24"/>
        <v>45</v>
      </c>
      <c r="AA93" s="5">
        <v>130</v>
      </c>
      <c r="AB93" s="5">
        <v>80</v>
      </c>
      <c r="AC93" s="2">
        <f>AA93-AB93</f>
        <v>50</v>
      </c>
      <c r="AD93" s="5">
        <v>120</v>
      </c>
      <c r="AE93" s="5">
        <v>70</v>
      </c>
      <c r="AF93" s="5">
        <f t="shared" si="30"/>
        <v>50</v>
      </c>
      <c r="AG93" s="5">
        <v>150</v>
      </c>
      <c r="AH93" s="2">
        <v>85</v>
      </c>
      <c r="AI93" s="2">
        <f t="shared" si="18"/>
        <v>65</v>
      </c>
      <c r="AJ93" s="5">
        <v>125</v>
      </c>
      <c r="AK93" s="5">
        <v>70</v>
      </c>
      <c r="AL93" s="5">
        <f t="shared" si="31"/>
        <v>55</v>
      </c>
      <c r="AM93" s="2">
        <v>135</v>
      </c>
      <c r="AN93" s="2">
        <v>70</v>
      </c>
      <c r="AO93" s="2">
        <f t="shared" si="32"/>
        <v>65</v>
      </c>
    </row>
    <row r="94" spans="1:41" x14ac:dyDescent="0.25">
      <c r="A94" s="2">
        <v>91</v>
      </c>
      <c r="B94" s="3" t="s">
        <v>209</v>
      </c>
      <c r="C94" s="3" t="s">
        <v>210</v>
      </c>
      <c r="D94" s="4" t="s">
        <v>126</v>
      </c>
      <c r="E94" s="6">
        <v>45000</v>
      </c>
      <c r="F94" s="5">
        <v>40</v>
      </c>
      <c r="G94" s="5">
        <v>20</v>
      </c>
      <c r="H94" s="2">
        <f t="shared" si="19"/>
        <v>20</v>
      </c>
      <c r="I94" s="5">
        <v>50</v>
      </c>
      <c r="J94" s="5">
        <v>35</v>
      </c>
      <c r="K94" s="2">
        <f t="shared" si="20"/>
        <v>15</v>
      </c>
      <c r="L94" s="5">
        <v>65</v>
      </c>
      <c r="M94" s="5">
        <v>35</v>
      </c>
      <c r="N94" s="2">
        <f t="shared" ref="N94:N107" si="33">L94-M94</f>
        <v>30</v>
      </c>
      <c r="O94" s="5">
        <v>45</v>
      </c>
      <c r="P94" s="5">
        <v>30</v>
      </c>
      <c r="Q94" s="5">
        <f t="shared" si="29"/>
        <v>15</v>
      </c>
      <c r="R94" s="5">
        <v>55</v>
      </c>
      <c r="S94" s="2">
        <v>35</v>
      </c>
      <c r="T94" s="2">
        <f t="shared" si="17"/>
        <v>20</v>
      </c>
      <c r="U94" s="5">
        <v>65</v>
      </c>
      <c r="V94" s="5">
        <v>40</v>
      </c>
      <c r="W94" s="2">
        <f t="shared" si="23"/>
        <v>25</v>
      </c>
      <c r="X94" s="5">
        <v>55</v>
      </c>
      <c r="Y94" s="5">
        <v>35</v>
      </c>
      <c r="Z94" s="2">
        <f t="shared" si="24"/>
        <v>20</v>
      </c>
      <c r="AA94" s="5">
        <v>65</v>
      </c>
      <c r="AB94" s="5">
        <v>40</v>
      </c>
      <c r="AC94" s="2">
        <f t="shared" ref="AC94:AC107" si="34">AA94-AB94</f>
        <v>25</v>
      </c>
      <c r="AD94" s="5">
        <v>50</v>
      </c>
      <c r="AE94" s="5">
        <v>35</v>
      </c>
      <c r="AF94" s="5">
        <f t="shared" si="30"/>
        <v>15</v>
      </c>
      <c r="AG94" s="5">
        <v>45</v>
      </c>
      <c r="AH94" s="2">
        <v>25</v>
      </c>
      <c r="AI94" s="2">
        <f t="shared" si="18"/>
        <v>20</v>
      </c>
      <c r="AJ94" s="5">
        <v>50</v>
      </c>
      <c r="AK94" s="5">
        <v>30</v>
      </c>
      <c r="AL94" s="5">
        <f t="shared" si="31"/>
        <v>20</v>
      </c>
      <c r="AM94" s="2">
        <v>50</v>
      </c>
      <c r="AN94" s="2">
        <v>35</v>
      </c>
      <c r="AO94" s="2">
        <f t="shared" si="32"/>
        <v>15</v>
      </c>
    </row>
    <row r="95" spans="1:41" x14ac:dyDescent="0.25">
      <c r="A95" s="2">
        <v>92</v>
      </c>
      <c r="B95" s="3" t="s">
        <v>211</v>
      </c>
      <c r="C95" s="3" t="s">
        <v>212</v>
      </c>
      <c r="D95" s="4" t="s">
        <v>23</v>
      </c>
      <c r="E95" s="6">
        <v>50000</v>
      </c>
      <c r="F95" s="5">
        <v>135</v>
      </c>
      <c r="G95" s="5">
        <v>80</v>
      </c>
      <c r="H95" s="2">
        <f t="shared" si="19"/>
        <v>55</v>
      </c>
      <c r="I95" s="5">
        <v>150</v>
      </c>
      <c r="J95" s="5">
        <v>85</v>
      </c>
      <c r="K95" s="2">
        <f t="shared" si="20"/>
        <v>65</v>
      </c>
      <c r="L95" s="5">
        <v>145</v>
      </c>
      <c r="M95" s="5">
        <v>90</v>
      </c>
      <c r="N95" s="2">
        <f t="shared" si="33"/>
        <v>55</v>
      </c>
      <c r="O95" s="5">
        <v>100</v>
      </c>
      <c r="P95" s="5">
        <v>75</v>
      </c>
      <c r="Q95" s="5">
        <f t="shared" si="29"/>
        <v>25</v>
      </c>
      <c r="R95" s="5">
        <v>145</v>
      </c>
      <c r="S95" s="2">
        <v>75</v>
      </c>
      <c r="T95" s="2">
        <f t="shared" si="17"/>
        <v>70</v>
      </c>
      <c r="U95" s="5">
        <v>170</v>
      </c>
      <c r="V95" s="5">
        <v>95</v>
      </c>
      <c r="W95" s="2">
        <f t="shared" si="23"/>
        <v>75</v>
      </c>
      <c r="X95" s="5">
        <v>100</v>
      </c>
      <c r="Y95" s="5">
        <v>75</v>
      </c>
      <c r="Z95" s="2">
        <f t="shared" si="24"/>
        <v>25</v>
      </c>
      <c r="AA95" s="5">
        <v>175</v>
      </c>
      <c r="AB95" s="5">
        <v>90</v>
      </c>
      <c r="AC95" s="2">
        <f t="shared" si="34"/>
        <v>85</v>
      </c>
      <c r="AD95" s="5">
        <v>120</v>
      </c>
      <c r="AE95" s="5">
        <v>60</v>
      </c>
      <c r="AF95" s="5">
        <f t="shared" si="30"/>
        <v>60</v>
      </c>
      <c r="AG95" s="5">
        <v>140</v>
      </c>
      <c r="AH95" s="2">
        <v>85</v>
      </c>
      <c r="AI95" s="2">
        <f t="shared" si="18"/>
        <v>55</v>
      </c>
      <c r="AJ95" s="5">
        <v>150</v>
      </c>
      <c r="AK95" s="5">
        <v>80</v>
      </c>
      <c r="AL95" s="5">
        <f t="shared" si="31"/>
        <v>70</v>
      </c>
      <c r="AM95" s="2">
        <v>120</v>
      </c>
      <c r="AN95" s="2">
        <v>70</v>
      </c>
      <c r="AO95" s="2">
        <f t="shared" si="32"/>
        <v>50</v>
      </c>
    </row>
    <row r="96" spans="1:41" x14ac:dyDescent="0.25">
      <c r="A96" s="2">
        <v>93</v>
      </c>
      <c r="B96" s="3" t="s">
        <v>213</v>
      </c>
      <c r="C96" s="3" t="s">
        <v>214</v>
      </c>
      <c r="D96" s="4" t="s">
        <v>144</v>
      </c>
      <c r="E96" s="6">
        <v>35000</v>
      </c>
      <c r="F96" s="5">
        <v>145</v>
      </c>
      <c r="G96" s="5">
        <v>80</v>
      </c>
      <c r="H96" s="2">
        <f t="shared" si="19"/>
        <v>65</v>
      </c>
      <c r="I96" s="5">
        <v>120</v>
      </c>
      <c r="J96" s="5">
        <v>60</v>
      </c>
      <c r="K96" s="2">
        <f>I96-J96</f>
        <v>60</v>
      </c>
      <c r="L96" s="5">
        <v>130</v>
      </c>
      <c r="M96" s="5">
        <v>75</v>
      </c>
      <c r="N96" s="2">
        <f t="shared" si="33"/>
        <v>55</v>
      </c>
      <c r="O96" s="5">
        <v>110</v>
      </c>
      <c r="P96" s="5">
        <v>70</v>
      </c>
      <c r="Q96" s="5">
        <f t="shared" si="29"/>
        <v>40</v>
      </c>
      <c r="R96" s="5">
        <v>130</v>
      </c>
      <c r="S96" s="2">
        <v>80</v>
      </c>
      <c r="T96" s="2">
        <f t="shared" si="17"/>
        <v>50</v>
      </c>
      <c r="U96" s="5">
        <v>120</v>
      </c>
      <c r="V96" s="5">
        <v>65</v>
      </c>
      <c r="W96" s="2">
        <f t="shared" si="23"/>
        <v>55</v>
      </c>
      <c r="X96" s="5">
        <v>135</v>
      </c>
      <c r="Y96" s="5">
        <v>70</v>
      </c>
      <c r="Z96" s="2">
        <f>X96-Y96</f>
        <v>65</v>
      </c>
      <c r="AA96" s="5">
        <v>120</v>
      </c>
      <c r="AB96" s="5">
        <v>75</v>
      </c>
      <c r="AC96" s="2">
        <f t="shared" si="34"/>
        <v>45</v>
      </c>
      <c r="AD96" s="5">
        <v>140</v>
      </c>
      <c r="AE96" s="5">
        <v>80</v>
      </c>
      <c r="AF96" s="5">
        <f t="shared" si="30"/>
        <v>60</v>
      </c>
      <c r="AG96" s="5">
        <v>110</v>
      </c>
      <c r="AH96" s="2">
        <v>60</v>
      </c>
      <c r="AI96" s="2">
        <f t="shared" si="18"/>
        <v>50</v>
      </c>
      <c r="AJ96" s="5">
        <v>120</v>
      </c>
      <c r="AK96" s="5">
        <v>75</v>
      </c>
      <c r="AL96" s="5">
        <f t="shared" si="31"/>
        <v>45</v>
      </c>
      <c r="AM96" s="2">
        <v>110</v>
      </c>
      <c r="AN96" s="2">
        <v>65</v>
      </c>
      <c r="AO96" s="2">
        <f t="shared" si="32"/>
        <v>45</v>
      </c>
    </row>
    <row r="97" spans="1:41" x14ac:dyDescent="0.25">
      <c r="A97" s="2">
        <v>94</v>
      </c>
      <c r="B97" s="3" t="s">
        <v>215</v>
      </c>
      <c r="C97" s="3" t="s">
        <v>216</v>
      </c>
      <c r="D97" s="4" t="s">
        <v>23</v>
      </c>
      <c r="E97" s="6">
        <v>36000</v>
      </c>
      <c r="F97" s="5">
        <v>120</v>
      </c>
      <c r="G97" s="5">
        <v>80</v>
      </c>
      <c r="H97" s="2">
        <f t="shared" si="19"/>
        <v>40</v>
      </c>
      <c r="I97" s="5">
        <v>140</v>
      </c>
      <c r="J97" s="5">
        <v>90</v>
      </c>
      <c r="K97" s="2">
        <f t="shared" si="20"/>
        <v>50</v>
      </c>
      <c r="L97" s="5">
        <v>125</v>
      </c>
      <c r="M97" s="5">
        <v>75</v>
      </c>
      <c r="N97" s="2">
        <f t="shared" si="33"/>
        <v>50</v>
      </c>
      <c r="O97" s="5">
        <v>130</v>
      </c>
      <c r="P97" s="5">
        <v>75</v>
      </c>
      <c r="Q97" s="5">
        <f t="shared" si="29"/>
        <v>55</v>
      </c>
      <c r="R97" s="5">
        <v>125</v>
      </c>
      <c r="S97" s="2">
        <v>80</v>
      </c>
      <c r="T97" s="2">
        <f t="shared" si="17"/>
        <v>45</v>
      </c>
      <c r="U97" s="5">
        <v>135</v>
      </c>
      <c r="V97" s="5">
        <v>75</v>
      </c>
      <c r="W97" s="2">
        <f t="shared" si="23"/>
        <v>60</v>
      </c>
      <c r="X97" s="5">
        <v>140</v>
      </c>
      <c r="Y97" s="5">
        <v>85</v>
      </c>
      <c r="Z97" s="2">
        <f t="shared" si="24"/>
        <v>55</v>
      </c>
      <c r="AA97" s="5">
        <v>145</v>
      </c>
      <c r="AB97" s="5">
        <v>75</v>
      </c>
      <c r="AC97" s="2">
        <f t="shared" si="34"/>
        <v>70</v>
      </c>
      <c r="AD97" s="5">
        <v>130</v>
      </c>
      <c r="AE97" s="5">
        <v>70</v>
      </c>
      <c r="AF97" s="5">
        <f t="shared" si="30"/>
        <v>60</v>
      </c>
      <c r="AG97" s="5">
        <v>135</v>
      </c>
      <c r="AH97" s="2">
        <v>75</v>
      </c>
      <c r="AI97" s="2">
        <f t="shared" si="18"/>
        <v>60</v>
      </c>
      <c r="AJ97" s="5">
        <v>140</v>
      </c>
      <c r="AK97" s="5">
        <v>85</v>
      </c>
      <c r="AL97" s="5">
        <f t="shared" si="31"/>
        <v>55</v>
      </c>
      <c r="AM97" s="2">
        <v>115</v>
      </c>
      <c r="AN97" s="2">
        <v>70</v>
      </c>
      <c r="AO97" s="2">
        <f t="shared" si="32"/>
        <v>45</v>
      </c>
    </row>
    <row r="98" spans="1:41" x14ac:dyDescent="0.25">
      <c r="A98" s="2">
        <v>95</v>
      </c>
      <c r="B98" s="3" t="s">
        <v>217</v>
      </c>
      <c r="C98" s="3" t="s">
        <v>218</v>
      </c>
      <c r="D98" s="4" t="s">
        <v>83</v>
      </c>
      <c r="E98" s="6">
        <v>1085000</v>
      </c>
      <c r="F98" s="5">
        <v>45</v>
      </c>
      <c r="G98" s="5">
        <v>30</v>
      </c>
      <c r="H98" s="2">
        <f t="shared" si="19"/>
        <v>15</v>
      </c>
      <c r="I98" s="5">
        <v>20</v>
      </c>
      <c r="J98" s="5">
        <v>15</v>
      </c>
      <c r="K98" s="2">
        <v>10</v>
      </c>
      <c r="L98" s="5">
        <v>40</v>
      </c>
      <c r="M98" s="5">
        <v>25</v>
      </c>
      <c r="N98" s="2">
        <f t="shared" si="33"/>
        <v>15</v>
      </c>
      <c r="O98" s="5">
        <v>25</v>
      </c>
      <c r="P98" s="5">
        <v>15</v>
      </c>
      <c r="Q98" s="5">
        <f t="shared" si="29"/>
        <v>10</v>
      </c>
      <c r="R98" s="5">
        <v>30</v>
      </c>
      <c r="S98" s="2">
        <v>20</v>
      </c>
      <c r="T98" s="2">
        <f t="shared" si="17"/>
        <v>10</v>
      </c>
      <c r="U98" s="5">
        <v>40</v>
      </c>
      <c r="V98" s="5">
        <v>25</v>
      </c>
      <c r="W98" s="2">
        <f t="shared" si="23"/>
        <v>15</v>
      </c>
      <c r="X98" s="5">
        <v>25</v>
      </c>
      <c r="Y98" s="5">
        <v>15</v>
      </c>
      <c r="Z98" s="2">
        <f t="shared" si="24"/>
        <v>10</v>
      </c>
      <c r="AA98" s="5">
        <v>30</v>
      </c>
      <c r="AB98" s="5">
        <v>15</v>
      </c>
      <c r="AC98" s="2">
        <f t="shared" si="34"/>
        <v>15</v>
      </c>
      <c r="AD98" s="5">
        <v>35</v>
      </c>
      <c r="AE98" s="5">
        <v>20</v>
      </c>
      <c r="AF98" s="5">
        <f t="shared" si="30"/>
        <v>15</v>
      </c>
      <c r="AG98" s="5">
        <v>35</v>
      </c>
      <c r="AH98" s="2">
        <v>30</v>
      </c>
      <c r="AI98" s="2">
        <f t="shared" si="18"/>
        <v>5</v>
      </c>
      <c r="AJ98" s="8">
        <v>45</v>
      </c>
      <c r="AK98" s="8">
        <v>30</v>
      </c>
      <c r="AL98" s="8">
        <v>15</v>
      </c>
      <c r="AM98" s="8">
        <v>25</v>
      </c>
      <c r="AN98" s="8">
        <v>15</v>
      </c>
      <c r="AO98" s="8">
        <v>10</v>
      </c>
    </row>
    <row r="99" spans="1:41" x14ac:dyDescent="0.25">
      <c r="A99" s="2">
        <v>96</v>
      </c>
      <c r="B99" s="3" t="s">
        <v>219</v>
      </c>
      <c r="C99" s="3" t="s">
        <v>220</v>
      </c>
      <c r="D99" s="4" t="s">
        <v>23</v>
      </c>
      <c r="E99" s="6">
        <v>45000</v>
      </c>
      <c r="F99" s="5">
        <v>145</v>
      </c>
      <c r="G99" s="5">
        <v>95</v>
      </c>
      <c r="H99" s="2">
        <f t="shared" si="19"/>
        <v>50</v>
      </c>
      <c r="I99" s="5">
        <v>160</v>
      </c>
      <c r="J99" s="5">
        <v>85</v>
      </c>
      <c r="K99" s="2">
        <v>75</v>
      </c>
      <c r="L99" s="5">
        <v>155</v>
      </c>
      <c r="M99" s="5">
        <v>90</v>
      </c>
      <c r="N99" s="2">
        <f t="shared" si="33"/>
        <v>65</v>
      </c>
      <c r="O99" s="5">
        <v>120</v>
      </c>
      <c r="P99" s="5">
        <v>70</v>
      </c>
      <c r="Q99" s="5">
        <f t="shared" si="29"/>
        <v>50</v>
      </c>
      <c r="R99" s="5">
        <v>135</v>
      </c>
      <c r="S99" s="2">
        <v>80</v>
      </c>
      <c r="T99" s="2">
        <f t="shared" si="17"/>
        <v>55</v>
      </c>
      <c r="U99" s="5">
        <v>140</v>
      </c>
      <c r="V99" s="5">
        <v>75</v>
      </c>
      <c r="W99" s="2">
        <f t="shared" si="23"/>
        <v>65</v>
      </c>
      <c r="X99" s="5">
        <v>125</v>
      </c>
      <c r="Y99" s="5">
        <v>85</v>
      </c>
      <c r="Z99" s="2">
        <f t="shared" si="24"/>
        <v>40</v>
      </c>
      <c r="AA99" s="5">
        <v>140</v>
      </c>
      <c r="AB99" s="5">
        <v>80</v>
      </c>
      <c r="AC99" s="2">
        <f t="shared" si="34"/>
        <v>60</v>
      </c>
      <c r="AD99" s="5">
        <v>120</v>
      </c>
      <c r="AE99" s="5">
        <v>65</v>
      </c>
      <c r="AF99" s="5">
        <f t="shared" si="30"/>
        <v>55</v>
      </c>
      <c r="AG99" s="5">
        <v>135</v>
      </c>
      <c r="AH99" s="2">
        <v>75</v>
      </c>
      <c r="AI99" s="2">
        <f t="shared" si="18"/>
        <v>60</v>
      </c>
      <c r="AJ99" s="5">
        <v>140</v>
      </c>
      <c r="AK99" s="5">
        <v>85</v>
      </c>
      <c r="AL99" s="8">
        <f>AJ99-AK99</f>
        <v>55</v>
      </c>
      <c r="AM99" s="5">
        <v>145</v>
      </c>
      <c r="AN99" s="5">
        <v>75</v>
      </c>
      <c r="AO99" s="5">
        <f>AM99-AN99</f>
        <v>70</v>
      </c>
    </row>
    <row r="100" spans="1:41" x14ac:dyDescent="0.25">
      <c r="A100" s="2">
        <v>97</v>
      </c>
      <c r="B100" s="3" t="s">
        <v>221</v>
      </c>
      <c r="C100" s="3" t="s">
        <v>222</v>
      </c>
      <c r="D100" s="4" t="s">
        <v>83</v>
      </c>
      <c r="E100" s="6">
        <v>856000</v>
      </c>
      <c r="F100" s="5">
        <v>45</v>
      </c>
      <c r="G100" s="5">
        <v>25</v>
      </c>
      <c r="H100" s="2">
        <f t="shared" si="19"/>
        <v>20</v>
      </c>
      <c r="I100" s="5">
        <v>55</v>
      </c>
      <c r="J100" s="5">
        <v>30</v>
      </c>
      <c r="K100" s="2">
        <f t="shared" si="20"/>
        <v>25</v>
      </c>
      <c r="L100" s="5">
        <v>45</v>
      </c>
      <c r="M100" s="5">
        <v>25</v>
      </c>
      <c r="N100" s="2">
        <f t="shared" si="33"/>
        <v>20</v>
      </c>
      <c r="O100" s="5">
        <v>40</v>
      </c>
      <c r="P100" s="5">
        <v>20</v>
      </c>
      <c r="Q100" s="5">
        <f t="shared" si="29"/>
        <v>20</v>
      </c>
      <c r="R100" s="5">
        <v>50</v>
      </c>
      <c r="S100" s="2">
        <v>35</v>
      </c>
      <c r="T100" s="2">
        <f t="shared" si="17"/>
        <v>15</v>
      </c>
      <c r="U100" s="5">
        <v>60</v>
      </c>
      <c r="V100" s="5">
        <v>35</v>
      </c>
      <c r="W100" s="2">
        <f t="shared" si="23"/>
        <v>25</v>
      </c>
      <c r="X100" s="5">
        <v>45</v>
      </c>
      <c r="Y100" s="5">
        <v>25</v>
      </c>
      <c r="Z100" s="2">
        <v>20</v>
      </c>
      <c r="AA100" s="5">
        <v>45</v>
      </c>
      <c r="AB100" s="5">
        <v>20</v>
      </c>
      <c r="AC100" s="2">
        <v>25</v>
      </c>
      <c r="AD100" s="5">
        <v>50</v>
      </c>
      <c r="AE100" s="5">
        <v>30</v>
      </c>
      <c r="AF100" s="5">
        <f t="shared" si="30"/>
        <v>20</v>
      </c>
      <c r="AG100" s="5">
        <v>55</v>
      </c>
      <c r="AH100" s="2">
        <v>40</v>
      </c>
      <c r="AI100" s="2">
        <f t="shared" si="18"/>
        <v>15</v>
      </c>
      <c r="AJ100" s="8">
        <v>60</v>
      </c>
      <c r="AK100" s="8">
        <v>35</v>
      </c>
      <c r="AL100" s="8">
        <v>25</v>
      </c>
      <c r="AM100" s="8">
        <v>50</v>
      </c>
      <c r="AN100" s="8">
        <v>35</v>
      </c>
      <c r="AO100" s="8">
        <v>15</v>
      </c>
    </row>
    <row r="101" spans="1:41" x14ac:dyDescent="0.25">
      <c r="A101" s="2">
        <v>98</v>
      </c>
      <c r="B101" s="3" t="s">
        <v>223</v>
      </c>
      <c r="C101" s="3" t="s">
        <v>224</v>
      </c>
      <c r="D101" s="4" t="s">
        <v>83</v>
      </c>
      <c r="E101" s="6">
        <v>447000</v>
      </c>
      <c r="F101" s="5">
        <v>65</v>
      </c>
      <c r="G101" s="5">
        <v>30</v>
      </c>
      <c r="H101" s="2">
        <f t="shared" si="19"/>
        <v>35</v>
      </c>
      <c r="I101" s="5">
        <v>65</v>
      </c>
      <c r="J101" s="5">
        <v>40</v>
      </c>
      <c r="K101" s="2">
        <f t="shared" si="20"/>
        <v>25</v>
      </c>
      <c r="L101" s="5">
        <v>60</v>
      </c>
      <c r="M101" s="5">
        <v>45</v>
      </c>
      <c r="N101" s="2">
        <f t="shared" si="33"/>
        <v>15</v>
      </c>
      <c r="O101" s="5">
        <v>65</v>
      </c>
      <c r="P101" s="5">
        <v>35</v>
      </c>
      <c r="Q101" s="5">
        <f t="shared" si="29"/>
        <v>30</v>
      </c>
      <c r="R101" s="5">
        <v>45</v>
      </c>
      <c r="S101" s="2">
        <v>25</v>
      </c>
      <c r="T101" s="2">
        <f t="shared" si="17"/>
        <v>20</v>
      </c>
      <c r="U101" s="5">
        <v>60</v>
      </c>
      <c r="V101" s="5">
        <v>50</v>
      </c>
      <c r="W101" s="2">
        <f t="shared" si="23"/>
        <v>10</v>
      </c>
      <c r="X101" s="5">
        <v>65</v>
      </c>
      <c r="Y101" s="5">
        <v>35</v>
      </c>
      <c r="Z101" s="2">
        <f t="shared" si="24"/>
        <v>30</v>
      </c>
      <c r="AA101" s="5">
        <v>45</v>
      </c>
      <c r="AB101" s="5">
        <v>35</v>
      </c>
      <c r="AC101" s="2">
        <f t="shared" si="34"/>
        <v>10</v>
      </c>
      <c r="AD101" s="5">
        <v>60</v>
      </c>
      <c r="AE101" s="5">
        <v>35</v>
      </c>
      <c r="AF101" s="5">
        <f t="shared" si="30"/>
        <v>25</v>
      </c>
      <c r="AG101" s="5">
        <v>55</v>
      </c>
      <c r="AH101" s="2">
        <v>30</v>
      </c>
      <c r="AI101" s="2">
        <f t="shared" si="18"/>
        <v>25</v>
      </c>
      <c r="AJ101" s="8">
        <v>65</v>
      </c>
      <c r="AK101" s="8">
        <v>40</v>
      </c>
      <c r="AL101" s="8">
        <v>20</v>
      </c>
      <c r="AM101" s="8">
        <v>50</v>
      </c>
      <c r="AN101" s="8">
        <v>30</v>
      </c>
      <c r="AO101" s="8">
        <v>20</v>
      </c>
    </row>
    <row r="102" spans="1:41" x14ac:dyDescent="0.25">
      <c r="A102" s="2">
        <v>99</v>
      </c>
      <c r="B102" s="3" t="s">
        <v>225</v>
      </c>
      <c r="C102" s="3" t="s">
        <v>226</v>
      </c>
      <c r="D102" s="4" t="s">
        <v>23</v>
      </c>
      <c r="E102" s="6">
        <v>53000</v>
      </c>
      <c r="F102" s="5">
        <v>215</v>
      </c>
      <c r="G102" s="5">
        <v>155</v>
      </c>
      <c r="H102" s="2">
        <f t="shared" si="19"/>
        <v>60</v>
      </c>
      <c r="I102" s="5">
        <v>245</v>
      </c>
      <c r="J102" s="5">
        <v>175</v>
      </c>
      <c r="K102" s="2">
        <f t="shared" si="20"/>
        <v>70</v>
      </c>
      <c r="L102" s="5">
        <v>230</v>
      </c>
      <c r="M102" s="5">
        <v>200</v>
      </c>
      <c r="N102" s="2">
        <f t="shared" si="33"/>
        <v>30</v>
      </c>
      <c r="O102" s="5">
        <v>235</v>
      </c>
      <c r="P102" s="5">
        <v>180</v>
      </c>
      <c r="Q102" s="5">
        <f t="shared" si="29"/>
        <v>55</v>
      </c>
      <c r="R102" s="5">
        <v>240</v>
      </c>
      <c r="S102" s="2">
        <v>190</v>
      </c>
      <c r="T102" s="2">
        <f t="shared" si="17"/>
        <v>50</v>
      </c>
      <c r="U102" s="5">
        <v>260</v>
      </c>
      <c r="V102" s="5">
        <v>175</v>
      </c>
      <c r="W102" s="2">
        <f t="shared" si="23"/>
        <v>85</v>
      </c>
      <c r="X102" s="5">
        <v>230</v>
      </c>
      <c r="Y102" s="5">
        <v>165</v>
      </c>
      <c r="Z102" s="2">
        <f t="shared" si="24"/>
        <v>65</v>
      </c>
      <c r="AA102" s="5">
        <v>260</v>
      </c>
      <c r="AB102" s="5">
        <v>200</v>
      </c>
      <c r="AC102" s="2">
        <f t="shared" si="34"/>
        <v>60</v>
      </c>
      <c r="AD102" s="5">
        <v>240</v>
      </c>
      <c r="AE102" s="5">
        <v>165</v>
      </c>
      <c r="AF102" s="5">
        <f t="shared" si="30"/>
        <v>75</v>
      </c>
      <c r="AG102" s="5">
        <v>225</v>
      </c>
      <c r="AH102" s="2">
        <v>180</v>
      </c>
      <c r="AI102" s="2">
        <f t="shared" si="18"/>
        <v>45</v>
      </c>
      <c r="AJ102" s="5">
        <v>265</v>
      </c>
      <c r="AK102" s="5">
        <v>195</v>
      </c>
      <c r="AL102" s="5">
        <f>AJ102-AK102</f>
        <v>70</v>
      </c>
      <c r="AM102" s="5">
        <v>230</v>
      </c>
      <c r="AN102" s="5">
        <v>185</v>
      </c>
      <c r="AO102" s="5">
        <f>AM102-AN102</f>
        <v>45</v>
      </c>
    </row>
    <row r="103" spans="1:41" x14ac:dyDescent="0.25">
      <c r="A103" s="2">
        <v>100</v>
      </c>
      <c r="B103" s="3" t="s">
        <v>227</v>
      </c>
      <c r="C103" s="3" t="s">
        <v>228</v>
      </c>
      <c r="D103" s="4" t="s">
        <v>80</v>
      </c>
      <c r="E103" s="6">
        <v>900000</v>
      </c>
      <c r="F103" s="5">
        <v>60</v>
      </c>
      <c r="G103" s="5">
        <v>35</v>
      </c>
      <c r="H103" s="2">
        <f t="shared" si="19"/>
        <v>25</v>
      </c>
      <c r="I103" s="5">
        <v>45</v>
      </c>
      <c r="J103" s="5">
        <v>25</v>
      </c>
      <c r="K103" s="2">
        <f t="shared" si="20"/>
        <v>20</v>
      </c>
      <c r="L103" s="5">
        <v>55</v>
      </c>
      <c r="M103" s="5">
        <v>35</v>
      </c>
      <c r="N103" s="2">
        <f t="shared" si="33"/>
        <v>20</v>
      </c>
      <c r="O103" s="5">
        <v>60</v>
      </c>
      <c r="P103" s="5">
        <v>45</v>
      </c>
      <c r="Q103" s="5">
        <f t="shared" si="29"/>
        <v>15</v>
      </c>
      <c r="R103" s="5">
        <v>65</v>
      </c>
      <c r="S103" s="2">
        <v>45</v>
      </c>
      <c r="T103" s="2">
        <f t="shared" si="17"/>
        <v>20</v>
      </c>
      <c r="U103" s="5">
        <v>60</v>
      </c>
      <c r="V103" s="5">
        <v>35</v>
      </c>
      <c r="W103" s="2">
        <f t="shared" si="23"/>
        <v>25</v>
      </c>
      <c r="X103" s="5">
        <v>45</v>
      </c>
      <c r="Y103" s="5">
        <v>30</v>
      </c>
      <c r="Z103" s="2">
        <v>25</v>
      </c>
      <c r="AA103" s="5">
        <v>50</v>
      </c>
      <c r="AB103" s="5">
        <v>35</v>
      </c>
      <c r="AC103" s="2">
        <f t="shared" si="34"/>
        <v>15</v>
      </c>
      <c r="AD103" s="5">
        <v>60</v>
      </c>
      <c r="AE103" s="5">
        <v>30</v>
      </c>
      <c r="AF103" s="5">
        <v>30</v>
      </c>
      <c r="AG103" s="5">
        <v>40</v>
      </c>
      <c r="AH103" s="2">
        <v>20</v>
      </c>
      <c r="AI103" s="2">
        <f t="shared" si="18"/>
        <v>20</v>
      </c>
      <c r="AJ103" s="8">
        <v>50</v>
      </c>
      <c r="AK103" s="8">
        <v>35</v>
      </c>
      <c r="AL103" s="8">
        <v>15</v>
      </c>
      <c r="AM103" s="8">
        <v>55</v>
      </c>
      <c r="AN103" s="8">
        <v>40</v>
      </c>
      <c r="AO103" s="8">
        <v>15</v>
      </c>
    </row>
    <row r="104" spans="1:41" x14ac:dyDescent="0.25">
      <c r="A104" s="2">
        <v>101</v>
      </c>
      <c r="B104" s="3" t="s">
        <v>229</v>
      </c>
      <c r="C104" s="3" t="s">
        <v>230</v>
      </c>
      <c r="D104" s="4" t="s">
        <v>80</v>
      </c>
      <c r="E104" s="6">
        <f>79*16448</f>
        <v>1299392</v>
      </c>
      <c r="F104" s="5">
        <v>50</v>
      </c>
      <c r="G104" s="5">
        <v>35</v>
      </c>
      <c r="H104" s="2">
        <f t="shared" si="19"/>
        <v>15</v>
      </c>
      <c r="I104" s="5">
        <v>55</v>
      </c>
      <c r="J104" s="5">
        <v>30</v>
      </c>
      <c r="K104" s="2">
        <f t="shared" si="20"/>
        <v>25</v>
      </c>
      <c r="L104" s="5">
        <v>40</v>
      </c>
      <c r="M104" s="5">
        <v>30</v>
      </c>
      <c r="N104" s="2">
        <f t="shared" si="33"/>
        <v>10</v>
      </c>
      <c r="O104" s="5">
        <v>60</v>
      </c>
      <c r="P104" s="5">
        <v>35</v>
      </c>
      <c r="Q104" s="5">
        <f t="shared" si="29"/>
        <v>25</v>
      </c>
      <c r="R104" s="5">
        <v>45</v>
      </c>
      <c r="S104" s="2">
        <v>30</v>
      </c>
      <c r="T104" s="2">
        <f t="shared" si="17"/>
        <v>15</v>
      </c>
      <c r="U104" s="5">
        <v>55</v>
      </c>
      <c r="V104" s="5">
        <v>30</v>
      </c>
      <c r="W104" s="2">
        <f t="shared" si="23"/>
        <v>25</v>
      </c>
      <c r="X104" s="5">
        <v>45</v>
      </c>
      <c r="Y104" s="5">
        <v>25</v>
      </c>
      <c r="Z104" s="2">
        <f t="shared" si="24"/>
        <v>20</v>
      </c>
      <c r="AA104" s="5">
        <v>35</v>
      </c>
      <c r="AB104" s="5">
        <v>20</v>
      </c>
      <c r="AC104" s="2">
        <f t="shared" si="34"/>
        <v>15</v>
      </c>
      <c r="AD104" s="5">
        <v>60</v>
      </c>
      <c r="AE104" s="5">
        <v>35</v>
      </c>
      <c r="AF104" s="5">
        <f t="shared" si="30"/>
        <v>25</v>
      </c>
      <c r="AG104" s="5">
        <v>45</v>
      </c>
      <c r="AH104" s="2">
        <v>25</v>
      </c>
      <c r="AI104" s="2">
        <f t="shared" si="18"/>
        <v>20</v>
      </c>
      <c r="AJ104" s="8">
        <v>50</v>
      </c>
      <c r="AK104" s="8">
        <v>35</v>
      </c>
      <c r="AL104" s="8">
        <v>25</v>
      </c>
      <c r="AM104" s="8">
        <v>45</v>
      </c>
      <c r="AN104" s="8">
        <v>30</v>
      </c>
      <c r="AO104" s="8">
        <v>15</v>
      </c>
    </row>
    <row r="105" spans="1:41" x14ac:dyDescent="0.25">
      <c r="A105" s="2">
        <v>102</v>
      </c>
      <c r="B105" s="3" t="s">
        <v>231</v>
      </c>
      <c r="C105" s="3" t="s">
        <v>232</v>
      </c>
      <c r="D105" s="4" t="s">
        <v>23</v>
      </c>
      <c r="E105" s="6">
        <v>231990</v>
      </c>
      <c r="F105" s="5">
        <v>245</v>
      </c>
      <c r="G105" s="5">
        <v>175</v>
      </c>
      <c r="H105" s="2">
        <f t="shared" si="19"/>
        <v>70</v>
      </c>
      <c r="I105" s="5">
        <v>260</v>
      </c>
      <c r="J105" s="5">
        <v>190</v>
      </c>
      <c r="K105" s="2">
        <f t="shared" si="20"/>
        <v>70</v>
      </c>
      <c r="L105" s="5">
        <v>250</v>
      </c>
      <c r="M105" s="5">
        <v>180</v>
      </c>
      <c r="N105" s="2">
        <f t="shared" si="33"/>
        <v>70</v>
      </c>
      <c r="O105" s="5">
        <v>210</v>
      </c>
      <c r="P105" s="5">
        <v>185</v>
      </c>
      <c r="Q105" s="5">
        <f t="shared" si="29"/>
        <v>25</v>
      </c>
      <c r="R105" s="5">
        <v>265</v>
      </c>
      <c r="S105" s="2">
        <v>235</v>
      </c>
      <c r="T105" s="2">
        <f t="shared" si="17"/>
        <v>30</v>
      </c>
      <c r="U105" s="5">
        <v>195</v>
      </c>
      <c r="V105" s="5">
        <v>130</v>
      </c>
      <c r="W105" s="2">
        <f t="shared" si="23"/>
        <v>65</v>
      </c>
      <c r="X105" s="5">
        <v>145</v>
      </c>
      <c r="Y105" s="5">
        <v>75</v>
      </c>
      <c r="Z105" s="2">
        <v>70</v>
      </c>
      <c r="AA105" s="5">
        <v>160</v>
      </c>
      <c r="AB105" s="5">
        <v>115</v>
      </c>
      <c r="AC105" s="2">
        <f t="shared" si="34"/>
        <v>45</v>
      </c>
      <c r="AD105" s="5">
        <v>135</v>
      </c>
      <c r="AE105" s="5">
        <v>85</v>
      </c>
      <c r="AF105" s="5">
        <f t="shared" si="30"/>
        <v>50</v>
      </c>
      <c r="AG105" s="5">
        <v>140</v>
      </c>
      <c r="AH105" s="2">
        <v>90</v>
      </c>
      <c r="AI105" s="2">
        <f t="shared" si="18"/>
        <v>50</v>
      </c>
      <c r="AJ105" s="2">
        <v>150</v>
      </c>
      <c r="AK105" s="2">
        <v>95</v>
      </c>
      <c r="AL105" s="2">
        <f>AJ105-AK105</f>
        <v>55</v>
      </c>
      <c r="AM105" s="2">
        <v>180</v>
      </c>
      <c r="AN105" s="2">
        <v>120</v>
      </c>
      <c r="AO105" s="2">
        <f>AM105-AN105</f>
        <v>60</v>
      </c>
    </row>
    <row r="106" spans="1:41" x14ac:dyDescent="0.25">
      <c r="A106" s="2">
        <v>103</v>
      </c>
      <c r="B106" s="3" t="s">
        <v>233</v>
      </c>
      <c r="C106" s="3" t="s">
        <v>234</v>
      </c>
      <c r="D106" s="4" t="s">
        <v>23</v>
      </c>
      <c r="E106" s="6">
        <v>62000</v>
      </c>
      <c r="F106" s="5">
        <v>265</v>
      </c>
      <c r="G106" s="5">
        <v>220</v>
      </c>
      <c r="H106" s="2">
        <f t="shared" si="19"/>
        <v>45</v>
      </c>
      <c r="I106" s="5">
        <v>280</v>
      </c>
      <c r="J106" s="5">
        <v>235</v>
      </c>
      <c r="K106" s="2">
        <f>I106-J106</f>
        <v>45</v>
      </c>
      <c r="L106" s="5">
        <v>270</v>
      </c>
      <c r="M106" s="5">
        <v>205</v>
      </c>
      <c r="N106" s="2">
        <f t="shared" si="33"/>
        <v>65</v>
      </c>
      <c r="O106" s="5">
        <v>250</v>
      </c>
      <c r="P106" s="5">
        <v>200</v>
      </c>
      <c r="Q106" s="5">
        <f t="shared" si="29"/>
        <v>50</v>
      </c>
      <c r="R106" s="5">
        <v>255</v>
      </c>
      <c r="S106" s="2">
        <v>185</v>
      </c>
      <c r="T106" s="2">
        <f t="shared" si="17"/>
        <v>70</v>
      </c>
      <c r="U106" s="5">
        <v>230</v>
      </c>
      <c r="V106" s="5">
        <v>170</v>
      </c>
      <c r="W106" s="2">
        <f t="shared" si="23"/>
        <v>60</v>
      </c>
      <c r="X106" s="5">
        <v>240</v>
      </c>
      <c r="Y106" s="5">
        <v>185</v>
      </c>
      <c r="Z106" s="2">
        <f>X106-Y106</f>
        <v>55</v>
      </c>
      <c r="AA106" s="5">
        <v>245</v>
      </c>
      <c r="AB106" s="5">
        <v>165</v>
      </c>
      <c r="AC106" s="2">
        <f t="shared" si="34"/>
        <v>80</v>
      </c>
      <c r="AD106" s="5">
        <v>240</v>
      </c>
      <c r="AE106" s="5">
        <v>170</v>
      </c>
      <c r="AF106" s="5">
        <f t="shared" si="30"/>
        <v>70</v>
      </c>
      <c r="AG106" s="5">
        <v>220</v>
      </c>
      <c r="AH106" s="2">
        <v>155</v>
      </c>
      <c r="AI106" s="2">
        <f t="shared" si="18"/>
        <v>65</v>
      </c>
      <c r="AJ106" s="2">
        <v>215</v>
      </c>
      <c r="AK106" s="2">
        <v>160</v>
      </c>
      <c r="AL106" s="2">
        <f>AJ106-AK106</f>
        <v>55</v>
      </c>
      <c r="AM106" s="2">
        <v>245</v>
      </c>
      <c r="AN106" s="2">
        <v>145</v>
      </c>
      <c r="AO106" s="2">
        <f>AM106-AN106</f>
        <v>100</v>
      </c>
    </row>
    <row r="107" spans="1:41" x14ac:dyDescent="0.25">
      <c r="A107" s="2">
        <v>104</v>
      </c>
      <c r="B107" s="3" t="s">
        <v>235</v>
      </c>
      <c r="C107" s="3" t="s">
        <v>236</v>
      </c>
      <c r="D107" s="4" t="s">
        <v>23</v>
      </c>
      <c r="E107" s="6">
        <v>280000</v>
      </c>
      <c r="F107" s="5">
        <v>300</v>
      </c>
      <c r="G107" s="5">
        <v>245</v>
      </c>
      <c r="H107" s="2">
        <f t="shared" si="19"/>
        <v>55</v>
      </c>
      <c r="I107" s="5">
        <v>320</v>
      </c>
      <c r="J107" s="5">
        <v>265</v>
      </c>
      <c r="K107" s="2">
        <f t="shared" ref="K107" si="35">I107-J107</f>
        <v>55</v>
      </c>
      <c r="L107" s="5">
        <v>300</v>
      </c>
      <c r="M107" s="5">
        <v>250</v>
      </c>
      <c r="N107" s="2">
        <f t="shared" si="33"/>
        <v>50</v>
      </c>
      <c r="O107" s="5">
        <v>280</v>
      </c>
      <c r="P107" s="5">
        <v>235</v>
      </c>
      <c r="Q107" s="5">
        <f t="shared" si="29"/>
        <v>45</v>
      </c>
      <c r="R107" s="5">
        <v>295</v>
      </c>
      <c r="S107" s="2">
        <v>265</v>
      </c>
      <c r="T107" s="2">
        <f t="shared" si="17"/>
        <v>30</v>
      </c>
      <c r="U107" s="5">
        <v>150</v>
      </c>
      <c r="V107" s="5">
        <v>65</v>
      </c>
      <c r="W107" s="2">
        <f t="shared" si="23"/>
        <v>85</v>
      </c>
      <c r="X107" s="5">
        <v>120</v>
      </c>
      <c r="Y107" s="5">
        <v>75</v>
      </c>
      <c r="Z107" s="2">
        <f t="shared" ref="Z107" si="36">X107-Y107</f>
        <v>45</v>
      </c>
      <c r="AA107" s="5">
        <v>105</v>
      </c>
      <c r="AB107" s="5">
        <v>60</v>
      </c>
      <c r="AC107" s="2">
        <f t="shared" si="34"/>
        <v>45</v>
      </c>
      <c r="AD107" s="5">
        <v>105</v>
      </c>
      <c r="AE107" s="5">
        <v>75</v>
      </c>
      <c r="AF107" s="5">
        <f t="shared" si="30"/>
        <v>30</v>
      </c>
      <c r="AG107" s="5">
        <v>120</v>
      </c>
      <c r="AH107" s="2">
        <v>80</v>
      </c>
      <c r="AI107" s="2">
        <f t="shared" si="18"/>
        <v>40</v>
      </c>
      <c r="AJ107" s="2">
        <v>110</v>
      </c>
      <c r="AK107" s="2">
        <v>65</v>
      </c>
      <c r="AL107" s="2">
        <f>AJ107-AK107</f>
        <v>45</v>
      </c>
      <c r="AM107" s="2">
        <v>105</v>
      </c>
      <c r="AN107" s="2">
        <v>75</v>
      </c>
      <c r="AO107" s="2">
        <f>AM107-AN107</f>
        <v>30</v>
      </c>
    </row>
  </sheetData>
  <mergeCells count="17">
    <mergeCell ref="X3:Z3"/>
    <mergeCell ref="A3:A4"/>
    <mergeCell ref="B3:B4"/>
    <mergeCell ref="C3:C4"/>
    <mergeCell ref="D3:D4"/>
    <mergeCell ref="E3:E4"/>
    <mergeCell ref="F3:H3"/>
    <mergeCell ref="I3:K3"/>
    <mergeCell ref="L3:N3"/>
    <mergeCell ref="O3:Q3"/>
    <mergeCell ref="R3:T3"/>
    <mergeCell ref="U3:W3"/>
    <mergeCell ref="AA3:AC3"/>
    <mergeCell ref="AD3:AF3"/>
    <mergeCell ref="AG3:AI3"/>
    <mergeCell ref="AJ3:AL3"/>
    <mergeCell ref="AM3:A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6"/>
  <sheetViews>
    <sheetView topLeftCell="A28" workbookViewId="0">
      <selection activeCell="M39" sqref="M39"/>
    </sheetView>
  </sheetViews>
  <sheetFormatPr defaultRowHeight="15" x14ac:dyDescent="0.25"/>
  <cols>
    <col min="2" max="2" width="37" customWidth="1"/>
    <col min="3" max="3" width="10.7109375" customWidth="1"/>
  </cols>
  <sheetData>
    <row r="2" spans="1:14" x14ac:dyDescent="0.25">
      <c r="C2" t="s">
        <v>238</v>
      </c>
      <c r="D2" s="26">
        <v>44440</v>
      </c>
      <c r="E2" t="s">
        <v>239</v>
      </c>
      <c r="F2" s="26">
        <v>44501</v>
      </c>
      <c r="G2" t="s">
        <v>240</v>
      </c>
      <c r="H2" s="26">
        <v>44562</v>
      </c>
      <c r="I2" s="26">
        <v>44593</v>
      </c>
      <c r="J2" s="26">
        <v>44621</v>
      </c>
      <c r="K2" s="26">
        <v>44652</v>
      </c>
      <c r="L2" t="s">
        <v>241</v>
      </c>
      <c r="M2" s="26">
        <v>44713</v>
      </c>
      <c r="N2" s="26">
        <v>44743</v>
      </c>
    </row>
    <row r="4" spans="1:14" x14ac:dyDescent="0.25">
      <c r="A4" s="15">
        <v>1</v>
      </c>
      <c r="B4" s="16" t="s">
        <v>21</v>
      </c>
      <c r="C4" s="19">
        <v>25</v>
      </c>
      <c r="D4" s="19">
        <v>35</v>
      </c>
      <c r="E4" s="19">
        <v>25</v>
      </c>
      <c r="F4" s="19">
        <v>40</v>
      </c>
      <c r="G4" s="19">
        <v>35</v>
      </c>
      <c r="H4" s="19">
        <v>20</v>
      </c>
      <c r="I4" s="19">
        <v>30</v>
      </c>
      <c r="J4" s="19">
        <v>30</v>
      </c>
      <c r="K4" s="19">
        <v>35</v>
      </c>
      <c r="L4" s="19">
        <v>30</v>
      </c>
      <c r="M4" s="19">
        <v>40</v>
      </c>
      <c r="N4" s="19">
        <v>40</v>
      </c>
    </row>
    <row r="5" spans="1:14" x14ac:dyDescent="0.25">
      <c r="A5" s="15">
        <v>2</v>
      </c>
      <c r="B5" s="16" t="s">
        <v>24</v>
      </c>
      <c r="C5" s="19">
        <v>20</v>
      </c>
      <c r="D5" s="19">
        <v>25</v>
      </c>
      <c r="E5" s="19">
        <v>35</v>
      </c>
      <c r="F5" s="19">
        <v>25</v>
      </c>
      <c r="G5" s="19">
        <v>35</v>
      </c>
      <c r="H5" s="19">
        <v>45</v>
      </c>
      <c r="I5" s="19">
        <v>30</v>
      </c>
      <c r="J5" s="19">
        <v>25</v>
      </c>
      <c r="K5" s="19">
        <v>35</v>
      </c>
      <c r="L5" s="19">
        <v>45</v>
      </c>
      <c r="M5" s="19">
        <v>50</v>
      </c>
      <c r="N5" s="19">
        <v>35</v>
      </c>
    </row>
    <row r="6" spans="1:14" x14ac:dyDescent="0.25">
      <c r="A6" s="15">
        <v>3</v>
      </c>
      <c r="B6" s="16" t="s">
        <v>26</v>
      </c>
      <c r="C6" s="19">
        <v>20</v>
      </c>
      <c r="D6" s="19">
        <v>25</v>
      </c>
      <c r="E6" s="19">
        <v>30</v>
      </c>
      <c r="F6" s="19">
        <v>30</v>
      </c>
      <c r="G6" s="19">
        <v>35</v>
      </c>
      <c r="H6" s="19">
        <v>30</v>
      </c>
      <c r="I6" s="19">
        <v>40</v>
      </c>
      <c r="J6" s="19">
        <v>35</v>
      </c>
      <c r="K6" s="19">
        <v>20</v>
      </c>
      <c r="L6" s="19">
        <v>30</v>
      </c>
      <c r="M6" s="19">
        <v>30</v>
      </c>
      <c r="N6" s="19">
        <v>40</v>
      </c>
    </row>
    <row r="7" spans="1:14" x14ac:dyDescent="0.25">
      <c r="A7" s="15">
        <v>4</v>
      </c>
      <c r="B7" s="16" t="s">
        <v>28</v>
      </c>
      <c r="C7" s="19">
        <v>25</v>
      </c>
      <c r="D7" s="19">
        <v>40</v>
      </c>
      <c r="E7" s="19">
        <v>30</v>
      </c>
      <c r="F7" s="19">
        <v>25</v>
      </c>
      <c r="G7" s="19">
        <v>35</v>
      </c>
      <c r="H7" s="19">
        <v>35</v>
      </c>
      <c r="I7" s="19">
        <v>35</v>
      </c>
      <c r="J7" s="19">
        <v>25</v>
      </c>
      <c r="K7" s="19">
        <v>30</v>
      </c>
      <c r="L7" s="19">
        <v>40</v>
      </c>
      <c r="M7" s="19">
        <v>35</v>
      </c>
      <c r="N7" s="15">
        <v>35</v>
      </c>
    </row>
    <row r="8" spans="1:14" x14ac:dyDescent="0.25">
      <c r="A8" s="15">
        <v>5</v>
      </c>
      <c r="B8" s="16" t="s">
        <v>30</v>
      </c>
      <c r="C8" s="19">
        <v>15</v>
      </c>
      <c r="D8" s="19">
        <v>30</v>
      </c>
      <c r="E8" s="19">
        <v>35</v>
      </c>
      <c r="F8" s="19">
        <v>20</v>
      </c>
      <c r="G8" s="19">
        <v>35</v>
      </c>
      <c r="H8" s="19">
        <v>35</v>
      </c>
      <c r="I8" s="19">
        <v>25</v>
      </c>
      <c r="J8" s="19">
        <v>25</v>
      </c>
      <c r="K8" s="19">
        <v>20</v>
      </c>
      <c r="L8" s="19">
        <v>25</v>
      </c>
      <c r="M8" s="19">
        <v>20</v>
      </c>
      <c r="N8" s="15">
        <v>30</v>
      </c>
    </row>
    <row r="9" spans="1:14" x14ac:dyDescent="0.25">
      <c r="A9" s="15">
        <v>6</v>
      </c>
      <c r="B9" s="16" t="s">
        <v>33</v>
      </c>
      <c r="C9" s="19">
        <v>75</v>
      </c>
      <c r="D9" s="19">
        <v>70</v>
      </c>
      <c r="E9" s="19">
        <v>85</v>
      </c>
      <c r="F9" s="19">
        <v>85</v>
      </c>
      <c r="G9" s="19">
        <v>85</v>
      </c>
      <c r="H9" s="19">
        <v>80</v>
      </c>
      <c r="I9" s="19">
        <v>80</v>
      </c>
      <c r="J9" s="19">
        <v>90</v>
      </c>
      <c r="K9" s="19">
        <v>100</v>
      </c>
      <c r="L9" s="19">
        <v>95</v>
      </c>
      <c r="M9" s="19">
        <v>85</v>
      </c>
      <c r="N9" s="15">
        <v>95</v>
      </c>
    </row>
    <row r="10" spans="1:14" x14ac:dyDescent="0.25">
      <c r="A10" s="15">
        <v>7</v>
      </c>
      <c r="B10" s="16" t="s">
        <v>36</v>
      </c>
      <c r="C10" s="19">
        <v>70</v>
      </c>
      <c r="D10" s="19">
        <v>85</v>
      </c>
      <c r="E10" s="19">
        <v>80</v>
      </c>
      <c r="F10" s="19">
        <v>85</v>
      </c>
      <c r="G10" s="19">
        <v>80</v>
      </c>
      <c r="H10" s="19">
        <v>85</v>
      </c>
      <c r="I10" s="19">
        <v>75</v>
      </c>
      <c r="J10" s="19">
        <v>85</v>
      </c>
      <c r="K10" s="19">
        <v>45</v>
      </c>
      <c r="L10" s="19">
        <v>60</v>
      </c>
      <c r="M10" s="19">
        <v>85</v>
      </c>
      <c r="N10" s="15">
        <v>75</v>
      </c>
    </row>
    <row r="11" spans="1:14" x14ac:dyDescent="0.25">
      <c r="A11" s="15">
        <v>8</v>
      </c>
      <c r="B11" s="16" t="s">
        <v>38</v>
      </c>
      <c r="C11" s="19">
        <v>70</v>
      </c>
      <c r="D11" s="19">
        <v>70</v>
      </c>
      <c r="E11" s="19">
        <v>80</v>
      </c>
      <c r="F11" s="19">
        <v>70</v>
      </c>
      <c r="G11" s="19">
        <v>65</v>
      </c>
      <c r="H11" s="19">
        <v>90</v>
      </c>
      <c r="I11" s="19">
        <v>75</v>
      </c>
      <c r="J11" s="19">
        <v>65</v>
      </c>
      <c r="K11" s="19">
        <v>85</v>
      </c>
      <c r="L11" s="19">
        <v>90</v>
      </c>
      <c r="M11" s="19">
        <v>70</v>
      </c>
      <c r="N11" s="15">
        <v>90</v>
      </c>
    </row>
    <row r="12" spans="1:14" x14ac:dyDescent="0.25">
      <c r="A12" s="15">
        <v>9</v>
      </c>
      <c r="B12" s="16" t="s">
        <v>40</v>
      </c>
      <c r="C12" s="19">
        <v>55</v>
      </c>
      <c r="D12" s="19">
        <v>65</v>
      </c>
      <c r="E12" s="19">
        <v>60</v>
      </c>
      <c r="F12" s="19">
        <v>65</v>
      </c>
      <c r="G12" s="19">
        <v>70</v>
      </c>
      <c r="H12" s="19">
        <v>65</v>
      </c>
      <c r="I12" s="19">
        <v>75</v>
      </c>
      <c r="J12" s="19">
        <v>75</v>
      </c>
      <c r="K12" s="19">
        <v>80</v>
      </c>
      <c r="L12" s="19">
        <v>75</v>
      </c>
      <c r="M12" s="19">
        <v>85</v>
      </c>
      <c r="N12" s="15">
        <v>60</v>
      </c>
    </row>
    <row r="13" spans="1:14" x14ac:dyDescent="0.25">
      <c r="A13" s="15">
        <v>10</v>
      </c>
      <c r="B13" s="16" t="s">
        <v>42</v>
      </c>
      <c r="C13" s="19">
        <v>60</v>
      </c>
      <c r="D13" s="19">
        <v>75</v>
      </c>
      <c r="E13" s="19">
        <v>80</v>
      </c>
      <c r="F13" s="19">
        <v>75</v>
      </c>
      <c r="G13" s="19">
        <v>80</v>
      </c>
      <c r="H13" s="19">
        <v>65</v>
      </c>
      <c r="I13" s="19">
        <v>65</v>
      </c>
      <c r="J13" s="19">
        <v>65</v>
      </c>
      <c r="K13" s="19">
        <v>60</v>
      </c>
      <c r="L13" s="19">
        <v>80</v>
      </c>
      <c r="M13" s="19">
        <v>75</v>
      </c>
      <c r="N13" s="15">
        <v>100</v>
      </c>
    </row>
    <row r="14" spans="1:14" x14ac:dyDescent="0.25">
      <c r="A14" s="15">
        <v>11</v>
      </c>
      <c r="B14" s="16" t="s">
        <v>44</v>
      </c>
      <c r="C14" s="19">
        <v>60</v>
      </c>
      <c r="D14" s="19">
        <v>60</v>
      </c>
      <c r="E14" s="19">
        <v>75</v>
      </c>
      <c r="F14" s="19">
        <v>60</v>
      </c>
      <c r="G14" s="19">
        <v>75</v>
      </c>
      <c r="H14" s="19">
        <v>65</v>
      </c>
      <c r="I14" s="19">
        <v>80</v>
      </c>
      <c r="J14" s="19">
        <v>85</v>
      </c>
      <c r="K14" s="19">
        <v>75</v>
      </c>
      <c r="L14" s="19">
        <v>65</v>
      </c>
      <c r="M14" s="19">
        <v>85</v>
      </c>
      <c r="N14" s="15">
        <v>70</v>
      </c>
    </row>
    <row r="15" spans="1:14" x14ac:dyDescent="0.25">
      <c r="A15" s="15">
        <v>12</v>
      </c>
      <c r="B15" s="16" t="s">
        <v>46</v>
      </c>
      <c r="C15" s="19">
        <v>20</v>
      </c>
      <c r="D15" s="19">
        <v>30</v>
      </c>
      <c r="E15" s="19">
        <v>25</v>
      </c>
      <c r="F15" s="19">
        <v>30</v>
      </c>
      <c r="G15" s="19">
        <v>35</v>
      </c>
      <c r="H15" s="19">
        <v>25</v>
      </c>
      <c r="I15" s="19">
        <v>40</v>
      </c>
      <c r="J15" s="19">
        <v>35</v>
      </c>
      <c r="K15" s="19">
        <v>40</v>
      </c>
      <c r="L15" s="19">
        <v>35</v>
      </c>
      <c r="M15" s="19">
        <v>40</v>
      </c>
      <c r="N15" s="15">
        <v>35</v>
      </c>
    </row>
    <row r="16" spans="1:14" x14ac:dyDescent="0.25">
      <c r="A16" s="15">
        <v>13</v>
      </c>
      <c r="B16" s="16" t="s">
        <v>48</v>
      </c>
      <c r="C16" s="19">
        <v>65</v>
      </c>
      <c r="D16" s="19">
        <v>65</v>
      </c>
      <c r="E16" s="19">
        <v>75</v>
      </c>
      <c r="F16" s="19">
        <v>65</v>
      </c>
      <c r="G16" s="19">
        <v>75</v>
      </c>
      <c r="H16" s="19">
        <v>65</v>
      </c>
      <c r="I16" s="19">
        <v>70</v>
      </c>
      <c r="J16" s="19">
        <v>65</v>
      </c>
      <c r="K16" s="19">
        <v>75</v>
      </c>
      <c r="L16" s="19">
        <v>70</v>
      </c>
      <c r="M16" s="19">
        <v>70</v>
      </c>
      <c r="N16" s="15">
        <v>65</v>
      </c>
    </row>
    <row r="17" spans="1:14" x14ac:dyDescent="0.25">
      <c r="A17" s="15">
        <v>14</v>
      </c>
      <c r="B17" s="16" t="s">
        <v>50</v>
      </c>
      <c r="C17" s="19">
        <v>65</v>
      </c>
      <c r="D17" s="19">
        <v>70</v>
      </c>
      <c r="E17" s="19">
        <v>75</v>
      </c>
      <c r="F17" s="19">
        <v>70</v>
      </c>
      <c r="G17" s="19">
        <v>75</v>
      </c>
      <c r="H17" s="19">
        <v>85</v>
      </c>
      <c r="I17" s="19">
        <v>65</v>
      </c>
      <c r="J17" s="19">
        <v>85</v>
      </c>
      <c r="K17" s="19">
        <v>85</v>
      </c>
      <c r="L17" s="19">
        <v>70</v>
      </c>
      <c r="M17" s="19">
        <v>65</v>
      </c>
      <c r="N17" s="15">
        <v>75</v>
      </c>
    </row>
    <row r="18" spans="1:14" x14ac:dyDescent="0.25">
      <c r="A18" s="15">
        <v>15</v>
      </c>
      <c r="B18" s="16" t="s">
        <v>52</v>
      </c>
      <c r="C18" s="19">
        <v>25</v>
      </c>
      <c r="D18" s="19">
        <v>30</v>
      </c>
      <c r="E18" s="19">
        <v>30</v>
      </c>
      <c r="F18" s="19">
        <v>20</v>
      </c>
      <c r="G18" s="19">
        <v>25</v>
      </c>
      <c r="H18" s="19">
        <v>30</v>
      </c>
      <c r="I18" s="19">
        <v>35</v>
      </c>
      <c r="J18" s="19">
        <v>25</v>
      </c>
      <c r="K18" s="19">
        <v>30</v>
      </c>
      <c r="L18" s="19">
        <v>40</v>
      </c>
      <c r="M18" s="19">
        <v>25</v>
      </c>
      <c r="N18" s="15">
        <v>30</v>
      </c>
    </row>
    <row r="19" spans="1:14" x14ac:dyDescent="0.25">
      <c r="A19" s="21">
        <v>16</v>
      </c>
      <c r="B19" s="22" t="s">
        <v>54</v>
      </c>
      <c r="C19" s="25">
        <v>20</v>
      </c>
      <c r="D19" s="25">
        <v>30</v>
      </c>
      <c r="E19" s="25">
        <v>30</v>
      </c>
      <c r="F19" s="25">
        <v>25</v>
      </c>
      <c r="G19" s="25">
        <v>35</v>
      </c>
      <c r="H19" s="25">
        <v>40</v>
      </c>
      <c r="I19" s="25">
        <v>20</v>
      </c>
      <c r="J19" s="25">
        <v>35</v>
      </c>
      <c r="K19" s="25">
        <v>35</v>
      </c>
      <c r="L19" s="25">
        <v>20</v>
      </c>
      <c r="M19" s="25">
        <v>25</v>
      </c>
      <c r="N19" s="21">
        <v>30</v>
      </c>
    </row>
    <row r="20" spans="1:14" x14ac:dyDescent="0.25">
      <c r="A20" s="15">
        <v>17</v>
      </c>
      <c r="B20" s="16" t="s">
        <v>56</v>
      </c>
      <c r="C20" s="19">
        <v>20</v>
      </c>
      <c r="D20" s="19">
        <v>30</v>
      </c>
      <c r="E20" s="19">
        <v>35</v>
      </c>
      <c r="F20" s="19">
        <v>40</v>
      </c>
      <c r="G20" s="19">
        <v>30</v>
      </c>
      <c r="H20" s="19">
        <v>45</v>
      </c>
      <c r="I20" s="19">
        <v>35</v>
      </c>
      <c r="J20" s="19">
        <v>30</v>
      </c>
      <c r="K20" s="19">
        <v>50</v>
      </c>
      <c r="L20" s="19">
        <v>30</v>
      </c>
      <c r="M20" s="19">
        <v>35</v>
      </c>
      <c r="N20" s="15">
        <v>40</v>
      </c>
    </row>
    <row r="21" spans="1:14" x14ac:dyDescent="0.25">
      <c r="A21" s="15">
        <v>18</v>
      </c>
      <c r="B21" s="16" t="s">
        <v>58</v>
      </c>
      <c r="C21" s="19">
        <v>25</v>
      </c>
      <c r="D21" s="19">
        <v>40</v>
      </c>
      <c r="E21" s="19">
        <v>30</v>
      </c>
      <c r="F21" s="19">
        <v>35</v>
      </c>
      <c r="G21" s="19">
        <v>30</v>
      </c>
      <c r="H21" s="19">
        <v>40</v>
      </c>
      <c r="I21" s="19">
        <v>35</v>
      </c>
      <c r="J21" s="19">
        <v>30</v>
      </c>
      <c r="K21" s="19">
        <v>25</v>
      </c>
      <c r="L21" s="19">
        <v>40</v>
      </c>
      <c r="M21" s="19">
        <v>25</v>
      </c>
      <c r="N21" s="15">
        <v>35</v>
      </c>
    </row>
    <row r="22" spans="1:14" x14ac:dyDescent="0.25">
      <c r="A22" s="15">
        <v>19</v>
      </c>
      <c r="B22" s="16" t="s">
        <v>60</v>
      </c>
      <c r="C22" s="19">
        <v>20</v>
      </c>
      <c r="D22" s="19">
        <v>30</v>
      </c>
      <c r="E22" s="19">
        <v>25</v>
      </c>
      <c r="F22" s="19">
        <v>35</v>
      </c>
      <c r="G22" s="19">
        <v>25</v>
      </c>
      <c r="H22" s="19">
        <v>45</v>
      </c>
      <c r="I22" s="19">
        <v>50</v>
      </c>
      <c r="J22" s="19">
        <v>35</v>
      </c>
      <c r="K22" s="19">
        <v>40</v>
      </c>
      <c r="L22" s="19">
        <v>25</v>
      </c>
      <c r="M22" s="19">
        <v>30</v>
      </c>
      <c r="N22" s="15">
        <v>35</v>
      </c>
    </row>
    <row r="23" spans="1:14" x14ac:dyDescent="0.25">
      <c r="A23" s="15">
        <v>20</v>
      </c>
      <c r="B23" s="16" t="s">
        <v>62</v>
      </c>
      <c r="C23" s="19">
        <v>30</v>
      </c>
      <c r="D23" s="19">
        <v>20</v>
      </c>
      <c r="E23" s="19">
        <v>30</v>
      </c>
      <c r="F23" s="19">
        <v>30</v>
      </c>
      <c r="G23" s="19">
        <v>35</v>
      </c>
      <c r="H23" s="19">
        <v>35</v>
      </c>
      <c r="I23" s="19">
        <v>45</v>
      </c>
      <c r="J23" s="19">
        <v>30</v>
      </c>
      <c r="K23" s="19">
        <v>30</v>
      </c>
      <c r="L23" s="19">
        <v>35</v>
      </c>
      <c r="M23" s="19">
        <v>25</v>
      </c>
      <c r="N23" s="15">
        <v>20</v>
      </c>
    </row>
    <row r="24" spans="1:14" x14ac:dyDescent="0.25">
      <c r="A24" s="15">
        <v>21</v>
      </c>
      <c r="B24" s="16" t="s">
        <v>64</v>
      </c>
      <c r="C24" s="19">
        <v>25</v>
      </c>
      <c r="D24" s="19">
        <v>35</v>
      </c>
      <c r="E24" s="19">
        <v>35</v>
      </c>
      <c r="F24" s="19">
        <v>30</v>
      </c>
      <c r="G24" s="19">
        <v>45</v>
      </c>
      <c r="H24" s="19">
        <v>45</v>
      </c>
      <c r="I24" s="19">
        <v>40</v>
      </c>
      <c r="J24" s="19">
        <v>55</v>
      </c>
      <c r="K24" s="19">
        <v>30</v>
      </c>
      <c r="L24" s="19">
        <v>35</v>
      </c>
      <c r="M24" s="19">
        <v>35</v>
      </c>
      <c r="N24" s="15">
        <v>45</v>
      </c>
    </row>
    <row r="25" spans="1:14" x14ac:dyDescent="0.25">
      <c r="A25" s="15">
        <v>22</v>
      </c>
      <c r="B25" s="16" t="s">
        <v>66</v>
      </c>
      <c r="C25" s="19">
        <v>30</v>
      </c>
      <c r="D25" s="19">
        <v>25</v>
      </c>
      <c r="E25" s="19">
        <v>35</v>
      </c>
      <c r="F25" s="19">
        <v>40</v>
      </c>
      <c r="G25" s="19">
        <v>35</v>
      </c>
      <c r="H25" s="19">
        <v>40</v>
      </c>
      <c r="I25" s="19">
        <v>35</v>
      </c>
      <c r="J25" s="19">
        <v>55</v>
      </c>
      <c r="K25" s="19">
        <v>40</v>
      </c>
      <c r="L25" s="19">
        <v>30</v>
      </c>
      <c r="M25" s="19">
        <v>30</v>
      </c>
      <c r="N25" s="15">
        <v>50</v>
      </c>
    </row>
    <row r="26" spans="1:14" x14ac:dyDescent="0.25">
      <c r="A26" s="15">
        <v>23</v>
      </c>
      <c r="B26" s="16" t="s">
        <v>69</v>
      </c>
      <c r="C26" s="19">
        <v>20</v>
      </c>
      <c r="D26" s="19">
        <v>30</v>
      </c>
      <c r="E26" s="19">
        <v>35</v>
      </c>
      <c r="F26" s="19">
        <v>30</v>
      </c>
      <c r="G26" s="19">
        <v>25</v>
      </c>
      <c r="H26" s="19">
        <v>45</v>
      </c>
      <c r="I26" s="19">
        <v>30</v>
      </c>
      <c r="J26" s="19">
        <v>45</v>
      </c>
      <c r="K26" s="19">
        <v>25</v>
      </c>
      <c r="L26" s="19">
        <v>35</v>
      </c>
      <c r="M26" s="19">
        <v>40</v>
      </c>
      <c r="N26" s="15">
        <v>35</v>
      </c>
    </row>
    <row r="27" spans="1:14" x14ac:dyDescent="0.25">
      <c r="A27" s="15">
        <v>24</v>
      </c>
      <c r="B27" s="16" t="s">
        <v>71</v>
      </c>
      <c r="C27" s="19">
        <v>20</v>
      </c>
      <c r="D27" s="19">
        <v>25</v>
      </c>
      <c r="E27" s="19">
        <v>40</v>
      </c>
      <c r="F27" s="19">
        <v>35</v>
      </c>
      <c r="G27" s="19">
        <v>40</v>
      </c>
      <c r="H27" s="19">
        <v>45</v>
      </c>
      <c r="I27" s="19">
        <v>55</v>
      </c>
      <c r="J27" s="19">
        <v>50</v>
      </c>
      <c r="K27" s="19">
        <v>55</v>
      </c>
      <c r="L27" s="19">
        <v>30</v>
      </c>
      <c r="M27" s="19">
        <v>25</v>
      </c>
      <c r="N27" s="19">
        <v>50</v>
      </c>
    </row>
    <row r="28" spans="1:14" x14ac:dyDescent="0.25">
      <c r="A28" s="15">
        <v>25</v>
      </c>
      <c r="B28" s="16" t="s">
        <v>73</v>
      </c>
      <c r="C28" s="19">
        <v>25</v>
      </c>
      <c r="D28" s="19">
        <v>45</v>
      </c>
      <c r="E28" s="19">
        <v>55</v>
      </c>
      <c r="F28" s="19">
        <v>35</v>
      </c>
      <c r="G28" s="19">
        <v>25</v>
      </c>
      <c r="H28" s="19">
        <v>30</v>
      </c>
      <c r="I28" s="19">
        <v>40</v>
      </c>
      <c r="J28" s="19">
        <v>45</v>
      </c>
      <c r="K28" s="19">
        <v>35</v>
      </c>
      <c r="L28" s="19">
        <v>20</v>
      </c>
      <c r="M28" s="19">
        <v>35</v>
      </c>
      <c r="N28" s="19">
        <v>30</v>
      </c>
    </row>
    <row r="29" spans="1:14" x14ac:dyDescent="0.25">
      <c r="A29" s="15">
        <v>26</v>
      </c>
      <c r="B29" s="16" t="s">
        <v>76</v>
      </c>
      <c r="C29" s="19">
        <v>20</v>
      </c>
      <c r="D29" s="19">
        <v>25</v>
      </c>
      <c r="E29" s="19">
        <v>20</v>
      </c>
      <c r="F29" s="19">
        <v>30</v>
      </c>
      <c r="G29" s="19">
        <v>20</v>
      </c>
      <c r="H29" s="19">
        <v>25</v>
      </c>
      <c r="I29" s="19">
        <v>30</v>
      </c>
      <c r="J29" s="19">
        <v>35</v>
      </c>
      <c r="K29" s="19">
        <v>45</v>
      </c>
      <c r="L29" s="19">
        <v>25</v>
      </c>
      <c r="M29" s="19">
        <v>30</v>
      </c>
      <c r="N29" s="19">
        <v>35</v>
      </c>
    </row>
    <row r="30" spans="1:14" x14ac:dyDescent="0.25">
      <c r="A30" s="2">
        <v>27</v>
      </c>
      <c r="B30" s="3" t="s">
        <v>78</v>
      </c>
      <c r="C30" s="5">
        <v>35</v>
      </c>
      <c r="D30" s="5">
        <v>30</v>
      </c>
      <c r="E30" s="5">
        <v>25</v>
      </c>
      <c r="F30" s="5">
        <v>35</v>
      </c>
      <c r="G30" s="5">
        <v>40</v>
      </c>
      <c r="H30" s="5">
        <v>35</v>
      </c>
      <c r="I30" s="5">
        <v>30</v>
      </c>
      <c r="J30" s="5">
        <v>25</v>
      </c>
      <c r="K30" s="5">
        <v>30</v>
      </c>
      <c r="L30" s="5">
        <v>25</v>
      </c>
      <c r="M30" s="5">
        <v>30</v>
      </c>
      <c r="N30" s="5">
        <v>30</v>
      </c>
    </row>
    <row r="31" spans="1:14" x14ac:dyDescent="0.25">
      <c r="A31" s="2">
        <v>28</v>
      </c>
      <c r="B31" s="3" t="s">
        <v>81</v>
      </c>
      <c r="C31" s="5">
        <v>25</v>
      </c>
      <c r="D31" s="5">
        <v>15</v>
      </c>
      <c r="E31" s="5">
        <v>20</v>
      </c>
      <c r="F31" s="5">
        <v>25</v>
      </c>
      <c r="G31" s="5">
        <v>20</v>
      </c>
      <c r="H31" s="5">
        <v>20</v>
      </c>
      <c r="I31" s="5">
        <v>15</v>
      </c>
      <c r="J31" s="5">
        <v>25</v>
      </c>
      <c r="K31" s="5">
        <v>25</v>
      </c>
      <c r="L31" s="5">
        <v>25</v>
      </c>
      <c r="M31" s="5">
        <v>25</v>
      </c>
      <c r="N31" s="5">
        <v>20</v>
      </c>
    </row>
    <row r="32" spans="1:14" x14ac:dyDescent="0.25">
      <c r="A32" s="2">
        <v>29</v>
      </c>
      <c r="B32" s="3" t="s">
        <v>84</v>
      </c>
      <c r="C32" s="5">
        <v>25</v>
      </c>
      <c r="D32" s="5">
        <v>35</v>
      </c>
      <c r="E32" s="5">
        <v>30</v>
      </c>
      <c r="F32" s="5">
        <v>25</v>
      </c>
      <c r="G32" s="5">
        <v>35</v>
      </c>
      <c r="H32" s="5">
        <v>35</v>
      </c>
      <c r="I32" s="5">
        <v>25</v>
      </c>
      <c r="J32" s="5">
        <v>40</v>
      </c>
      <c r="K32" s="5">
        <v>35</v>
      </c>
      <c r="L32" s="5">
        <v>30</v>
      </c>
      <c r="M32" s="5">
        <v>35</v>
      </c>
      <c r="N32" s="5">
        <v>30</v>
      </c>
    </row>
    <row r="33" spans="1:14" x14ac:dyDescent="0.25">
      <c r="A33" s="2">
        <v>30</v>
      </c>
      <c r="B33" s="3" t="s">
        <v>86</v>
      </c>
      <c r="C33" s="5">
        <v>25</v>
      </c>
      <c r="D33" s="5">
        <v>30</v>
      </c>
      <c r="E33" s="5">
        <v>30</v>
      </c>
      <c r="F33" s="5">
        <v>25</v>
      </c>
      <c r="G33" s="5">
        <v>30</v>
      </c>
      <c r="H33" s="5">
        <v>35</v>
      </c>
      <c r="I33" s="5">
        <v>25</v>
      </c>
      <c r="J33" s="5">
        <v>35</v>
      </c>
      <c r="K33" s="5">
        <v>40</v>
      </c>
      <c r="L33" s="5">
        <v>30</v>
      </c>
      <c r="M33" s="5">
        <v>25</v>
      </c>
      <c r="N33" s="5">
        <v>20</v>
      </c>
    </row>
    <row r="34" spans="1:14" x14ac:dyDescent="0.25">
      <c r="A34" s="2">
        <v>31</v>
      </c>
      <c r="B34" s="3" t="s">
        <v>88</v>
      </c>
      <c r="C34" s="5">
        <v>25</v>
      </c>
      <c r="D34" s="5">
        <v>25</v>
      </c>
      <c r="E34" s="5">
        <v>35</v>
      </c>
      <c r="F34" s="5">
        <v>30</v>
      </c>
      <c r="G34" s="5">
        <v>25</v>
      </c>
      <c r="H34" s="5">
        <v>25</v>
      </c>
      <c r="I34" s="5">
        <v>20</v>
      </c>
      <c r="J34" s="5">
        <v>20</v>
      </c>
      <c r="K34" s="5">
        <v>15</v>
      </c>
      <c r="L34" s="5">
        <v>20</v>
      </c>
      <c r="M34" s="5">
        <v>25</v>
      </c>
      <c r="N34" s="5">
        <v>25</v>
      </c>
    </row>
    <row r="35" spans="1:14" x14ac:dyDescent="0.25">
      <c r="A35" s="2">
        <v>32</v>
      </c>
      <c r="B35" s="3" t="s">
        <v>90</v>
      </c>
      <c r="C35" s="5">
        <v>30</v>
      </c>
      <c r="D35" s="5">
        <v>15</v>
      </c>
      <c r="E35" s="5">
        <v>25</v>
      </c>
      <c r="F35" s="5">
        <v>35</v>
      </c>
      <c r="G35" s="5">
        <v>20</v>
      </c>
      <c r="H35" s="5">
        <v>25</v>
      </c>
      <c r="I35" s="5">
        <v>25</v>
      </c>
      <c r="J35" s="5">
        <v>30</v>
      </c>
      <c r="K35" s="5">
        <v>20</v>
      </c>
      <c r="L35" s="5">
        <v>30</v>
      </c>
      <c r="M35" s="5">
        <v>20</v>
      </c>
      <c r="N35" s="5">
        <v>25</v>
      </c>
    </row>
    <row r="36" spans="1:14" x14ac:dyDescent="0.25">
      <c r="A36" s="2">
        <v>33</v>
      </c>
      <c r="B36" s="3" t="s">
        <v>92</v>
      </c>
      <c r="C36" s="5">
        <v>65</v>
      </c>
      <c r="D36" s="5">
        <v>75</v>
      </c>
      <c r="E36" s="5">
        <v>70</v>
      </c>
      <c r="F36" s="5">
        <v>85</v>
      </c>
      <c r="G36" s="5">
        <v>90</v>
      </c>
      <c r="H36" s="5">
        <v>85</v>
      </c>
      <c r="I36" s="5">
        <v>55</v>
      </c>
      <c r="J36" s="5">
        <v>75</v>
      </c>
      <c r="K36" s="5">
        <v>90</v>
      </c>
      <c r="L36" s="5">
        <v>80</v>
      </c>
      <c r="M36" s="5">
        <v>75</v>
      </c>
      <c r="N36" s="5">
        <v>75</v>
      </c>
    </row>
    <row r="37" spans="1:14" x14ac:dyDescent="0.25">
      <c r="A37" s="2">
        <v>34</v>
      </c>
      <c r="B37" s="3" t="s">
        <v>94</v>
      </c>
      <c r="C37" s="5">
        <v>25</v>
      </c>
      <c r="D37" s="5">
        <v>25</v>
      </c>
      <c r="E37" s="5">
        <v>25</v>
      </c>
      <c r="F37" s="5">
        <v>25</v>
      </c>
      <c r="G37" s="5">
        <v>20</v>
      </c>
      <c r="H37" s="5">
        <v>40</v>
      </c>
      <c r="I37" s="5">
        <v>20</v>
      </c>
      <c r="J37" s="5">
        <v>25</v>
      </c>
      <c r="K37" s="5">
        <v>35</v>
      </c>
      <c r="L37" s="5">
        <v>30</v>
      </c>
      <c r="M37" s="5">
        <v>25</v>
      </c>
      <c r="N37" s="5">
        <v>40</v>
      </c>
    </row>
    <row r="38" spans="1:14" x14ac:dyDescent="0.25">
      <c r="A38" s="2">
        <v>35</v>
      </c>
      <c r="B38" s="3" t="s">
        <v>96</v>
      </c>
      <c r="C38" s="5">
        <v>215</v>
      </c>
      <c r="D38" s="5">
        <v>205</v>
      </c>
      <c r="E38" s="5">
        <v>245</v>
      </c>
      <c r="F38" s="5">
        <v>250</v>
      </c>
      <c r="G38" s="5">
        <v>265</v>
      </c>
      <c r="H38" s="5">
        <v>210</v>
      </c>
      <c r="I38" s="5">
        <v>245</v>
      </c>
      <c r="J38" s="5">
        <v>195</v>
      </c>
      <c r="K38" s="5">
        <v>200</v>
      </c>
      <c r="L38" s="5">
        <v>180</v>
      </c>
      <c r="M38" s="2">
        <v>205</v>
      </c>
      <c r="N38" s="2">
        <v>245</v>
      </c>
    </row>
    <row r="39" spans="1:14" x14ac:dyDescent="0.25">
      <c r="A39" s="2">
        <v>36</v>
      </c>
      <c r="B39" s="3" t="s">
        <v>98</v>
      </c>
      <c r="C39" s="5">
        <v>145</v>
      </c>
      <c r="D39" s="5">
        <v>190</v>
      </c>
      <c r="E39" s="5">
        <v>205</v>
      </c>
      <c r="F39" s="5">
        <v>195</v>
      </c>
      <c r="G39" s="5">
        <v>205</v>
      </c>
      <c r="H39" s="5">
        <v>200</v>
      </c>
      <c r="I39" s="5">
        <v>180</v>
      </c>
      <c r="J39" s="5">
        <v>190</v>
      </c>
      <c r="K39" s="5">
        <v>185</v>
      </c>
      <c r="L39" s="5">
        <v>200</v>
      </c>
      <c r="M39" s="5">
        <v>165</v>
      </c>
      <c r="N39" s="2">
        <v>155</v>
      </c>
    </row>
    <row r="40" spans="1:14" x14ac:dyDescent="0.25">
      <c r="A40" s="2">
        <v>37</v>
      </c>
      <c r="B40" s="3" t="s">
        <v>100</v>
      </c>
      <c r="C40" s="5">
        <v>75</v>
      </c>
      <c r="D40" s="5">
        <v>105</v>
      </c>
      <c r="E40" s="5">
        <v>105</v>
      </c>
      <c r="F40" s="5">
        <v>85</v>
      </c>
      <c r="G40" s="2">
        <v>100</v>
      </c>
      <c r="H40" s="5">
        <v>65</v>
      </c>
      <c r="I40" s="5">
        <v>75</v>
      </c>
      <c r="J40" s="5">
        <v>60</v>
      </c>
      <c r="K40" s="5">
        <v>65</v>
      </c>
      <c r="L40" s="2">
        <v>55</v>
      </c>
      <c r="M40" s="5">
        <v>50</v>
      </c>
      <c r="N40" s="2">
        <v>85</v>
      </c>
    </row>
    <row r="41" spans="1:14" x14ac:dyDescent="0.25">
      <c r="A41" s="2">
        <v>38</v>
      </c>
      <c r="B41" s="3" t="s">
        <v>102</v>
      </c>
      <c r="C41" s="5">
        <v>65</v>
      </c>
      <c r="D41" s="5">
        <v>80</v>
      </c>
      <c r="E41" s="5">
        <v>100</v>
      </c>
      <c r="F41" s="5">
        <v>70</v>
      </c>
      <c r="G41" s="2">
        <v>75</v>
      </c>
      <c r="H41" s="5">
        <v>75</v>
      </c>
      <c r="I41" s="5">
        <v>75</v>
      </c>
      <c r="J41" s="5">
        <v>70</v>
      </c>
      <c r="K41" s="5">
        <v>65</v>
      </c>
      <c r="L41" s="2">
        <v>80</v>
      </c>
      <c r="M41" s="5">
        <v>70</v>
      </c>
      <c r="N41" s="2">
        <v>95</v>
      </c>
    </row>
    <row r="42" spans="1:14" x14ac:dyDescent="0.25">
      <c r="A42" s="2">
        <v>39</v>
      </c>
      <c r="B42" s="3" t="s">
        <v>104</v>
      </c>
      <c r="C42" s="5">
        <v>35</v>
      </c>
      <c r="D42" s="5">
        <v>30</v>
      </c>
      <c r="E42" s="5">
        <v>20</v>
      </c>
      <c r="F42" s="5">
        <v>35</v>
      </c>
      <c r="G42" s="2">
        <v>45</v>
      </c>
      <c r="H42" s="5">
        <v>35</v>
      </c>
      <c r="I42" s="5">
        <v>20</v>
      </c>
      <c r="J42" s="5">
        <v>25</v>
      </c>
      <c r="K42" s="5">
        <v>30</v>
      </c>
      <c r="L42" s="2">
        <v>35</v>
      </c>
      <c r="M42" s="5">
        <v>25</v>
      </c>
      <c r="N42" s="2">
        <v>30</v>
      </c>
    </row>
    <row r="43" spans="1:14" x14ac:dyDescent="0.25">
      <c r="A43" s="2">
        <v>40</v>
      </c>
      <c r="B43" s="3" t="s">
        <v>106</v>
      </c>
      <c r="C43" s="5">
        <v>180</v>
      </c>
      <c r="D43" s="5">
        <v>200</v>
      </c>
      <c r="E43" s="5">
        <v>190</v>
      </c>
      <c r="F43" s="5">
        <v>180</v>
      </c>
      <c r="G43" s="2">
        <v>195</v>
      </c>
      <c r="H43" s="5">
        <v>175</v>
      </c>
      <c r="I43" s="5">
        <v>195</v>
      </c>
      <c r="J43" s="5">
        <v>185</v>
      </c>
      <c r="K43" s="5">
        <v>165</v>
      </c>
      <c r="L43" s="2">
        <v>200</v>
      </c>
      <c r="M43" s="5">
        <v>175</v>
      </c>
      <c r="N43" s="2">
        <v>190</v>
      </c>
    </row>
    <row r="44" spans="1:14" x14ac:dyDescent="0.25">
      <c r="A44" s="2">
        <v>41</v>
      </c>
      <c r="B44" s="3" t="s">
        <v>108</v>
      </c>
      <c r="C44" s="5">
        <v>30</v>
      </c>
      <c r="D44" s="5">
        <v>35</v>
      </c>
      <c r="E44" s="5">
        <v>30</v>
      </c>
      <c r="F44" s="5">
        <v>30</v>
      </c>
      <c r="G44" s="2">
        <v>20</v>
      </c>
      <c r="H44" s="5">
        <v>35</v>
      </c>
      <c r="I44" s="5">
        <v>20</v>
      </c>
      <c r="J44" s="5">
        <v>30</v>
      </c>
      <c r="K44" s="5">
        <v>30</v>
      </c>
      <c r="L44" s="2">
        <v>20</v>
      </c>
      <c r="M44" s="7">
        <v>25</v>
      </c>
      <c r="N44" s="7">
        <v>25</v>
      </c>
    </row>
    <row r="45" spans="1:14" x14ac:dyDescent="0.25">
      <c r="A45" s="2">
        <v>42</v>
      </c>
      <c r="B45" s="3" t="s">
        <v>110</v>
      </c>
      <c r="C45" s="5">
        <v>85</v>
      </c>
      <c r="D45" s="5">
        <v>90</v>
      </c>
      <c r="E45" s="5">
        <v>75</v>
      </c>
      <c r="F45" s="5">
        <v>65</v>
      </c>
      <c r="G45" s="2">
        <v>75</v>
      </c>
      <c r="H45" s="5">
        <v>80</v>
      </c>
      <c r="I45" s="5">
        <v>70</v>
      </c>
      <c r="J45" s="5">
        <v>70</v>
      </c>
      <c r="K45" s="5">
        <v>100</v>
      </c>
      <c r="L45" s="2">
        <v>95</v>
      </c>
      <c r="M45" s="5">
        <v>90</v>
      </c>
      <c r="N45" s="2">
        <v>80</v>
      </c>
    </row>
    <row r="46" spans="1:14" x14ac:dyDescent="0.25">
      <c r="A46" s="2">
        <v>43</v>
      </c>
      <c r="B46" s="3" t="s">
        <v>112</v>
      </c>
      <c r="C46" s="5">
        <v>30</v>
      </c>
      <c r="D46" s="5">
        <v>15</v>
      </c>
      <c r="E46" s="5">
        <v>20</v>
      </c>
      <c r="F46" s="5">
        <v>20</v>
      </c>
      <c r="G46" s="2">
        <v>25</v>
      </c>
      <c r="H46" s="5">
        <v>20</v>
      </c>
      <c r="I46" s="5">
        <v>10</v>
      </c>
      <c r="J46" s="5">
        <v>15</v>
      </c>
      <c r="K46" s="5">
        <v>30</v>
      </c>
      <c r="L46" s="2">
        <v>35</v>
      </c>
      <c r="M46" s="7">
        <v>45</v>
      </c>
      <c r="N46" s="7">
        <v>20</v>
      </c>
    </row>
    <row r="47" spans="1:14" x14ac:dyDescent="0.25">
      <c r="A47" s="2">
        <v>44</v>
      </c>
      <c r="B47" s="3" t="s">
        <v>114</v>
      </c>
      <c r="C47" s="5">
        <v>35</v>
      </c>
      <c r="D47" s="5">
        <v>45</v>
      </c>
      <c r="E47" s="5">
        <v>45</v>
      </c>
      <c r="F47" s="5">
        <v>30</v>
      </c>
      <c r="G47" s="2">
        <v>35</v>
      </c>
      <c r="H47" s="5">
        <v>45</v>
      </c>
      <c r="I47" s="5">
        <v>55</v>
      </c>
      <c r="J47" s="5">
        <v>45</v>
      </c>
      <c r="K47" s="5">
        <v>40</v>
      </c>
      <c r="L47" s="2">
        <v>45</v>
      </c>
      <c r="M47" s="7">
        <v>55</v>
      </c>
      <c r="N47" s="7">
        <v>65</v>
      </c>
    </row>
    <row r="48" spans="1:14" x14ac:dyDescent="0.25">
      <c r="A48" s="2">
        <v>45</v>
      </c>
      <c r="B48" s="3" t="s">
        <v>116</v>
      </c>
      <c r="C48" s="5">
        <v>55</v>
      </c>
      <c r="D48" s="5">
        <v>20</v>
      </c>
      <c r="E48" s="5">
        <v>50</v>
      </c>
      <c r="F48" s="5">
        <v>40</v>
      </c>
      <c r="G48" s="2">
        <v>50</v>
      </c>
      <c r="H48" s="5">
        <v>45</v>
      </c>
      <c r="I48" s="5">
        <v>40</v>
      </c>
      <c r="J48" s="5">
        <v>30</v>
      </c>
      <c r="K48" s="5">
        <v>65</v>
      </c>
      <c r="L48" s="2">
        <v>45</v>
      </c>
      <c r="M48" s="7">
        <v>35</v>
      </c>
      <c r="N48" s="7">
        <v>35</v>
      </c>
    </row>
    <row r="49" spans="1:14" x14ac:dyDescent="0.25">
      <c r="A49" s="2">
        <v>46</v>
      </c>
      <c r="B49" s="3" t="s">
        <v>118</v>
      </c>
      <c r="C49" s="5">
        <v>20</v>
      </c>
      <c r="D49" s="5">
        <v>25</v>
      </c>
      <c r="E49" s="5">
        <v>30</v>
      </c>
      <c r="F49" s="5">
        <v>25</v>
      </c>
      <c r="G49" s="2">
        <v>30</v>
      </c>
      <c r="H49" s="5">
        <v>25</v>
      </c>
      <c r="I49" s="5">
        <v>25</v>
      </c>
      <c r="J49" s="5">
        <v>20</v>
      </c>
      <c r="K49" s="5">
        <v>25</v>
      </c>
      <c r="L49" s="2">
        <v>30</v>
      </c>
      <c r="M49" s="7">
        <v>20</v>
      </c>
      <c r="N49" s="7">
        <v>35</v>
      </c>
    </row>
    <row r="50" spans="1:14" x14ac:dyDescent="0.25">
      <c r="A50" s="2">
        <v>47</v>
      </c>
      <c r="B50" s="3" t="s">
        <v>120</v>
      </c>
      <c r="C50" s="5">
        <v>55</v>
      </c>
      <c r="D50" s="5">
        <v>25</v>
      </c>
      <c r="E50" s="5">
        <v>55</v>
      </c>
      <c r="F50" s="5">
        <v>40</v>
      </c>
      <c r="G50" s="2">
        <v>35</v>
      </c>
      <c r="H50" s="5">
        <v>45</v>
      </c>
      <c r="I50" s="5">
        <v>50</v>
      </c>
      <c r="J50" s="5">
        <v>55</v>
      </c>
      <c r="K50" s="5">
        <v>40</v>
      </c>
      <c r="L50" s="2">
        <v>40</v>
      </c>
      <c r="M50" s="7">
        <v>40</v>
      </c>
      <c r="N50" s="7">
        <v>35</v>
      </c>
    </row>
    <row r="51" spans="1:14" x14ac:dyDescent="0.25">
      <c r="A51" s="2">
        <v>48</v>
      </c>
      <c r="B51" s="3" t="s">
        <v>122</v>
      </c>
      <c r="C51" s="5">
        <v>30</v>
      </c>
      <c r="D51" s="5">
        <v>20</v>
      </c>
      <c r="E51" s="5">
        <v>35</v>
      </c>
      <c r="F51" s="5">
        <v>30</v>
      </c>
      <c r="G51" s="2">
        <v>25</v>
      </c>
      <c r="H51" s="5">
        <v>35</v>
      </c>
      <c r="I51" s="5">
        <v>30</v>
      </c>
      <c r="J51" s="5">
        <v>25</v>
      </c>
      <c r="K51" s="5">
        <v>30</v>
      </c>
      <c r="L51" s="2">
        <v>25</v>
      </c>
      <c r="M51" s="7">
        <v>30</v>
      </c>
      <c r="N51" s="7">
        <v>25</v>
      </c>
    </row>
    <row r="52" spans="1:14" x14ac:dyDescent="0.25">
      <c r="A52" s="2">
        <v>49</v>
      </c>
      <c r="B52" s="3" t="s">
        <v>124</v>
      </c>
      <c r="C52" s="5">
        <v>90</v>
      </c>
      <c r="D52" s="5">
        <v>80</v>
      </c>
      <c r="E52" s="5">
        <v>80</v>
      </c>
      <c r="F52" s="5">
        <v>70</v>
      </c>
      <c r="G52" s="2">
        <v>65</v>
      </c>
      <c r="H52" s="5">
        <v>75</v>
      </c>
      <c r="I52" s="5">
        <v>95</v>
      </c>
      <c r="J52" s="5">
        <v>85</v>
      </c>
      <c r="K52" s="5">
        <v>85</v>
      </c>
      <c r="L52" s="2">
        <v>70</v>
      </c>
      <c r="M52" s="5">
        <v>65</v>
      </c>
      <c r="N52" s="5">
        <v>65</v>
      </c>
    </row>
    <row r="53" spans="1:14" x14ac:dyDescent="0.25">
      <c r="A53" s="2">
        <v>50</v>
      </c>
      <c r="B53" s="3" t="s">
        <v>127</v>
      </c>
      <c r="C53" s="5">
        <v>60</v>
      </c>
      <c r="D53" s="5">
        <v>75</v>
      </c>
      <c r="E53" s="5">
        <v>65</v>
      </c>
      <c r="F53" s="5">
        <v>75</v>
      </c>
      <c r="G53" s="2">
        <v>80</v>
      </c>
      <c r="H53" s="5">
        <v>90</v>
      </c>
      <c r="I53" s="5">
        <v>75</v>
      </c>
      <c r="J53" s="5">
        <v>75</v>
      </c>
      <c r="K53" s="5">
        <v>75</v>
      </c>
      <c r="L53" s="2">
        <v>80</v>
      </c>
      <c r="M53" s="5">
        <v>85</v>
      </c>
      <c r="N53" s="5">
        <v>90</v>
      </c>
    </row>
    <row r="54" spans="1:14" x14ac:dyDescent="0.25">
      <c r="A54" s="2">
        <v>51</v>
      </c>
      <c r="B54" s="3" t="s">
        <v>129</v>
      </c>
      <c r="C54" s="5">
        <v>75</v>
      </c>
      <c r="D54" s="5">
        <v>70</v>
      </c>
      <c r="E54" s="5">
        <v>75</v>
      </c>
      <c r="F54" s="5">
        <v>85</v>
      </c>
      <c r="G54" s="2">
        <v>65</v>
      </c>
      <c r="H54" s="5">
        <v>75</v>
      </c>
      <c r="I54" s="5">
        <v>90</v>
      </c>
      <c r="J54" s="5">
        <v>85</v>
      </c>
      <c r="K54" s="5">
        <v>75</v>
      </c>
      <c r="L54" s="2">
        <v>60</v>
      </c>
      <c r="M54" s="5">
        <v>65</v>
      </c>
      <c r="N54" s="5">
        <v>65</v>
      </c>
    </row>
    <row r="55" spans="1:14" x14ac:dyDescent="0.25">
      <c r="A55" s="2">
        <v>52</v>
      </c>
      <c r="B55" s="3" t="s">
        <v>132</v>
      </c>
      <c r="C55" s="5">
        <v>65</v>
      </c>
      <c r="D55" s="5">
        <v>60</v>
      </c>
      <c r="E55" s="5">
        <v>65</v>
      </c>
      <c r="F55" s="5">
        <v>60</v>
      </c>
      <c r="G55" s="2">
        <v>75</v>
      </c>
      <c r="H55" s="5">
        <v>80</v>
      </c>
      <c r="I55" s="5">
        <v>70</v>
      </c>
      <c r="J55" s="5">
        <v>70</v>
      </c>
      <c r="K55" s="5">
        <v>65</v>
      </c>
      <c r="L55" s="2">
        <v>60</v>
      </c>
      <c r="M55" s="5">
        <v>60</v>
      </c>
      <c r="N55" s="5">
        <v>65</v>
      </c>
    </row>
    <row r="56" spans="1:14" x14ac:dyDescent="0.25">
      <c r="A56" s="2">
        <v>53</v>
      </c>
      <c r="B56" s="3" t="s">
        <v>134</v>
      </c>
      <c r="C56" s="5">
        <v>90</v>
      </c>
      <c r="D56" s="5">
        <v>80</v>
      </c>
      <c r="E56" s="5">
        <v>105</v>
      </c>
      <c r="F56" s="5">
        <v>95</v>
      </c>
      <c r="G56" s="2">
        <v>85</v>
      </c>
      <c r="H56" s="5">
        <v>80</v>
      </c>
      <c r="I56" s="5">
        <v>75</v>
      </c>
      <c r="J56" s="5">
        <v>105</v>
      </c>
      <c r="K56" s="5">
        <v>85</v>
      </c>
      <c r="L56" s="2">
        <v>80</v>
      </c>
      <c r="M56" s="5">
        <v>85</v>
      </c>
      <c r="N56" s="5">
        <v>90</v>
      </c>
    </row>
    <row r="57" spans="1:14" x14ac:dyDescent="0.25">
      <c r="A57" s="2">
        <v>54</v>
      </c>
      <c r="B57" s="3" t="s">
        <v>136</v>
      </c>
      <c r="C57" s="5">
        <v>100</v>
      </c>
      <c r="D57" s="5">
        <v>85</v>
      </c>
      <c r="E57" s="5">
        <v>95</v>
      </c>
      <c r="F57" s="5">
        <v>95</v>
      </c>
      <c r="G57" s="2">
        <v>80</v>
      </c>
      <c r="H57" s="5">
        <v>85</v>
      </c>
      <c r="I57" s="5">
        <v>75</v>
      </c>
      <c r="J57" s="5">
        <v>90</v>
      </c>
      <c r="K57" s="5">
        <v>85</v>
      </c>
      <c r="L57" s="2">
        <v>75</v>
      </c>
      <c r="M57" s="5">
        <v>80</v>
      </c>
      <c r="N57" s="5">
        <v>70</v>
      </c>
    </row>
    <row r="58" spans="1:14" x14ac:dyDescent="0.25">
      <c r="A58" s="2">
        <v>55</v>
      </c>
      <c r="B58" s="3" t="s">
        <v>138</v>
      </c>
      <c r="C58" s="5">
        <v>205</v>
      </c>
      <c r="D58" s="5">
        <v>230</v>
      </c>
      <c r="E58" s="5">
        <v>220</v>
      </c>
      <c r="F58" s="5">
        <v>210</v>
      </c>
      <c r="G58" s="2">
        <v>210</v>
      </c>
      <c r="H58" s="5">
        <v>195</v>
      </c>
      <c r="I58" s="5">
        <v>205</v>
      </c>
      <c r="J58" s="5">
        <v>215</v>
      </c>
      <c r="K58" s="5">
        <v>195</v>
      </c>
      <c r="L58" s="2">
        <v>185</v>
      </c>
      <c r="M58" s="5">
        <v>210</v>
      </c>
      <c r="N58" s="5">
        <v>190</v>
      </c>
    </row>
    <row r="59" spans="1:14" x14ac:dyDescent="0.25">
      <c r="A59" s="2">
        <v>56</v>
      </c>
      <c r="B59" s="3" t="s">
        <v>140</v>
      </c>
      <c r="C59" s="5">
        <v>65</v>
      </c>
      <c r="D59" s="5">
        <v>55</v>
      </c>
      <c r="E59" s="5">
        <v>70</v>
      </c>
      <c r="F59" s="5">
        <v>65</v>
      </c>
      <c r="G59" s="2">
        <v>65</v>
      </c>
      <c r="H59" s="5">
        <v>70</v>
      </c>
      <c r="I59" s="5">
        <v>65</v>
      </c>
      <c r="J59" s="5">
        <v>55</v>
      </c>
      <c r="K59" s="5">
        <v>65</v>
      </c>
      <c r="L59" s="2">
        <v>60</v>
      </c>
      <c r="M59" s="5">
        <v>65</v>
      </c>
      <c r="N59" s="5">
        <v>65</v>
      </c>
    </row>
    <row r="60" spans="1:14" x14ac:dyDescent="0.25">
      <c r="A60" s="2">
        <v>57</v>
      </c>
      <c r="B60" s="3" t="s">
        <v>142</v>
      </c>
      <c r="C60" s="5">
        <v>35</v>
      </c>
      <c r="D60" s="5">
        <v>30</v>
      </c>
      <c r="E60" s="5">
        <v>25</v>
      </c>
      <c r="F60" s="5">
        <v>30</v>
      </c>
      <c r="G60" s="2">
        <v>40</v>
      </c>
      <c r="H60" s="5">
        <v>40</v>
      </c>
      <c r="I60" s="5">
        <v>30</v>
      </c>
      <c r="J60" s="5">
        <v>30</v>
      </c>
      <c r="K60" s="5">
        <v>35</v>
      </c>
      <c r="L60" s="2">
        <v>50</v>
      </c>
      <c r="M60" s="5">
        <v>40</v>
      </c>
      <c r="N60" s="5">
        <v>35</v>
      </c>
    </row>
    <row r="61" spans="1:14" x14ac:dyDescent="0.25">
      <c r="A61" s="2">
        <v>58</v>
      </c>
      <c r="B61" s="3" t="s">
        <v>145</v>
      </c>
      <c r="C61" s="5">
        <v>70</v>
      </c>
      <c r="D61" s="5">
        <v>90</v>
      </c>
      <c r="E61" s="5">
        <v>80</v>
      </c>
      <c r="F61" s="5">
        <v>80</v>
      </c>
      <c r="G61" s="2">
        <v>85</v>
      </c>
      <c r="H61" s="5">
        <v>90</v>
      </c>
      <c r="I61" s="5">
        <v>85</v>
      </c>
      <c r="J61" s="5">
        <v>85</v>
      </c>
      <c r="K61" s="5">
        <v>80</v>
      </c>
      <c r="L61" s="2">
        <v>70</v>
      </c>
      <c r="M61" s="5">
        <v>75</v>
      </c>
      <c r="N61" s="5">
        <v>70</v>
      </c>
    </row>
    <row r="62" spans="1:14" x14ac:dyDescent="0.25">
      <c r="A62" s="2">
        <v>59</v>
      </c>
      <c r="B62" s="3" t="s">
        <v>147</v>
      </c>
      <c r="C62" s="5">
        <v>25</v>
      </c>
      <c r="D62" s="5">
        <v>30</v>
      </c>
      <c r="E62" s="5">
        <v>25</v>
      </c>
      <c r="F62" s="5">
        <v>25</v>
      </c>
      <c r="G62" s="2">
        <v>30</v>
      </c>
      <c r="H62" s="5">
        <v>35</v>
      </c>
      <c r="I62" s="5">
        <v>40</v>
      </c>
      <c r="J62" s="5">
        <v>25</v>
      </c>
      <c r="K62" s="5">
        <v>40</v>
      </c>
      <c r="L62" s="2">
        <v>25</v>
      </c>
      <c r="M62" s="5">
        <v>20</v>
      </c>
      <c r="N62" s="5">
        <v>40</v>
      </c>
    </row>
    <row r="63" spans="1:14" x14ac:dyDescent="0.25">
      <c r="A63" s="2">
        <v>60</v>
      </c>
      <c r="B63" s="3" t="s">
        <v>149</v>
      </c>
      <c r="C63" s="5">
        <v>50</v>
      </c>
      <c r="D63" s="5">
        <v>65</v>
      </c>
      <c r="E63" s="5">
        <v>75</v>
      </c>
      <c r="F63" s="5">
        <v>65</v>
      </c>
      <c r="G63" s="2">
        <v>70</v>
      </c>
      <c r="H63" s="5">
        <v>65</v>
      </c>
      <c r="I63" s="5">
        <v>70</v>
      </c>
      <c r="J63" s="5">
        <v>75</v>
      </c>
      <c r="K63" s="5">
        <v>70</v>
      </c>
      <c r="L63" s="2">
        <v>65</v>
      </c>
      <c r="M63" s="5">
        <v>80</v>
      </c>
      <c r="N63" s="5">
        <v>65</v>
      </c>
    </row>
    <row r="64" spans="1:14" x14ac:dyDescent="0.25">
      <c r="A64" s="2">
        <v>61</v>
      </c>
      <c r="B64" s="3" t="s">
        <v>151</v>
      </c>
      <c r="C64" s="5">
        <v>170</v>
      </c>
      <c r="D64" s="5">
        <v>150</v>
      </c>
      <c r="E64" s="5">
        <v>90</v>
      </c>
      <c r="F64" s="5">
        <v>105</v>
      </c>
      <c r="G64" s="2">
        <v>125</v>
      </c>
      <c r="H64" s="5">
        <v>175</v>
      </c>
      <c r="I64" s="5">
        <v>160</v>
      </c>
      <c r="J64" s="5">
        <v>105</v>
      </c>
      <c r="K64" s="5">
        <v>135</v>
      </c>
      <c r="L64" s="2">
        <v>165</v>
      </c>
      <c r="M64" s="5">
        <v>125</v>
      </c>
      <c r="N64" s="5">
        <v>130</v>
      </c>
    </row>
    <row r="65" spans="1:14" x14ac:dyDescent="0.25">
      <c r="A65" s="2">
        <v>62</v>
      </c>
      <c r="B65" s="3" t="s">
        <v>153</v>
      </c>
      <c r="C65" s="5">
        <v>60</v>
      </c>
      <c r="D65" s="5">
        <v>75</v>
      </c>
      <c r="E65" s="5">
        <v>70</v>
      </c>
      <c r="F65" s="5">
        <v>60</v>
      </c>
      <c r="G65" s="2">
        <v>65</v>
      </c>
      <c r="H65" s="5">
        <v>75</v>
      </c>
      <c r="I65" s="5">
        <v>80</v>
      </c>
      <c r="J65" s="5">
        <v>70</v>
      </c>
      <c r="K65" s="5">
        <v>85</v>
      </c>
      <c r="L65" s="2">
        <v>90</v>
      </c>
      <c r="M65" s="5">
        <v>70</v>
      </c>
      <c r="N65" s="5">
        <v>55</v>
      </c>
    </row>
    <row r="66" spans="1:14" x14ac:dyDescent="0.25">
      <c r="A66" s="2">
        <v>63</v>
      </c>
      <c r="B66" s="3" t="s">
        <v>155</v>
      </c>
      <c r="C66" s="5">
        <v>65</v>
      </c>
      <c r="D66" s="5">
        <v>75</v>
      </c>
      <c r="E66" s="5">
        <v>70</v>
      </c>
      <c r="F66" s="5">
        <v>65</v>
      </c>
      <c r="G66" s="2">
        <v>70</v>
      </c>
      <c r="H66" s="5">
        <v>65</v>
      </c>
      <c r="I66" s="5">
        <v>80</v>
      </c>
      <c r="J66" s="5">
        <v>60</v>
      </c>
      <c r="K66" s="5">
        <v>95</v>
      </c>
      <c r="L66" s="2">
        <v>55</v>
      </c>
      <c r="M66" s="5">
        <v>75</v>
      </c>
      <c r="N66" s="5">
        <v>50</v>
      </c>
    </row>
    <row r="67" spans="1:14" x14ac:dyDescent="0.25">
      <c r="A67" s="2">
        <v>64</v>
      </c>
      <c r="B67" s="3" t="s">
        <v>157</v>
      </c>
      <c r="C67" s="5">
        <v>75</v>
      </c>
      <c r="D67" s="5">
        <v>90</v>
      </c>
      <c r="E67" s="5">
        <v>85</v>
      </c>
      <c r="F67" s="5">
        <v>80</v>
      </c>
      <c r="G67" s="2">
        <v>75</v>
      </c>
      <c r="H67" s="5">
        <v>75</v>
      </c>
      <c r="I67" s="5">
        <v>70</v>
      </c>
      <c r="J67" s="5">
        <v>75</v>
      </c>
      <c r="K67" s="5">
        <v>95</v>
      </c>
      <c r="L67" s="2">
        <v>60</v>
      </c>
      <c r="M67" s="5">
        <v>70</v>
      </c>
      <c r="N67" s="5">
        <v>85</v>
      </c>
    </row>
    <row r="68" spans="1:14" x14ac:dyDescent="0.25">
      <c r="A68" s="2">
        <v>65</v>
      </c>
      <c r="B68" s="3" t="s">
        <v>159</v>
      </c>
      <c r="C68" s="5">
        <v>165</v>
      </c>
      <c r="D68" s="5">
        <v>195</v>
      </c>
      <c r="E68" s="5">
        <v>210</v>
      </c>
      <c r="F68" s="5">
        <v>170</v>
      </c>
      <c r="G68" s="2">
        <v>160</v>
      </c>
      <c r="H68" s="5">
        <v>160</v>
      </c>
      <c r="I68" s="5">
        <v>180</v>
      </c>
      <c r="J68" s="5">
        <v>190</v>
      </c>
      <c r="K68" s="5">
        <v>185</v>
      </c>
      <c r="L68" s="2">
        <v>170</v>
      </c>
      <c r="M68" s="5">
        <v>160</v>
      </c>
      <c r="N68" s="5">
        <v>160</v>
      </c>
    </row>
    <row r="69" spans="1:14" x14ac:dyDescent="0.25">
      <c r="A69" s="2">
        <v>66</v>
      </c>
      <c r="B69" s="3" t="s">
        <v>161</v>
      </c>
      <c r="C69" s="5">
        <v>135</v>
      </c>
      <c r="D69" s="5">
        <v>155</v>
      </c>
      <c r="E69" s="5">
        <v>170</v>
      </c>
      <c r="F69" s="5">
        <v>165</v>
      </c>
      <c r="G69" s="2">
        <v>175</v>
      </c>
      <c r="H69" s="5">
        <v>165</v>
      </c>
      <c r="I69" s="5">
        <v>150</v>
      </c>
      <c r="J69" s="5">
        <v>165</v>
      </c>
      <c r="K69" s="5">
        <v>170</v>
      </c>
      <c r="L69" s="2">
        <v>160</v>
      </c>
      <c r="M69" s="5">
        <v>175</v>
      </c>
      <c r="N69" s="5">
        <v>165</v>
      </c>
    </row>
    <row r="70" spans="1:14" x14ac:dyDescent="0.25">
      <c r="A70" s="2">
        <v>67</v>
      </c>
      <c r="B70" s="3" t="s">
        <v>163</v>
      </c>
      <c r="C70" s="5">
        <v>65</v>
      </c>
      <c r="D70" s="5">
        <v>85</v>
      </c>
      <c r="E70" s="5">
        <v>85</v>
      </c>
      <c r="F70" s="5">
        <v>65</v>
      </c>
      <c r="G70" s="2">
        <v>65</v>
      </c>
      <c r="H70" s="5">
        <v>70</v>
      </c>
      <c r="I70" s="5">
        <v>65</v>
      </c>
      <c r="J70" s="5">
        <v>75</v>
      </c>
      <c r="K70" s="5">
        <v>70</v>
      </c>
      <c r="L70" s="2">
        <v>60</v>
      </c>
      <c r="M70" s="5">
        <v>75</v>
      </c>
      <c r="N70" s="5">
        <v>65</v>
      </c>
    </row>
    <row r="71" spans="1:14" x14ac:dyDescent="0.25">
      <c r="A71" s="2">
        <v>68</v>
      </c>
      <c r="B71" s="3" t="s">
        <v>165</v>
      </c>
      <c r="C71" s="5">
        <v>75</v>
      </c>
      <c r="D71" s="5">
        <v>65</v>
      </c>
      <c r="E71" s="5">
        <v>60</v>
      </c>
      <c r="F71" s="5">
        <v>80</v>
      </c>
      <c r="G71" s="2">
        <v>60</v>
      </c>
      <c r="H71" s="5">
        <v>55</v>
      </c>
      <c r="I71" s="5">
        <v>70</v>
      </c>
      <c r="J71" s="5">
        <v>75</v>
      </c>
      <c r="K71" s="5">
        <v>75</v>
      </c>
      <c r="L71" s="2">
        <v>60</v>
      </c>
      <c r="M71" s="5">
        <v>55</v>
      </c>
      <c r="N71" s="5">
        <v>80</v>
      </c>
    </row>
    <row r="72" spans="1:14" x14ac:dyDescent="0.25">
      <c r="A72" s="2">
        <v>69</v>
      </c>
      <c r="B72" s="3" t="s">
        <v>167</v>
      </c>
      <c r="C72" s="5">
        <v>75</v>
      </c>
      <c r="D72" s="5">
        <v>80</v>
      </c>
      <c r="E72" s="5">
        <v>70</v>
      </c>
      <c r="F72" s="5">
        <v>70</v>
      </c>
      <c r="G72" s="2">
        <v>85</v>
      </c>
      <c r="H72" s="5">
        <v>75</v>
      </c>
      <c r="I72" s="5">
        <v>70</v>
      </c>
      <c r="J72" s="5">
        <v>75</v>
      </c>
      <c r="K72" s="5">
        <v>65</v>
      </c>
      <c r="L72" s="2">
        <v>80</v>
      </c>
      <c r="M72" s="5">
        <v>70</v>
      </c>
      <c r="N72" s="5">
        <v>65</v>
      </c>
    </row>
    <row r="73" spans="1:14" x14ac:dyDescent="0.25">
      <c r="A73" s="2">
        <v>71</v>
      </c>
      <c r="B73" s="3" t="s">
        <v>169</v>
      </c>
      <c r="C73" s="5">
        <v>70</v>
      </c>
      <c r="D73" s="5">
        <v>90</v>
      </c>
      <c r="E73" s="5">
        <v>85</v>
      </c>
      <c r="F73" s="5">
        <v>95</v>
      </c>
      <c r="G73" s="2">
        <v>80</v>
      </c>
      <c r="H73" s="5">
        <v>85</v>
      </c>
      <c r="I73" s="5">
        <v>70</v>
      </c>
      <c r="J73" s="5">
        <v>75</v>
      </c>
      <c r="K73" s="5">
        <v>95</v>
      </c>
      <c r="L73" s="2">
        <v>85</v>
      </c>
      <c r="M73" s="5">
        <v>80</v>
      </c>
      <c r="N73" s="5">
        <v>80</v>
      </c>
    </row>
    <row r="74" spans="1:14" x14ac:dyDescent="0.25">
      <c r="A74" s="2">
        <v>72</v>
      </c>
      <c r="B74" s="3" t="s">
        <v>171</v>
      </c>
      <c r="C74" s="5">
        <v>30</v>
      </c>
      <c r="D74" s="5">
        <v>35</v>
      </c>
      <c r="E74" s="5">
        <v>30</v>
      </c>
      <c r="F74" s="5">
        <v>30</v>
      </c>
      <c r="G74" s="2">
        <v>35</v>
      </c>
      <c r="H74" s="5">
        <v>45</v>
      </c>
      <c r="I74" s="5">
        <v>25</v>
      </c>
      <c r="J74" s="5">
        <v>45</v>
      </c>
      <c r="K74" s="5">
        <v>40</v>
      </c>
      <c r="L74" s="2">
        <v>25</v>
      </c>
      <c r="M74" s="5">
        <v>30</v>
      </c>
      <c r="N74" s="5">
        <v>30</v>
      </c>
    </row>
    <row r="75" spans="1:14" x14ac:dyDescent="0.25">
      <c r="A75" s="2">
        <v>73</v>
      </c>
      <c r="B75" s="3" t="s">
        <v>173</v>
      </c>
      <c r="C75" s="5">
        <v>160</v>
      </c>
      <c r="D75" s="5">
        <v>185</v>
      </c>
      <c r="E75" s="5">
        <v>190</v>
      </c>
      <c r="F75" s="5">
        <v>165</v>
      </c>
      <c r="G75" s="2">
        <v>180</v>
      </c>
      <c r="H75" s="5">
        <v>155</v>
      </c>
      <c r="I75" s="5">
        <v>195</v>
      </c>
      <c r="J75" s="5">
        <v>175</v>
      </c>
      <c r="K75" s="5">
        <v>165</v>
      </c>
      <c r="L75" s="2">
        <v>165</v>
      </c>
      <c r="M75" s="5">
        <v>180</v>
      </c>
      <c r="N75" s="5">
        <v>165</v>
      </c>
    </row>
    <row r="76" spans="1:14" x14ac:dyDescent="0.25">
      <c r="A76" s="2">
        <v>74</v>
      </c>
      <c r="B76" s="3" t="s">
        <v>175</v>
      </c>
      <c r="C76" s="5">
        <v>165</v>
      </c>
      <c r="D76" s="5">
        <v>195</v>
      </c>
      <c r="E76" s="5">
        <v>195</v>
      </c>
      <c r="F76" s="5">
        <v>170</v>
      </c>
      <c r="G76" s="2">
        <v>190</v>
      </c>
      <c r="H76" s="5">
        <v>160</v>
      </c>
      <c r="I76" s="5">
        <v>165</v>
      </c>
      <c r="J76" s="5">
        <v>180</v>
      </c>
      <c r="K76" s="5">
        <v>185</v>
      </c>
      <c r="L76" s="2">
        <v>195</v>
      </c>
      <c r="M76" s="5">
        <v>185</v>
      </c>
      <c r="N76" s="5">
        <v>200</v>
      </c>
    </row>
    <row r="77" spans="1:14" x14ac:dyDescent="0.25">
      <c r="A77" s="2">
        <v>75</v>
      </c>
      <c r="B77" s="3" t="s">
        <v>177</v>
      </c>
      <c r="C77" s="5">
        <v>45</v>
      </c>
      <c r="D77" s="5">
        <v>35</v>
      </c>
      <c r="E77" s="5">
        <v>30</v>
      </c>
      <c r="F77" s="5">
        <v>35</v>
      </c>
      <c r="G77" s="2">
        <v>40</v>
      </c>
      <c r="H77" s="5">
        <v>50</v>
      </c>
      <c r="I77" s="5">
        <v>45</v>
      </c>
      <c r="J77" s="5">
        <v>35</v>
      </c>
      <c r="K77" s="5">
        <v>45</v>
      </c>
      <c r="L77" s="2">
        <v>25</v>
      </c>
      <c r="M77" s="5">
        <v>35</v>
      </c>
      <c r="N77" s="5">
        <v>40</v>
      </c>
    </row>
    <row r="78" spans="1:14" x14ac:dyDescent="0.25">
      <c r="A78" s="2">
        <v>76</v>
      </c>
      <c r="B78" s="3" t="s">
        <v>179</v>
      </c>
      <c r="C78" s="5">
        <v>35</v>
      </c>
      <c r="D78" s="5">
        <v>25</v>
      </c>
      <c r="E78" s="5">
        <v>40</v>
      </c>
      <c r="F78" s="5">
        <v>35</v>
      </c>
      <c r="G78" s="2">
        <v>30</v>
      </c>
      <c r="H78" s="5">
        <v>40</v>
      </c>
      <c r="I78" s="5">
        <v>30</v>
      </c>
      <c r="J78" s="5">
        <v>45</v>
      </c>
      <c r="K78" s="5">
        <v>40</v>
      </c>
      <c r="L78" s="2">
        <v>30</v>
      </c>
      <c r="M78" s="7">
        <v>35</v>
      </c>
      <c r="N78" s="7">
        <v>45</v>
      </c>
    </row>
    <row r="79" spans="1:14" x14ac:dyDescent="0.25">
      <c r="A79" s="2">
        <v>77</v>
      </c>
      <c r="B79" s="3" t="s">
        <v>181</v>
      </c>
      <c r="C79" s="5">
        <v>210</v>
      </c>
      <c r="D79" s="5">
        <v>235</v>
      </c>
      <c r="E79" s="5">
        <v>205</v>
      </c>
      <c r="F79" s="5">
        <v>185</v>
      </c>
      <c r="G79" s="2">
        <v>215</v>
      </c>
      <c r="H79" s="5">
        <v>210</v>
      </c>
      <c r="I79" s="5">
        <v>240</v>
      </c>
      <c r="J79" s="5">
        <v>215</v>
      </c>
      <c r="K79" s="5">
        <v>195</v>
      </c>
      <c r="L79" s="2">
        <v>190</v>
      </c>
      <c r="M79" s="5">
        <v>205</v>
      </c>
      <c r="N79" s="2">
        <v>185</v>
      </c>
    </row>
    <row r="80" spans="1:14" x14ac:dyDescent="0.25">
      <c r="A80" s="2">
        <v>78</v>
      </c>
      <c r="B80" s="3" t="s">
        <v>183</v>
      </c>
      <c r="C80" s="5">
        <v>20</v>
      </c>
      <c r="D80" s="5">
        <v>25</v>
      </c>
      <c r="E80" s="5">
        <v>35</v>
      </c>
      <c r="F80" s="5">
        <v>25</v>
      </c>
      <c r="G80" s="2">
        <v>25</v>
      </c>
      <c r="H80" s="5">
        <v>25</v>
      </c>
      <c r="I80" s="5">
        <v>20</v>
      </c>
      <c r="J80" s="5">
        <v>25</v>
      </c>
      <c r="K80" s="5">
        <v>30</v>
      </c>
      <c r="L80" s="2">
        <v>30</v>
      </c>
      <c r="M80" s="5">
        <v>30</v>
      </c>
      <c r="N80" s="2">
        <v>35</v>
      </c>
    </row>
    <row r="81" spans="1:14" x14ac:dyDescent="0.25">
      <c r="A81" s="2">
        <v>79</v>
      </c>
      <c r="B81" s="3" t="s">
        <v>185</v>
      </c>
      <c r="C81" s="5">
        <v>30</v>
      </c>
      <c r="D81" s="5">
        <v>40</v>
      </c>
      <c r="E81" s="5">
        <v>35</v>
      </c>
      <c r="F81" s="5">
        <v>25</v>
      </c>
      <c r="G81" s="2">
        <v>25</v>
      </c>
      <c r="H81" s="5">
        <v>20</v>
      </c>
      <c r="I81" s="5">
        <v>35</v>
      </c>
      <c r="J81" s="5">
        <v>25</v>
      </c>
      <c r="K81" s="5">
        <v>30</v>
      </c>
      <c r="L81" s="2">
        <v>30</v>
      </c>
      <c r="M81" s="5">
        <v>35</v>
      </c>
      <c r="N81" s="2">
        <v>30</v>
      </c>
    </row>
    <row r="82" spans="1:14" x14ac:dyDescent="0.25">
      <c r="A82" s="2">
        <v>80</v>
      </c>
      <c r="B82" s="3" t="s">
        <v>187</v>
      </c>
      <c r="C82" s="5">
        <v>215</v>
      </c>
      <c r="D82" s="5">
        <v>180</v>
      </c>
      <c r="E82" s="5">
        <v>195</v>
      </c>
      <c r="F82" s="5">
        <v>190</v>
      </c>
      <c r="G82" s="2">
        <v>200</v>
      </c>
      <c r="H82" s="5">
        <v>190</v>
      </c>
      <c r="I82" s="5">
        <v>160</v>
      </c>
      <c r="J82" s="5">
        <v>180</v>
      </c>
      <c r="K82" s="5">
        <v>195</v>
      </c>
      <c r="L82" s="2">
        <v>185</v>
      </c>
      <c r="M82" s="5">
        <v>195</v>
      </c>
      <c r="N82" s="2">
        <v>175</v>
      </c>
    </row>
    <row r="83" spans="1:14" x14ac:dyDescent="0.25">
      <c r="A83" s="2">
        <v>81</v>
      </c>
      <c r="B83" s="3" t="s">
        <v>189</v>
      </c>
      <c r="C83" s="5">
        <v>25</v>
      </c>
      <c r="D83" s="5">
        <v>30</v>
      </c>
      <c r="E83" s="5">
        <v>20</v>
      </c>
      <c r="F83" s="5">
        <v>20</v>
      </c>
      <c r="G83" s="2">
        <v>25</v>
      </c>
      <c r="H83" s="5">
        <v>30</v>
      </c>
      <c r="I83" s="5">
        <v>35</v>
      </c>
      <c r="J83" s="5">
        <v>20</v>
      </c>
      <c r="K83" s="5">
        <v>35</v>
      </c>
      <c r="L83" s="2">
        <v>25</v>
      </c>
      <c r="M83" s="5">
        <v>20</v>
      </c>
      <c r="N83" s="2">
        <v>30</v>
      </c>
    </row>
    <row r="84" spans="1:14" x14ac:dyDescent="0.25">
      <c r="A84" s="2">
        <v>82</v>
      </c>
      <c r="B84" s="3" t="s">
        <v>191</v>
      </c>
      <c r="C84" s="5">
        <v>40</v>
      </c>
      <c r="D84" s="5">
        <v>35</v>
      </c>
      <c r="E84" s="5">
        <v>20</v>
      </c>
      <c r="F84" s="5">
        <v>30</v>
      </c>
      <c r="G84" s="2">
        <v>30</v>
      </c>
      <c r="H84" s="5">
        <v>35</v>
      </c>
      <c r="I84" s="5">
        <v>35</v>
      </c>
      <c r="J84" s="5">
        <v>40</v>
      </c>
      <c r="K84" s="5">
        <v>25</v>
      </c>
      <c r="L84" s="2">
        <v>30</v>
      </c>
      <c r="M84" s="5">
        <v>35</v>
      </c>
      <c r="N84" s="2">
        <v>40</v>
      </c>
    </row>
    <row r="85" spans="1:14" x14ac:dyDescent="0.25">
      <c r="A85" s="2">
        <v>83</v>
      </c>
      <c r="B85" s="3" t="s">
        <v>193</v>
      </c>
      <c r="C85" s="5">
        <v>85</v>
      </c>
      <c r="D85" s="5">
        <v>70</v>
      </c>
      <c r="E85" s="5">
        <v>75</v>
      </c>
      <c r="F85" s="5">
        <v>80</v>
      </c>
      <c r="G85" s="2">
        <v>90</v>
      </c>
      <c r="H85" s="5">
        <v>80</v>
      </c>
      <c r="I85" s="5">
        <v>85</v>
      </c>
      <c r="J85" s="5">
        <v>95</v>
      </c>
      <c r="K85" s="5">
        <v>75</v>
      </c>
      <c r="L85" s="2">
        <v>75</v>
      </c>
      <c r="M85" s="5">
        <v>75</v>
      </c>
      <c r="N85" s="2">
        <v>80</v>
      </c>
    </row>
    <row r="86" spans="1:14" x14ac:dyDescent="0.25">
      <c r="A86" s="2">
        <v>84</v>
      </c>
      <c r="B86" s="3" t="s">
        <v>195</v>
      </c>
      <c r="C86" s="5">
        <v>185</v>
      </c>
      <c r="D86" s="5">
        <v>190</v>
      </c>
      <c r="E86" s="5">
        <v>200</v>
      </c>
      <c r="F86" s="5">
        <v>185</v>
      </c>
      <c r="G86" s="2">
        <v>160</v>
      </c>
      <c r="H86" s="5">
        <v>190</v>
      </c>
      <c r="I86" s="5">
        <v>175</v>
      </c>
      <c r="J86" s="5">
        <v>200</v>
      </c>
      <c r="K86" s="5">
        <v>170</v>
      </c>
      <c r="L86" s="2">
        <v>155</v>
      </c>
      <c r="M86" s="5">
        <v>200</v>
      </c>
      <c r="N86" s="2">
        <v>180</v>
      </c>
    </row>
    <row r="87" spans="1:14" x14ac:dyDescent="0.25">
      <c r="A87" s="2">
        <v>85</v>
      </c>
      <c r="B87" s="3" t="s">
        <v>197</v>
      </c>
      <c r="C87" s="5">
        <v>80</v>
      </c>
      <c r="D87" s="5">
        <v>70</v>
      </c>
      <c r="E87" s="5">
        <v>80</v>
      </c>
      <c r="F87" s="5">
        <v>85</v>
      </c>
      <c r="G87" s="2">
        <v>80</v>
      </c>
      <c r="H87" s="5">
        <v>90</v>
      </c>
      <c r="I87" s="5">
        <v>85</v>
      </c>
      <c r="J87" s="5">
        <v>95</v>
      </c>
      <c r="K87" s="5">
        <v>75</v>
      </c>
      <c r="L87" s="2">
        <v>85</v>
      </c>
      <c r="M87" s="5">
        <v>65</v>
      </c>
      <c r="N87" s="2">
        <v>85</v>
      </c>
    </row>
    <row r="88" spans="1:14" x14ac:dyDescent="0.25">
      <c r="A88" s="2">
        <v>86</v>
      </c>
      <c r="B88" s="3" t="s">
        <v>199</v>
      </c>
      <c r="C88" s="5">
        <v>30</v>
      </c>
      <c r="D88" s="5">
        <v>20</v>
      </c>
      <c r="E88" s="5">
        <v>35</v>
      </c>
      <c r="F88" s="5">
        <v>45</v>
      </c>
      <c r="G88" s="2">
        <v>40</v>
      </c>
      <c r="H88" s="5">
        <v>30</v>
      </c>
      <c r="I88" s="5">
        <v>30</v>
      </c>
      <c r="J88" s="5">
        <v>30</v>
      </c>
      <c r="K88" s="5">
        <v>35</v>
      </c>
      <c r="L88" s="2">
        <v>30</v>
      </c>
      <c r="M88" s="8">
        <v>35</v>
      </c>
      <c r="N88" s="8">
        <v>25</v>
      </c>
    </row>
    <row r="89" spans="1:14" x14ac:dyDescent="0.25">
      <c r="A89" s="2">
        <v>87</v>
      </c>
      <c r="B89" s="3" t="s">
        <v>201</v>
      </c>
      <c r="C89" s="5">
        <v>70</v>
      </c>
      <c r="D89" s="5">
        <v>75</v>
      </c>
      <c r="E89" s="5">
        <v>80</v>
      </c>
      <c r="F89" s="5">
        <v>70</v>
      </c>
      <c r="G89" s="2">
        <v>70</v>
      </c>
      <c r="H89" s="5">
        <v>90</v>
      </c>
      <c r="I89" s="5">
        <v>65</v>
      </c>
      <c r="J89" s="5">
        <v>85</v>
      </c>
      <c r="K89" s="5">
        <v>65</v>
      </c>
      <c r="L89" s="2">
        <v>75</v>
      </c>
      <c r="M89" s="5">
        <v>75</v>
      </c>
      <c r="N89" s="2">
        <v>85</v>
      </c>
    </row>
    <row r="90" spans="1:14" x14ac:dyDescent="0.25">
      <c r="A90" s="2">
        <v>88</v>
      </c>
      <c r="B90" s="3" t="s">
        <v>203</v>
      </c>
      <c r="C90" s="5">
        <v>65</v>
      </c>
      <c r="D90" s="5">
        <v>85</v>
      </c>
      <c r="E90" s="5">
        <v>65</v>
      </c>
      <c r="F90" s="5">
        <v>65</v>
      </c>
      <c r="G90" s="2">
        <v>80</v>
      </c>
      <c r="H90" s="5">
        <v>70</v>
      </c>
      <c r="I90" s="5">
        <v>80</v>
      </c>
      <c r="J90" s="5">
        <v>85</v>
      </c>
      <c r="K90" s="5">
        <v>55</v>
      </c>
      <c r="L90" s="2">
        <v>80</v>
      </c>
      <c r="M90" s="5">
        <v>85</v>
      </c>
      <c r="N90" s="2">
        <v>90</v>
      </c>
    </row>
    <row r="91" spans="1:14" x14ac:dyDescent="0.25">
      <c r="A91" s="2">
        <v>89</v>
      </c>
      <c r="B91" s="3" t="s">
        <v>205</v>
      </c>
      <c r="C91" s="5">
        <v>75</v>
      </c>
      <c r="D91" s="5">
        <v>90</v>
      </c>
      <c r="E91" s="5">
        <v>70</v>
      </c>
      <c r="F91" s="5">
        <v>75</v>
      </c>
      <c r="G91" s="2">
        <v>70</v>
      </c>
      <c r="H91" s="5">
        <v>75</v>
      </c>
      <c r="I91" s="5">
        <v>90</v>
      </c>
      <c r="J91" s="5">
        <v>80</v>
      </c>
      <c r="K91" s="5">
        <v>90</v>
      </c>
      <c r="L91" s="2">
        <v>70</v>
      </c>
      <c r="M91" s="5">
        <v>90</v>
      </c>
      <c r="N91" s="2">
        <v>70</v>
      </c>
    </row>
    <row r="92" spans="1:14" x14ac:dyDescent="0.25">
      <c r="A92" s="2">
        <v>90</v>
      </c>
      <c r="B92" s="3" t="s">
        <v>207</v>
      </c>
      <c r="C92" s="5">
        <v>65</v>
      </c>
      <c r="D92" s="5">
        <v>85</v>
      </c>
      <c r="E92" s="5">
        <v>60</v>
      </c>
      <c r="F92" s="5">
        <v>70</v>
      </c>
      <c r="G92" s="2">
        <v>65</v>
      </c>
      <c r="H92" s="5">
        <v>75</v>
      </c>
      <c r="I92" s="5">
        <v>65</v>
      </c>
      <c r="J92" s="5">
        <v>80</v>
      </c>
      <c r="K92" s="5">
        <v>70</v>
      </c>
      <c r="L92" s="2">
        <v>85</v>
      </c>
      <c r="M92" s="5">
        <v>70</v>
      </c>
      <c r="N92" s="2">
        <v>70</v>
      </c>
    </row>
    <row r="93" spans="1:14" x14ac:dyDescent="0.25">
      <c r="A93" s="2">
        <v>91</v>
      </c>
      <c r="B93" s="3" t="s">
        <v>209</v>
      </c>
      <c r="C93" s="5">
        <v>20</v>
      </c>
      <c r="D93" s="5">
        <v>35</v>
      </c>
      <c r="E93" s="5">
        <v>35</v>
      </c>
      <c r="F93" s="5">
        <v>30</v>
      </c>
      <c r="G93" s="2">
        <v>35</v>
      </c>
      <c r="H93" s="5">
        <v>40</v>
      </c>
      <c r="I93" s="5">
        <v>35</v>
      </c>
      <c r="J93" s="5">
        <v>40</v>
      </c>
      <c r="K93" s="5">
        <v>35</v>
      </c>
      <c r="L93" s="2">
        <v>25</v>
      </c>
      <c r="M93" s="5">
        <v>30</v>
      </c>
      <c r="N93" s="2">
        <v>35</v>
      </c>
    </row>
    <row r="94" spans="1:14" x14ac:dyDescent="0.25">
      <c r="A94" s="2">
        <v>92</v>
      </c>
      <c r="B94" s="3" t="s">
        <v>211</v>
      </c>
      <c r="C94" s="5">
        <v>80</v>
      </c>
      <c r="D94" s="5">
        <v>85</v>
      </c>
      <c r="E94" s="5">
        <v>90</v>
      </c>
      <c r="F94" s="5">
        <v>75</v>
      </c>
      <c r="G94" s="2">
        <v>75</v>
      </c>
      <c r="H94" s="5">
        <v>95</v>
      </c>
      <c r="I94" s="5">
        <v>75</v>
      </c>
      <c r="J94" s="5">
        <v>90</v>
      </c>
      <c r="K94" s="5">
        <v>60</v>
      </c>
      <c r="L94" s="2">
        <v>85</v>
      </c>
      <c r="M94" s="5">
        <v>80</v>
      </c>
      <c r="N94" s="2">
        <v>70</v>
      </c>
    </row>
    <row r="95" spans="1:14" x14ac:dyDescent="0.25">
      <c r="A95" s="2">
        <v>93</v>
      </c>
      <c r="B95" s="3" t="s">
        <v>213</v>
      </c>
      <c r="C95" s="5">
        <v>80</v>
      </c>
      <c r="D95" s="5">
        <v>60</v>
      </c>
      <c r="E95" s="5">
        <v>75</v>
      </c>
      <c r="F95" s="5">
        <v>70</v>
      </c>
      <c r="G95" s="2">
        <v>80</v>
      </c>
      <c r="H95" s="5">
        <v>65</v>
      </c>
      <c r="I95" s="5">
        <v>70</v>
      </c>
      <c r="J95" s="5">
        <v>75</v>
      </c>
      <c r="K95" s="5">
        <v>80</v>
      </c>
      <c r="L95" s="2">
        <v>60</v>
      </c>
      <c r="M95" s="5">
        <v>75</v>
      </c>
      <c r="N95" s="2">
        <v>65</v>
      </c>
    </row>
    <row r="96" spans="1:14" x14ac:dyDescent="0.25">
      <c r="A96" s="2">
        <v>94</v>
      </c>
      <c r="B96" s="3" t="s">
        <v>215</v>
      </c>
      <c r="C96" s="5">
        <v>80</v>
      </c>
      <c r="D96" s="5">
        <v>90</v>
      </c>
      <c r="E96" s="5">
        <v>75</v>
      </c>
      <c r="F96" s="5">
        <v>75</v>
      </c>
      <c r="G96" s="2">
        <v>80</v>
      </c>
      <c r="H96" s="5">
        <v>75</v>
      </c>
      <c r="I96" s="5">
        <v>85</v>
      </c>
      <c r="J96" s="5">
        <v>75</v>
      </c>
      <c r="K96" s="5">
        <v>70</v>
      </c>
      <c r="L96" s="2">
        <v>75</v>
      </c>
      <c r="M96" s="5">
        <v>85</v>
      </c>
      <c r="N96" s="2">
        <v>70</v>
      </c>
    </row>
    <row r="97" spans="1:14" x14ac:dyDescent="0.25">
      <c r="A97" s="2">
        <v>95</v>
      </c>
      <c r="B97" s="3" t="s">
        <v>217</v>
      </c>
      <c r="C97" s="5">
        <v>30</v>
      </c>
      <c r="D97" s="5">
        <v>15</v>
      </c>
      <c r="E97" s="5">
        <v>25</v>
      </c>
      <c r="F97" s="5">
        <v>15</v>
      </c>
      <c r="G97" s="2">
        <v>20</v>
      </c>
      <c r="H97" s="5">
        <v>25</v>
      </c>
      <c r="I97" s="5">
        <v>15</v>
      </c>
      <c r="J97" s="5">
        <v>15</v>
      </c>
      <c r="K97" s="5">
        <v>20</v>
      </c>
      <c r="L97" s="2">
        <v>30</v>
      </c>
      <c r="M97" s="8">
        <v>30</v>
      </c>
      <c r="N97" s="8">
        <v>15</v>
      </c>
    </row>
    <row r="98" spans="1:14" x14ac:dyDescent="0.25">
      <c r="A98" s="2">
        <v>96</v>
      </c>
      <c r="B98" s="3" t="s">
        <v>219</v>
      </c>
      <c r="C98" s="5">
        <v>95</v>
      </c>
      <c r="D98" s="5">
        <v>85</v>
      </c>
      <c r="E98" s="5">
        <v>90</v>
      </c>
      <c r="F98" s="5">
        <v>70</v>
      </c>
      <c r="G98" s="2">
        <v>80</v>
      </c>
      <c r="H98" s="5">
        <v>75</v>
      </c>
      <c r="I98" s="5">
        <v>85</v>
      </c>
      <c r="J98" s="5">
        <v>80</v>
      </c>
      <c r="K98" s="5">
        <v>65</v>
      </c>
      <c r="L98" s="2">
        <v>75</v>
      </c>
      <c r="M98" s="5">
        <v>85</v>
      </c>
      <c r="N98" s="5">
        <v>75</v>
      </c>
    </row>
    <row r="99" spans="1:14" x14ac:dyDescent="0.25">
      <c r="A99" s="2">
        <v>97</v>
      </c>
      <c r="B99" s="3" t="s">
        <v>221</v>
      </c>
      <c r="C99" s="5">
        <v>25</v>
      </c>
      <c r="D99" s="5">
        <v>30</v>
      </c>
      <c r="E99" s="5">
        <v>25</v>
      </c>
      <c r="F99" s="5">
        <v>20</v>
      </c>
      <c r="G99" s="2">
        <v>35</v>
      </c>
      <c r="H99" s="5">
        <v>35</v>
      </c>
      <c r="I99" s="5">
        <v>25</v>
      </c>
      <c r="J99" s="5">
        <v>20</v>
      </c>
      <c r="K99" s="5">
        <v>30</v>
      </c>
      <c r="L99" s="2">
        <v>40</v>
      </c>
      <c r="M99" s="8">
        <v>35</v>
      </c>
      <c r="N99" s="8">
        <v>35</v>
      </c>
    </row>
    <row r="100" spans="1:14" x14ac:dyDescent="0.25">
      <c r="A100" s="2">
        <v>98</v>
      </c>
      <c r="B100" s="3" t="s">
        <v>223</v>
      </c>
      <c r="C100" s="5">
        <v>30</v>
      </c>
      <c r="D100" s="5">
        <v>40</v>
      </c>
      <c r="E100" s="5">
        <v>45</v>
      </c>
      <c r="F100" s="5">
        <v>35</v>
      </c>
      <c r="G100" s="2">
        <v>25</v>
      </c>
      <c r="H100" s="5">
        <v>50</v>
      </c>
      <c r="I100" s="5">
        <v>35</v>
      </c>
      <c r="J100" s="5">
        <v>35</v>
      </c>
      <c r="K100" s="5">
        <v>35</v>
      </c>
      <c r="L100" s="2">
        <v>30</v>
      </c>
      <c r="M100" s="8">
        <v>40</v>
      </c>
      <c r="N100" s="8">
        <v>30</v>
      </c>
    </row>
    <row r="101" spans="1:14" x14ac:dyDescent="0.25">
      <c r="A101" s="2">
        <v>99</v>
      </c>
      <c r="B101" s="3" t="s">
        <v>225</v>
      </c>
      <c r="C101" s="5">
        <v>155</v>
      </c>
      <c r="D101" s="5">
        <v>175</v>
      </c>
      <c r="E101" s="5">
        <v>200</v>
      </c>
      <c r="F101" s="5">
        <v>180</v>
      </c>
      <c r="G101" s="2">
        <v>190</v>
      </c>
      <c r="H101" s="5">
        <v>175</v>
      </c>
      <c r="I101" s="5">
        <v>165</v>
      </c>
      <c r="J101" s="5">
        <v>200</v>
      </c>
      <c r="K101" s="5">
        <v>165</v>
      </c>
      <c r="L101" s="2">
        <v>180</v>
      </c>
      <c r="M101" s="5">
        <v>195</v>
      </c>
      <c r="N101" s="5">
        <v>185</v>
      </c>
    </row>
    <row r="102" spans="1:14" x14ac:dyDescent="0.25">
      <c r="A102" s="2">
        <v>100</v>
      </c>
      <c r="B102" s="3" t="s">
        <v>227</v>
      </c>
      <c r="C102" s="5">
        <v>35</v>
      </c>
      <c r="D102" s="5">
        <v>25</v>
      </c>
      <c r="E102" s="5">
        <v>35</v>
      </c>
      <c r="F102" s="5">
        <v>45</v>
      </c>
      <c r="G102" s="2">
        <v>45</v>
      </c>
      <c r="H102" s="5">
        <v>35</v>
      </c>
      <c r="I102" s="5">
        <v>30</v>
      </c>
      <c r="J102" s="5">
        <v>35</v>
      </c>
      <c r="K102" s="5">
        <v>30</v>
      </c>
      <c r="L102" s="2">
        <v>20</v>
      </c>
      <c r="M102" s="8">
        <v>35</v>
      </c>
      <c r="N102" s="8">
        <v>40</v>
      </c>
    </row>
    <row r="103" spans="1:14" x14ac:dyDescent="0.25">
      <c r="A103" s="2">
        <v>101</v>
      </c>
      <c r="B103" s="3" t="s">
        <v>229</v>
      </c>
      <c r="C103" s="5">
        <v>35</v>
      </c>
      <c r="D103" s="5">
        <v>30</v>
      </c>
      <c r="E103" s="5">
        <v>30</v>
      </c>
      <c r="F103" s="5">
        <v>35</v>
      </c>
      <c r="G103" s="2">
        <v>30</v>
      </c>
      <c r="H103" s="5">
        <v>30</v>
      </c>
      <c r="I103" s="5">
        <v>25</v>
      </c>
      <c r="J103" s="5">
        <v>20</v>
      </c>
      <c r="K103" s="5">
        <v>35</v>
      </c>
      <c r="L103" s="2">
        <v>25</v>
      </c>
      <c r="M103" s="8">
        <v>35</v>
      </c>
      <c r="N103" s="8">
        <v>30</v>
      </c>
    </row>
    <row r="104" spans="1:14" x14ac:dyDescent="0.25">
      <c r="A104" s="2">
        <v>102</v>
      </c>
      <c r="B104" s="3" t="s">
        <v>231</v>
      </c>
      <c r="C104" s="5">
        <v>175</v>
      </c>
      <c r="D104" s="5">
        <v>190</v>
      </c>
      <c r="E104" s="5">
        <v>180</v>
      </c>
      <c r="F104" s="5">
        <v>185</v>
      </c>
      <c r="G104" s="2">
        <v>235</v>
      </c>
      <c r="H104" s="5">
        <v>130</v>
      </c>
      <c r="I104" s="5">
        <v>75</v>
      </c>
      <c r="J104" s="5">
        <v>115</v>
      </c>
      <c r="K104" s="5">
        <v>85</v>
      </c>
      <c r="L104" s="2">
        <v>90</v>
      </c>
      <c r="M104" s="2">
        <v>95</v>
      </c>
      <c r="N104" s="2">
        <v>120</v>
      </c>
    </row>
    <row r="105" spans="1:14" x14ac:dyDescent="0.25">
      <c r="A105" s="2">
        <v>103</v>
      </c>
      <c r="B105" s="3" t="s">
        <v>233</v>
      </c>
      <c r="C105" s="5">
        <v>220</v>
      </c>
      <c r="D105" s="5">
        <v>235</v>
      </c>
      <c r="E105" s="5">
        <v>205</v>
      </c>
      <c r="F105" s="5">
        <v>200</v>
      </c>
      <c r="G105" s="2">
        <v>185</v>
      </c>
      <c r="H105" s="5">
        <v>170</v>
      </c>
      <c r="I105" s="5">
        <v>185</v>
      </c>
      <c r="J105" s="5">
        <v>165</v>
      </c>
      <c r="K105" s="5">
        <v>170</v>
      </c>
      <c r="L105" s="2">
        <v>155</v>
      </c>
      <c r="M105" s="2">
        <v>160</v>
      </c>
      <c r="N105" s="2">
        <v>145</v>
      </c>
    </row>
    <row r="106" spans="1:14" x14ac:dyDescent="0.25">
      <c r="A106" s="2">
        <v>104</v>
      </c>
      <c r="B106" s="3" t="s">
        <v>235</v>
      </c>
      <c r="C106" s="5">
        <v>245</v>
      </c>
      <c r="D106" s="5">
        <v>265</v>
      </c>
      <c r="E106" s="5">
        <v>250</v>
      </c>
      <c r="F106" s="5">
        <v>235</v>
      </c>
      <c r="G106" s="2">
        <v>265</v>
      </c>
      <c r="H106" s="5">
        <v>65</v>
      </c>
      <c r="I106" s="5">
        <v>75</v>
      </c>
      <c r="J106" s="5">
        <v>60</v>
      </c>
      <c r="K106" s="5">
        <v>75</v>
      </c>
      <c r="L106" s="2">
        <v>80</v>
      </c>
      <c r="M106" s="2">
        <v>65</v>
      </c>
      <c r="N106" s="2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"/>
  <sheetViews>
    <sheetView workbookViewId="0">
      <selection activeCell="A4" sqref="A4:A8"/>
    </sheetView>
  </sheetViews>
  <sheetFormatPr defaultRowHeight="15" x14ac:dyDescent="0.25"/>
  <cols>
    <col min="1" max="1" width="41.42578125" customWidth="1"/>
  </cols>
  <sheetData>
    <row r="4" spans="1:13" x14ac:dyDescent="0.25">
      <c r="A4" s="16" t="s">
        <v>33</v>
      </c>
      <c r="B4" s="19">
        <v>75</v>
      </c>
      <c r="C4" s="19">
        <v>70</v>
      </c>
      <c r="D4" s="19">
        <v>85</v>
      </c>
      <c r="E4" s="19">
        <v>85</v>
      </c>
      <c r="F4" s="19">
        <v>85</v>
      </c>
      <c r="G4" s="19">
        <v>80</v>
      </c>
      <c r="H4" s="19">
        <v>80</v>
      </c>
      <c r="I4" s="19">
        <v>90</v>
      </c>
      <c r="J4" s="19">
        <v>100</v>
      </c>
      <c r="K4" s="19">
        <v>95</v>
      </c>
      <c r="L4" s="15">
        <v>95</v>
      </c>
      <c r="M4" s="15">
        <v>95</v>
      </c>
    </row>
    <row r="5" spans="1:13" x14ac:dyDescent="0.25">
      <c r="A5" s="16" t="s">
        <v>36</v>
      </c>
      <c r="B5" s="19">
        <v>70</v>
      </c>
      <c r="C5" s="19">
        <v>85</v>
      </c>
      <c r="D5" s="19">
        <v>80</v>
      </c>
      <c r="E5" s="19">
        <v>85</v>
      </c>
      <c r="F5" s="19">
        <v>80</v>
      </c>
      <c r="G5" s="19">
        <v>85</v>
      </c>
      <c r="H5" s="19">
        <v>75</v>
      </c>
      <c r="I5" s="19">
        <v>85</v>
      </c>
      <c r="J5" s="19">
        <v>45</v>
      </c>
      <c r="K5" s="19">
        <v>60</v>
      </c>
      <c r="L5" s="15">
        <v>75</v>
      </c>
      <c r="M5" s="15">
        <v>75</v>
      </c>
    </row>
    <row r="6" spans="1:13" x14ac:dyDescent="0.25">
      <c r="A6" s="16" t="s">
        <v>66</v>
      </c>
      <c r="B6" s="19">
        <v>30</v>
      </c>
      <c r="C6" s="19">
        <v>25</v>
      </c>
      <c r="D6" s="19">
        <v>35</v>
      </c>
      <c r="E6" s="19">
        <v>40</v>
      </c>
      <c r="F6" s="19">
        <v>35</v>
      </c>
      <c r="G6" s="19">
        <v>40</v>
      </c>
      <c r="H6" s="19">
        <v>35</v>
      </c>
      <c r="I6" s="19">
        <v>55</v>
      </c>
      <c r="J6" s="19">
        <v>40</v>
      </c>
      <c r="K6" s="19">
        <v>30</v>
      </c>
      <c r="L6" s="15">
        <v>50</v>
      </c>
      <c r="M6" s="15">
        <v>50</v>
      </c>
    </row>
    <row r="7" spans="1:13" x14ac:dyDescent="0.25">
      <c r="A7" s="3" t="s">
        <v>96</v>
      </c>
      <c r="B7" s="5">
        <v>215</v>
      </c>
      <c r="C7" s="5">
        <v>205</v>
      </c>
      <c r="D7" s="5">
        <v>245</v>
      </c>
      <c r="E7" s="5">
        <v>250</v>
      </c>
      <c r="F7" s="5">
        <v>265</v>
      </c>
      <c r="G7" s="5">
        <v>210</v>
      </c>
      <c r="H7" s="5">
        <v>245</v>
      </c>
      <c r="I7" s="5">
        <v>195</v>
      </c>
      <c r="J7" s="5">
        <v>200</v>
      </c>
      <c r="K7" s="5">
        <v>180</v>
      </c>
      <c r="L7" s="2">
        <v>245</v>
      </c>
      <c r="M7" s="2">
        <v>245</v>
      </c>
    </row>
    <row r="8" spans="1:13" x14ac:dyDescent="0.25">
      <c r="A8" s="3" t="s">
        <v>98</v>
      </c>
      <c r="B8" s="5">
        <v>145</v>
      </c>
      <c r="C8" s="5">
        <v>190</v>
      </c>
      <c r="D8" s="5">
        <v>205</v>
      </c>
      <c r="E8" s="5">
        <v>195</v>
      </c>
      <c r="F8" s="5">
        <v>205</v>
      </c>
      <c r="G8" s="5">
        <v>200</v>
      </c>
      <c r="H8" s="5">
        <v>180</v>
      </c>
      <c r="I8" s="5">
        <v>190</v>
      </c>
      <c r="J8" s="5">
        <v>185</v>
      </c>
      <c r="K8" s="5">
        <v>200</v>
      </c>
      <c r="L8" s="2">
        <v>155</v>
      </c>
      <c r="M8" s="2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7"/>
  <sheetViews>
    <sheetView workbookViewId="0">
      <selection activeCell="E6" sqref="E6:E17"/>
    </sheetView>
  </sheetViews>
  <sheetFormatPr defaultRowHeight="15" x14ac:dyDescent="0.25"/>
  <cols>
    <col min="1" max="1" width="36.85546875" customWidth="1"/>
    <col min="2" max="2" width="18.28515625" customWidth="1"/>
    <col min="3" max="3" width="12.42578125" customWidth="1"/>
    <col min="4" max="4" width="16" customWidth="1"/>
    <col min="5" max="5" width="10.85546875" customWidth="1"/>
  </cols>
  <sheetData>
    <row r="5" spans="1:5" x14ac:dyDescent="0.25">
      <c r="A5" s="16" t="s">
        <v>33</v>
      </c>
      <c r="B5" s="16" t="s">
        <v>36</v>
      </c>
      <c r="C5" s="16" t="s">
        <v>66</v>
      </c>
      <c r="D5" s="3" t="s">
        <v>96</v>
      </c>
      <c r="E5" s="3" t="s">
        <v>98</v>
      </c>
    </row>
    <row r="6" spans="1:5" x14ac:dyDescent="0.25">
      <c r="A6" s="19">
        <v>75</v>
      </c>
      <c r="B6" s="19">
        <v>70</v>
      </c>
      <c r="C6" s="19">
        <v>30</v>
      </c>
      <c r="D6" s="5">
        <v>215</v>
      </c>
      <c r="E6" s="5">
        <v>145</v>
      </c>
    </row>
    <row r="7" spans="1:5" x14ac:dyDescent="0.25">
      <c r="A7" s="19">
        <v>70</v>
      </c>
      <c r="B7" s="19">
        <v>85</v>
      </c>
      <c r="C7" s="19">
        <v>25</v>
      </c>
      <c r="D7" s="5">
        <v>205</v>
      </c>
      <c r="E7" s="5">
        <v>190</v>
      </c>
    </row>
    <row r="8" spans="1:5" x14ac:dyDescent="0.25">
      <c r="A8" s="19">
        <v>85</v>
      </c>
      <c r="B8" s="19">
        <v>80</v>
      </c>
      <c r="C8" s="19">
        <v>35</v>
      </c>
      <c r="D8" s="5">
        <v>245</v>
      </c>
      <c r="E8" s="5">
        <v>205</v>
      </c>
    </row>
    <row r="9" spans="1:5" x14ac:dyDescent="0.25">
      <c r="A9" s="19">
        <v>85</v>
      </c>
      <c r="B9" s="19">
        <v>85</v>
      </c>
      <c r="C9" s="19">
        <v>40</v>
      </c>
      <c r="D9" s="5">
        <v>250</v>
      </c>
      <c r="E9" s="5">
        <v>195</v>
      </c>
    </row>
    <row r="10" spans="1:5" x14ac:dyDescent="0.25">
      <c r="A10" s="19">
        <v>85</v>
      </c>
      <c r="B10" s="19">
        <v>80</v>
      </c>
      <c r="C10" s="19">
        <v>35</v>
      </c>
      <c r="D10" s="5">
        <v>265</v>
      </c>
      <c r="E10" s="5">
        <v>205</v>
      </c>
    </row>
    <row r="11" spans="1:5" x14ac:dyDescent="0.25">
      <c r="A11" s="19">
        <v>80</v>
      </c>
      <c r="B11" s="19">
        <v>85</v>
      </c>
      <c r="C11" s="19">
        <v>40</v>
      </c>
      <c r="D11" s="5">
        <v>210</v>
      </c>
      <c r="E11" s="5">
        <v>200</v>
      </c>
    </row>
    <row r="12" spans="1:5" x14ac:dyDescent="0.25">
      <c r="A12" s="19">
        <v>80</v>
      </c>
      <c r="B12" s="19">
        <v>75</v>
      </c>
      <c r="C12" s="19">
        <v>35</v>
      </c>
      <c r="D12" s="5">
        <v>245</v>
      </c>
      <c r="E12" s="5">
        <v>180</v>
      </c>
    </row>
    <row r="13" spans="1:5" x14ac:dyDescent="0.25">
      <c r="A13" s="19">
        <v>90</v>
      </c>
      <c r="B13" s="19">
        <v>85</v>
      </c>
      <c r="C13" s="19">
        <v>55</v>
      </c>
      <c r="D13" s="5">
        <v>195</v>
      </c>
      <c r="E13" s="5">
        <v>190</v>
      </c>
    </row>
    <row r="14" spans="1:5" x14ac:dyDescent="0.25">
      <c r="A14" s="19">
        <v>100</v>
      </c>
      <c r="B14" s="19">
        <v>45</v>
      </c>
      <c r="C14" s="19">
        <v>40</v>
      </c>
      <c r="D14" s="5">
        <v>200</v>
      </c>
      <c r="E14" s="5">
        <v>185</v>
      </c>
    </row>
    <row r="15" spans="1:5" x14ac:dyDescent="0.25">
      <c r="A15" s="19">
        <v>95</v>
      </c>
      <c r="B15" s="19">
        <v>60</v>
      </c>
      <c r="C15" s="19">
        <v>30</v>
      </c>
      <c r="D15" s="5">
        <v>180</v>
      </c>
      <c r="E15" s="5">
        <v>200</v>
      </c>
    </row>
    <row r="16" spans="1:5" x14ac:dyDescent="0.25">
      <c r="A16" s="15">
        <v>85</v>
      </c>
      <c r="B16" s="15">
        <v>85</v>
      </c>
      <c r="C16" s="15">
        <v>30</v>
      </c>
      <c r="D16" s="2">
        <v>205</v>
      </c>
      <c r="E16" s="2">
        <v>165</v>
      </c>
    </row>
    <row r="17" spans="1:5" x14ac:dyDescent="0.25">
      <c r="A17" s="15">
        <v>95</v>
      </c>
      <c r="B17" s="15">
        <v>75</v>
      </c>
      <c r="C17" s="15">
        <v>50</v>
      </c>
      <c r="D17" s="2">
        <v>245</v>
      </c>
      <c r="E17" s="2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8"/>
  <sheetViews>
    <sheetView topLeftCell="D31" workbookViewId="0">
      <selection activeCell="T39" sqref="T39:W39"/>
    </sheetView>
  </sheetViews>
  <sheetFormatPr defaultRowHeight="15" x14ac:dyDescent="0.25"/>
  <cols>
    <col min="2" max="2" width="11" customWidth="1"/>
    <col min="3" max="3" width="10.7109375" customWidth="1"/>
    <col min="14" max="14" width="9.85546875" customWidth="1"/>
    <col min="15" max="15" width="10.85546875" customWidth="1"/>
  </cols>
  <sheetData>
    <row r="3" spans="1:23" x14ac:dyDescent="0.25">
      <c r="B3" s="16" t="s">
        <v>33</v>
      </c>
      <c r="C3" s="27"/>
      <c r="D3" s="27"/>
      <c r="E3" s="27"/>
      <c r="O3" s="3" t="s">
        <v>96</v>
      </c>
      <c r="P3" s="27"/>
    </row>
    <row r="6" spans="1:23" x14ac:dyDescent="0.25">
      <c r="A6" s="27" t="s">
        <v>243</v>
      </c>
      <c r="B6" s="27" t="s">
        <v>242</v>
      </c>
      <c r="C6" s="27" t="s">
        <v>244</v>
      </c>
      <c r="D6" s="27" t="s">
        <v>245</v>
      </c>
      <c r="E6" s="27" t="s">
        <v>246</v>
      </c>
      <c r="F6" s="27" t="s">
        <v>247</v>
      </c>
      <c r="G6" s="27" t="s">
        <v>248</v>
      </c>
      <c r="H6" s="27" t="s">
        <v>249</v>
      </c>
      <c r="I6" s="27" t="s">
        <v>250</v>
      </c>
      <c r="J6" s="27" t="s">
        <v>251</v>
      </c>
      <c r="N6" s="27" t="s">
        <v>243</v>
      </c>
      <c r="O6" s="27" t="s">
        <v>242</v>
      </c>
      <c r="P6" s="27" t="s">
        <v>244</v>
      </c>
      <c r="Q6" s="27" t="s">
        <v>245</v>
      </c>
      <c r="R6" s="27" t="s">
        <v>246</v>
      </c>
      <c r="S6" s="27" t="s">
        <v>247</v>
      </c>
      <c r="T6" s="27" t="s">
        <v>248</v>
      </c>
      <c r="U6" s="27" t="s">
        <v>249</v>
      </c>
      <c r="V6" s="27" t="s">
        <v>250</v>
      </c>
      <c r="W6" s="27" t="s">
        <v>251</v>
      </c>
    </row>
    <row r="7" spans="1:23" x14ac:dyDescent="0.25">
      <c r="A7" s="27" t="s">
        <v>252</v>
      </c>
      <c r="B7" s="19">
        <v>75</v>
      </c>
      <c r="C7" s="27"/>
      <c r="D7" s="27"/>
      <c r="E7" s="27"/>
      <c r="F7" s="27"/>
      <c r="G7" s="27"/>
      <c r="H7" s="27"/>
      <c r="I7" s="27"/>
      <c r="J7" s="27"/>
      <c r="N7" s="27" t="s">
        <v>252</v>
      </c>
      <c r="O7" s="5">
        <v>215</v>
      </c>
      <c r="P7" s="27"/>
      <c r="Q7" s="27"/>
      <c r="R7" s="27"/>
      <c r="S7" s="27"/>
      <c r="T7" s="27"/>
      <c r="U7" s="27"/>
      <c r="V7" s="27"/>
      <c r="W7" s="27"/>
    </row>
    <row r="8" spans="1:23" x14ac:dyDescent="0.25">
      <c r="A8" s="27" t="s">
        <v>253</v>
      </c>
      <c r="B8" s="19">
        <v>70</v>
      </c>
      <c r="C8" s="27"/>
      <c r="D8" s="27"/>
      <c r="E8" s="27"/>
      <c r="F8" s="27"/>
      <c r="G8" s="27"/>
      <c r="H8" s="27"/>
      <c r="I8" s="27"/>
      <c r="J8" s="27"/>
      <c r="N8" s="27" t="s">
        <v>253</v>
      </c>
      <c r="O8" s="5">
        <v>205</v>
      </c>
      <c r="P8" s="27"/>
      <c r="Q8" s="27"/>
      <c r="R8" s="27"/>
      <c r="S8" s="27"/>
      <c r="T8" s="27"/>
      <c r="U8" s="27"/>
      <c r="V8" s="27"/>
      <c r="W8" s="27"/>
    </row>
    <row r="9" spans="1:23" x14ac:dyDescent="0.25">
      <c r="A9" s="27" t="s">
        <v>254</v>
      </c>
      <c r="B9" s="19">
        <v>85</v>
      </c>
      <c r="C9" s="27"/>
      <c r="D9" s="27"/>
      <c r="E9" s="27"/>
      <c r="F9" s="27"/>
      <c r="G9" s="27"/>
      <c r="H9" s="27"/>
      <c r="I9" s="27"/>
      <c r="J9" s="27"/>
      <c r="N9" s="27" t="s">
        <v>254</v>
      </c>
      <c r="O9" s="5">
        <v>245</v>
      </c>
      <c r="P9" s="27"/>
      <c r="Q9" s="27"/>
      <c r="R9" s="27"/>
      <c r="S9" s="27"/>
      <c r="T9" s="27"/>
      <c r="U9" s="27"/>
      <c r="V9" s="27"/>
      <c r="W9" s="27"/>
    </row>
    <row r="10" spans="1:23" x14ac:dyDescent="0.25">
      <c r="A10" s="27" t="s">
        <v>255</v>
      </c>
      <c r="B10" s="19">
        <v>85</v>
      </c>
      <c r="C10" s="28">
        <f>((3*B9)+(2*B8)+(1*B7))/6</f>
        <v>78.333333333333329</v>
      </c>
      <c r="D10" s="27"/>
      <c r="E10" s="27"/>
      <c r="F10" s="27"/>
      <c r="G10" s="29">
        <f>ABS((B10-C10)/B10)*100</f>
        <v>7.8431372549019667</v>
      </c>
      <c r="H10" s="29"/>
      <c r="I10" s="29"/>
      <c r="J10" s="29"/>
      <c r="N10" s="27" t="s">
        <v>255</v>
      </c>
      <c r="O10" s="5">
        <v>250</v>
      </c>
      <c r="P10" s="27">
        <f>((3*O9)+(2*O8)+(1*O7))/6</f>
        <v>226.66666666666666</v>
      </c>
      <c r="Q10" s="27"/>
      <c r="R10" s="27"/>
      <c r="S10" s="27"/>
      <c r="T10" s="27">
        <f>ABS((O10-P10)/O10)*100</f>
        <v>9.3333333333333357</v>
      </c>
      <c r="U10" s="27"/>
      <c r="V10" s="27"/>
      <c r="W10" s="27"/>
    </row>
    <row r="11" spans="1:23" x14ac:dyDescent="0.25">
      <c r="A11" s="27" t="s">
        <v>256</v>
      </c>
      <c r="B11" s="19">
        <v>85</v>
      </c>
      <c r="C11" s="28">
        <f t="shared" ref="C11:C19" si="0">((3*B10)+(2*B9)+(1*B8))/6</f>
        <v>82.5</v>
      </c>
      <c r="D11" s="27">
        <f>((4*B10)+(3*B9)+(2*B8)+(1*B7))/10</f>
        <v>81</v>
      </c>
      <c r="E11" s="27"/>
      <c r="F11" s="27"/>
      <c r="G11" s="29">
        <f t="shared" ref="G11:G18" si="1">ABS((B11-C11)/B11)*100</f>
        <v>2.9411764705882351</v>
      </c>
      <c r="H11" s="29">
        <f>ABS((B11-D11)/B11)*100</f>
        <v>4.7058823529411766</v>
      </c>
      <c r="I11" s="29"/>
      <c r="J11" s="29"/>
      <c r="N11" s="27" t="s">
        <v>256</v>
      </c>
      <c r="O11" s="5">
        <v>265</v>
      </c>
      <c r="P11" s="27">
        <f t="shared" ref="P11:P19" si="2">((3*O10)+(2*O9)+(1*O8))/6</f>
        <v>240.83333333333334</v>
      </c>
      <c r="Q11" s="27">
        <f>((4*O10)+(3*O9)+(2*O8)+(1*O7))/10</f>
        <v>236</v>
      </c>
      <c r="R11" s="27"/>
      <c r="S11" s="27"/>
      <c r="T11" s="27">
        <f t="shared" ref="T11:T19" si="3">ABS((O11-P11)/O11)*100</f>
        <v>9.1194968553459077</v>
      </c>
      <c r="U11" s="27">
        <f>ABS((O11-Q11)/O11)*100</f>
        <v>10.943396226415095</v>
      </c>
      <c r="V11" s="27"/>
      <c r="W11" s="27"/>
    </row>
    <row r="12" spans="1:23" x14ac:dyDescent="0.25">
      <c r="A12" s="27" t="s">
        <v>257</v>
      </c>
      <c r="B12" s="19">
        <v>80</v>
      </c>
      <c r="C12" s="28">
        <f t="shared" si="0"/>
        <v>85</v>
      </c>
      <c r="D12" s="27">
        <f t="shared" ref="D12:D19" si="4">((4*B11)+(3*B10)+(2*B9)+(1*B8))/10</f>
        <v>83.5</v>
      </c>
      <c r="E12" s="28">
        <f>((5*B11)+(4*B10)+(3*B9)+(2*B8)+(1*B7))/15</f>
        <v>82.333333333333329</v>
      </c>
      <c r="F12" s="27"/>
      <c r="G12" s="29">
        <f t="shared" si="1"/>
        <v>6.25</v>
      </c>
      <c r="H12" s="29">
        <f t="shared" ref="H12:H18" si="5">ABS((B12-D12)/B12)*100</f>
        <v>4.375</v>
      </c>
      <c r="I12" s="29">
        <f>ABS((B12-E12)/B12)*100</f>
        <v>2.9166666666666607</v>
      </c>
      <c r="J12" s="29"/>
      <c r="N12" s="27" t="s">
        <v>257</v>
      </c>
      <c r="O12" s="5">
        <v>210</v>
      </c>
      <c r="P12" s="27">
        <f t="shared" si="2"/>
        <v>256.66666666666669</v>
      </c>
      <c r="Q12" s="27">
        <f t="shared" ref="Q12:Q19" si="6">((4*O11)+(3*O10)+(2*O9)+(1*O8))/10</f>
        <v>250.5</v>
      </c>
      <c r="R12" s="27">
        <f>((5*O11)+(4*O10)+(3*O9)+(2*O8)+(1*O7))/15</f>
        <v>245.66666666666666</v>
      </c>
      <c r="S12" s="27"/>
      <c r="T12" s="27">
        <f t="shared" si="3"/>
        <v>22.222222222222232</v>
      </c>
      <c r="U12" s="27">
        <f t="shared" ref="U12:U18" si="7">ABS((O12-Q12)/O12)*100</f>
        <v>19.285714285714288</v>
      </c>
      <c r="V12" s="27">
        <f>ABS((O12-R12)/O12)*100</f>
        <v>16.984126984126981</v>
      </c>
      <c r="W12" s="27"/>
    </row>
    <row r="13" spans="1:23" x14ac:dyDescent="0.25">
      <c r="A13" s="27" t="s">
        <v>258</v>
      </c>
      <c r="B13" s="19">
        <v>80</v>
      </c>
      <c r="C13" s="28">
        <f t="shared" si="0"/>
        <v>82.5</v>
      </c>
      <c r="D13" s="27">
        <f t="shared" si="4"/>
        <v>83</v>
      </c>
      <c r="E13" s="28">
        <f t="shared" ref="E13:E19" si="8">((5*B12)+(4*B11)+(3*B10)+(2*B9)+(1*B8))/15</f>
        <v>82.333333333333329</v>
      </c>
      <c r="F13" s="28">
        <f>((6*B12)+(5*B11)+(4*B10)+(3*B9)+(2*B8)+(1*B7))/21</f>
        <v>81.666666666666671</v>
      </c>
      <c r="G13" s="29">
        <f t="shared" si="1"/>
        <v>3.125</v>
      </c>
      <c r="H13" s="29">
        <f t="shared" si="5"/>
        <v>3.75</v>
      </c>
      <c r="I13" s="29">
        <f t="shared" ref="I13:I18" si="9">ABS((B13-E13)/B13)*100</f>
        <v>2.9166666666666607</v>
      </c>
      <c r="J13" s="29">
        <f>ABS((B13-F13)/B13)*100</f>
        <v>2.0833333333333393</v>
      </c>
      <c r="N13" s="27" t="s">
        <v>258</v>
      </c>
      <c r="O13" s="5">
        <v>245</v>
      </c>
      <c r="P13" s="27">
        <f t="shared" si="2"/>
        <v>235</v>
      </c>
      <c r="Q13" s="27">
        <f t="shared" si="6"/>
        <v>238</v>
      </c>
      <c r="R13" s="27">
        <f t="shared" ref="R13:R19" si="10">((5*O12)+(4*O11)+(3*O10)+(2*O9)+(1*O8))/15</f>
        <v>237</v>
      </c>
      <c r="S13" s="27">
        <f>((6*O12)+(5*O11)+(4*O10)+(3*O9)+(2*O8)+(1*O7))/21</f>
        <v>235.47619047619048</v>
      </c>
      <c r="T13" s="27">
        <f t="shared" si="3"/>
        <v>4.0816326530612246</v>
      </c>
      <c r="U13" s="27">
        <f t="shared" si="7"/>
        <v>2.8571428571428572</v>
      </c>
      <c r="V13" s="27">
        <f t="shared" ref="V13:V18" si="11">ABS((O13-R13)/O13)*100</f>
        <v>3.2653061224489797</v>
      </c>
      <c r="W13" s="27">
        <f>ABS((O13-S13)/O13)*100</f>
        <v>3.8872691933916403</v>
      </c>
    </row>
    <row r="14" spans="1:23" x14ac:dyDescent="0.25">
      <c r="A14" s="27" t="s">
        <v>259</v>
      </c>
      <c r="B14" s="19">
        <v>90</v>
      </c>
      <c r="C14" s="28">
        <f t="shared" si="0"/>
        <v>80.833333333333329</v>
      </c>
      <c r="D14" s="27">
        <f t="shared" si="4"/>
        <v>81.5</v>
      </c>
      <c r="E14" s="28">
        <f t="shared" si="8"/>
        <v>82</v>
      </c>
      <c r="F14" s="28">
        <f t="shared" ref="F14:F19" si="12">((6*B13)+(5*B12)+(4*B11)+(3*B10)+(2*B9)+(1*B8))/21</f>
        <v>81.666666666666671</v>
      </c>
      <c r="G14" s="29">
        <f t="shared" si="1"/>
        <v>10.18518518518519</v>
      </c>
      <c r="H14" s="29">
        <f t="shared" si="5"/>
        <v>9.4444444444444446</v>
      </c>
      <c r="I14" s="29">
        <f t="shared" si="9"/>
        <v>8.8888888888888893</v>
      </c>
      <c r="J14" s="29">
        <f t="shared" ref="J14:J18" si="13">ABS((B14-F14)/B14)*100</f>
        <v>9.2592592592592542</v>
      </c>
      <c r="N14" s="27" t="s">
        <v>259</v>
      </c>
      <c r="O14" s="5">
        <v>195</v>
      </c>
      <c r="P14" s="27">
        <f t="shared" si="2"/>
        <v>236.66666666666666</v>
      </c>
      <c r="Q14" s="27">
        <f t="shared" si="6"/>
        <v>239</v>
      </c>
      <c r="R14" s="27">
        <f t="shared" si="10"/>
        <v>240.33333333333334</v>
      </c>
      <c r="S14" s="27">
        <f t="shared" ref="S14:S19" si="14">((6*O13)+(5*O12)+(4*O11)+(3*O10)+(2*O9)+(1*O8))/21</f>
        <v>239.28571428571428</v>
      </c>
      <c r="T14" s="27">
        <f t="shared" si="3"/>
        <v>21.367521367521363</v>
      </c>
      <c r="U14" s="27">
        <f t="shared" si="7"/>
        <v>22.564102564102566</v>
      </c>
      <c r="V14" s="27">
        <f t="shared" si="11"/>
        <v>23.247863247863254</v>
      </c>
      <c r="W14" s="27">
        <f t="shared" ref="W14:W18" si="15">ABS((O14-S14)/O14)*100</f>
        <v>22.710622710622708</v>
      </c>
    </row>
    <row r="15" spans="1:23" x14ac:dyDescent="0.25">
      <c r="A15" s="27" t="s">
        <v>260</v>
      </c>
      <c r="B15" s="19">
        <v>100</v>
      </c>
      <c r="C15" s="28">
        <f t="shared" si="0"/>
        <v>85</v>
      </c>
      <c r="D15" s="27">
        <f t="shared" si="4"/>
        <v>84.5</v>
      </c>
      <c r="E15" s="28">
        <f t="shared" si="8"/>
        <v>84.333333333333329</v>
      </c>
      <c r="F15" s="28">
        <f t="shared" si="12"/>
        <v>84.285714285714292</v>
      </c>
      <c r="G15" s="29">
        <f t="shared" si="1"/>
        <v>15</v>
      </c>
      <c r="H15" s="29">
        <f t="shared" si="5"/>
        <v>15.5</v>
      </c>
      <c r="I15" s="29">
        <f t="shared" si="9"/>
        <v>15.66666666666667</v>
      </c>
      <c r="J15" s="29">
        <f t="shared" si="13"/>
        <v>15.714285714285708</v>
      </c>
      <c r="N15" s="27" t="s">
        <v>260</v>
      </c>
      <c r="O15" s="5">
        <v>200</v>
      </c>
      <c r="P15" s="27">
        <f t="shared" si="2"/>
        <v>214.16666666666666</v>
      </c>
      <c r="Q15" s="27">
        <f t="shared" si="6"/>
        <v>220</v>
      </c>
      <c r="R15" s="27">
        <f t="shared" si="10"/>
        <v>224.33333333333334</v>
      </c>
      <c r="S15" s="27">
        <f t="shared" si="14"/>
        <v>227.38095238095238</v>
      </c>
      <c r="T15" s="27">
        <f t="shared" si="3"/>
        <v>7.0833333333333286</v>
      </c>
      <c r="U15" s="27">
        <f t="shared" si="7"/>
        <v>10</v>
      </c>
      <c r="V15" s="27">
        <f t="shared" si="11"/>
        <v>12.166666666666671</v>
      </c>
      <c r="W15" s="27">
        <f t="shared" si="15"/>
        <v>13.69047619047619</v>
      </c>
    </row>
    <row r="16" spans="1:23" x14ac:dyDescent="0.25">
      <c r="A16" s="27" t="s">
        <v>261</v>
      </c>
      <c r="B16" s="19">
        <v>95</v>
      </c>
      <c r="C16" s="28">
        <f t="shared" si="0"/>
        <v>93.333333333333329</v>
      </c>
      <c r="D16" s="27">
        <f t="shared" si="4"/>
        <v>91</v>
      </c>
      <c r="E16" s="28">
        <f t="shared" si="8"/>
        <v>89.666666666666671</v>
      </c>
      <c r="F16" s="28">
        <f t="shared" si="12"/>
        <v>88.80952380952381</v>
      </c>
      <c r="G16" s="29">
        <f t="shared" si="1"/>
        <v>1.7543859649122857</v>
      </c>
      <c r="H16" s="29">
        <f t="shared" si="5"/>
        <v>4.2105263157894735</v>
      </c>
      <c r="I16" s="29">
        <f t="shared" si="9"/>
        <v>5.6140350877192935</v>
      </c>
      <c r="J16" s="29">
        <f t="shared" si="13"/>
        <v>6.5162907268170418</v>
      </c>
      <c r="N16" s="27" t="s">
        <v>261</v>
      </c>
      <c r="O16" s="5">
        <v>180</v>
      </c>
      <c r="P16" s="27">
        <f t="shared" si="2"/>
        <v>205.83333333333334</v>
      </c>
      <c r="Q16" s="27">
        <f t="shared" si="6"/>
        <v>208.5</v>
      </c>
      <c r="R16" s="27">
        <f t="shared" si="10"/>
        <v>213.33333333333334</v>
      </c>
      <c r="S16" s="27">
        <f t="shared" si="14"/>
        <v>217.38095238095238</v>
      </c>
      <c r="T16" s="27">
        <f t="shared" si="3"/>
        <v>14.351851851851857</v>
      </c>
      <c r="U16" s="27">
        <f t="shared" si="7"/>
        <v>15.833333333333332</v>
      </c>
      <c r="V16" s="27">
        <f t="shared" si="11"/>
        <v>18.518518518518523</v>
      </c>
      <c r="W16" s="27">
        <f t="shared" si="15"/>
        <v>20.767195767195766</v>
      </c>
    </row>
    <row r="17" spans="1:23" x14ac:dyDescent="0.25">
      <c r="A17" s="27" t="s">
        <v>262</v>
      </c>
      <c r="B17" s="15">
        <v>85</v>
      </c>
      <c r="C17" s="28">
        <f t="shared" si="0"/>
        <v>95.833333333333329</v>
      </c>
      <c r="D17" s="27">
        <f t="shared" si="4"/>
        <v>94</v>
      </c>
      <c r="E17" s="28">
        <f t="shared" si="8"/>
        <v>92.333333333333329</v>
      </c>
      <c r="F17" s="28">
        <f t="shared" si="12"/>
        <v>91.19047619047619</v>
      </c>
      <c r="G17" s="29">
        <f t="shared" si="1"/>
        <v>12.74509803921568</v>
      </c>
      <c r="H17" s="29">
        <f t="shared" si="5"/>
        <v>10.588235294117647</v>
      </c>
      <c r="I17" s="29">
        <f t="shared" si="9"/>
        <v>8.6274509803921511</v>
      </c>
      <c r="J17" s="29">
        <f t="shared" si="13"/>
        <v>7.2829131652661054</v>
      </c>
      <c r="N17" s="27" t="s">
        <v>262</v>
      </c>
      <c r="O17" s="2">
        <v>205</v>
      </c>
      <c r="P17" s="27">
        <f t="shared" si="2"/>
        <v>189.16666666666666</v>
      </c>
      <c r="Q17" s="27">
        <f t="shared" si="6"/>
        <v>195.5</v>
      </c>
      <c r="R17" s="27">
        <f t="shared" si="10"/>
        <v>199</v>
      </c>
      <c r="S17" s="27">
        <f t="shared" si="14"/>
        <v>203.8095238095238</v>
      </c>
      <c r="T17" s="27">
        <f t="shared" si="3"/>
        <v>7.7235772357723622</v>
      </c>
      <c r="U17" s="27">
        <f t="shared" si="7"/>
        <v>4.6341463414634143</v>
      </c>
      <c r="V17" s="27">
        <f t="shared" si="11"/>
        <v>2.9268292682926833</v>
      </c>
      <c r="W17" s="27">
        <f t="shared" si="15"/>
        <v>0.58072009291522142</v>
      </c>
    </row>
    <row r="18" spans="1:23" x14ac:dyDescent="0.25">
      <c r="A18" s="27" t="s">
        <v>263</v>
      </c>
      <c r="B18" s="15">
        <v>95</v>
      </c>
      <c r="C18" s="28">
        <f t="shared" si="0"/>
        <v>90.833333333333329</v>
      </c>
      <c r="D18" s="27">
        <f t="shared" si="4"/>
        <v>91.5</v>
      </c>
      <c r="E18" s="28">
        <f t="shared" si="8"/>
        <v>91</v>
      </c>
      <c r="F18" s="28">
        <f t="shared" si="12"/>
        <v>90.238095238095241</v>
      </c>
      <c r="G18" s="29">
        <f t="shared" si="1"/>
        <v>4.3859649122807074</v>
      </c>
      <c r="H18" s="29">
        <f t="shared" si="5"/>
        <v>3.6842105263157889</v>
      </c>
      <c r="I18" s="29">
        <f t="shared" si="9"/>
        <v>4.2105263157894735</v>
      </c>
      <c r="J18" s="29">
        <f t="shared" si="13"/>
        <v>5.0125313283207991</v>
      </c>
      <c r="N18" s="27" t="s">
        <v>263</v>
      </c>
      <c r="O18" s="2">
        <v>245</v>
      </c>
      <c r="P18" s="27">
        <f t="shared" si="2"/>
        <v>195.83333333333334</v>
      </c>
      <c r="Q18" s="27">
        <f t="shared" si="6"/>
        <v>195.5</v>
      </c>
      <c r="R18" s="27">
        <f t="shared" si="10"/>
        <v>198.66666666666666</v>
      </c>
      <c r="S18" s="27">
        <f t="shared" si="14"/>
        <v>200.71428571428572</v>
      </c>
      <c r="T18" s="27">
        <f t="shared" si="3"/>
        <v>20.068027210884352</v>
      </c>
      <c r="U18" s="27">
        <f t="shared" si="7"/>
        <v>20.204081632653061</v>
      </c>
      <c r="V18" s="27">
        <f t="shared" si="11"/>
        <v>18.911564625850342</v>
      </c>
      <c r="W18" s="27">
        <f t="shared" si="15"/>
        <v>18.075801749271132</v>
      </c>
    </row>
    <row r="19" spans="1:23" x14ac:dyDescent="0.25">
      <c r="A19" s="27" t="s">
        <v>264</v>
      </c>
      <c r="B19" s="27" t="s">
        <v>265</v>
      </c>
      <c r="C19" s="28">
        <f t="shared" si="0"/>
        <v>91.666666666666671</v>
      </c>
      <c r="D19" s="27">
        <f t="shared" si="4"/>
        <v>92.5</v>
      </c>
      <c r="E19" s="28">
        <f t="shared" si="8"/>
        <v>92.666666666666671</v>
      </c>
      <c r="F19" s="28">
        <f t="shared" si="12"/>
        <v>92.142857142857139</v>
      </c>
      <c r="G19" s="29"/>
      <c r="H19" s="29"/>
      <c r="I19" s="29"/>
      <c r="J19" s="29"/>
      <c r="N19" s="27" t="s">
        <v>264</v>
      </c>
      <c r="O19" s="27" t="s">
        <v>267</v>
      </c>
      <c r="P19" s="27">
        <f t="shared" si="2"/>
        <v>220.83333333333334</v>
      </c>
      <c r="Q19" s="27">
        <f t="shared" si="6"/>
        <v>215.5</v>
      </c>
      <c r="R19" s="27">
        <f t="shared" si="10"/>
        <v>212</v>
      </c>
      <c r="S19" s="27">
        <f t="shared" si="14"/>
        <v>211.9047619047619</v>
      </c>
      <c r="T19" s="27"/>
      <c r="U19" s="27"/>
      <c r="V19" s="27"/>
      <c r="W19" s="27"/>
    </row>
    <row r="20" spans="1:23" x14ac:dyDescent="0.25">
      <c r="A20" s="27"/>
      <c r="B20" s="27"/>
      <c r="C20" s="27"/>
      <c r="D20" s="27"/>
      <c r="E20" s="27"/>
      <c r="F20" s="27" t="s">
        <v>266</v>
      </c>
      <c r="G20" s="29">
        <f>AVERAGE(G10:G18)</f>
        <v>7.1366608696760085</v>
      </c>
      <c r="H20" s="29">
        <f>AVERAGE(H11:H18)</f>
        <v>7.0322873667010661</v>
      </c>
      <c r="I20" s="29">
        <f>AVERAGE(I12:I18)</f>
        <v>6.9772716103985433</v>
      </c>
      <c r="J20" s="29">
        <f>AVERAGE(J13:J18)</f>
        <v>7.6447689212137071</v>
      </c>
      <c r="N20" s="27"/>
      <c r="O20" s="27"/>
      <c r="P20" s="27"/>
      <c r="Q20" s="27"/>
      <c r="R20" s="27"/>
      <c r="S20" s="27" t="s">
        <v>266</v>
      </c>
      <c r="T20" s="27">
        <f>AVERAGE(T10:T18)</f>
        <v>12.816777340369551</v>
      </c>
      <c r="U20" s="27">
        <f>AVERAGE(U11:U18)</f>
        <v>13.290239655103075</v>
      </c>
      <c r="V20" s="27">
        <f>AVERAGE(V12:V18)</f>
        <v>13.717267919109633</v>
      </c>
      <c r="W20" s="27">
        <f>AVERAGE(W13:W18)</f>
        <v>13.285347617312111</v>
      </c>
    </row>
    <row r="23" spans="1:23" x14ac:dyDescent="0.25">
      <c r="A23" s="16" t="s">
        <v>36</v>
      </c>
      <c r="B23" s="27"/>
      <c r="N23" t="s">
        <v>98</v>
      </c>
    </row>
    <row r="25" spans="1:23" x14ac:dyDescent="0.25">
      <c r="A25" s="27" t="s">
        <v>243</v>
      </c>
      <c r="B25" s="27" t="s">
        <v>242</v>
      </c>
      <c r="C25" s="27" t="s">
        <v>244</v>
      </c>
      <c r="D25" s="27" t="s">
        <v>245</v>
      </c>
      <c r="E25" s="27" t="s">
        <v>246</v>
      </c>
      <c r="F25" s="27" t="s">
        <v>247</v>
      </c>
      <c r="G25" s="27" t="s">
        <v>248</v>
      </c>
      <c r="H25" s="27" t="s">
        <v>249</v>
      </c>
      <c r="I25" s="27" t="s">
        <v>250</v>
      </c>
      <c r="J25" s="27" t="s">
        <v>251</v>
      </c>
      <c r="N25" s="27" t="s">
        <v>243</v>
      </c>
      <c r="O25" s="27" t="s">
        <v>242</v>
      </c>
      <c r="P25" s="27" t="s">
        <v>244</v>
      </c>
      <c r="Q25" s="27" t="s">
        <v>245</v>
      </c>
      <c r="R25" s="27" t="s">
        <v>246</v>
      </c>
      <c r="S25" s="27" t="s">
        <v>247</v>
      </c>
      <c r="T25" s="27" t="s">
        <v>248</v>
      </c>
      <c r="U25" s="27" t="s">
        <v>249</v>
      </c>
      <c r="V25" s="27" t="s">
        <v>250</v>
      </c>
      <c r="W25" s="27" t="s">
        <v>251</v>
      </c>
    </row>
    <row r="26" spans="1:23" x14ac:dyDescent="0.25">
      <c r="A26" s="27" t="s">
        <v>252</v>
      </c>
      <c r="B26" s="19">
        <v>70</v>
      </c>
      <c r="C26" s="27"/>
      <c r="D26" s="27"/>
      <c r="E26" s="27"/>
      <c r="F26" s="27"/>
      <c r="G26" s="27"/>
      <c r="H26" s="27"/>
      <c r="I26" s="27"/>
      <c r="J26" s="27"/>
      <c r="N26" s="27" t="s">
        <v>252</v>
      </c>
      <c r="O26" s="5">
        <v>145</v>
      </c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A27" s="27" t="s">
        <v>253</v>
      </c>
      <c r="B27" s="19">
        <v>85</v>
      </c>
      <c r="C27" s="27"/>
      <c r="D27" s="27"/>
      <c r="E27" s="27"/>
      <c r="F27" s="27"/>
      <c r="G27" s="27"/>
      <c r="H27" s="27"/>
      <c r="I27" s="27"/>
      <c r="J27" s="27"/>
      <c r="N27" s="27" t="s">
        <v>253</v>
      </c>
      <c r="O27" s="5">
        <v>190</v>
      </c>
      <c r="P27" s="27"/>
      <c r="Q27" s="27"/>
      <c r="R27" s="27"/>
      <c r="S27" s="27"/>
      <c r="T27" s="27"/>
      <c r="U27" s="27"/>
      <c r="V27" s="27"/>
      <c r="W27" s="27"/>
    </row>
    <row r="28" spans="1:23" x14ac:dyDescent="0.25">
      <c r="A28" s="27" t="s">
        <v>254</v>
      </c>
      <c r="B28" s="19">
        <v>80</v>
      </c>
      <c r="C28" s="27"/>
      <c r="D28" s="27"/>
      <c r="E28" s="27"/>
      <c r="F28" s="27"/>
      <c r="G28" s="27"/>
      <c r="H28" s="27"/>
      <c r="I28" s="27"/>
      <c r="J28" s="27"/>
      <c r="N28" s="27" t="s">
        <v>254</v>
      </c>
      <c r="O28" s="5">
        <v>205</v>
      </c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A29" s="27" t="s">
        <v>255</v>
      </c>
      <c r="B29" s="19">
        <v>85</v>
      </c>
      <c r="C29" s="27">
        <f>((3*B28)+(2*B27)+(1*B26))/6</f>
        <v>80</v>
      </c>
      <c r="D29" s="27"/>
      <c r="E29" s="27"/>
      <c r="F29" s="27"/>
      <c r="G29" s="29">
        <f>ABS((B29-C29)/B29)*100</f>
        <v>5.8823529411764701</v>
      </c>
      <c r="H29" s="27"/>
      <c r="I29" s="27"/>
      <c r="J29" s="27"/>
      <c r="N29" s="27" t="s">
        <v>255</v>
      </c>
      <c r="O29" s="5">
        <v>195</v>
      </c>
      <c r="P29" s="27">
        <f>((3*O28)+(2*O27)+(1*O26))/6</f>
        <v>190</v>
      </c>
      <c r="Q29" s="27"/>
      <c r="R29" s="27"/>
      <c r="S29" s="27"/>
      <c r="T29" s="27">
        <f>ABS((O29-P29)/O29)*100</f>
        <v>2.5641025641025639</v>
      </c>
      <c r="U29" s="27"/>
      <c r="V29" s="27"/>
      <c r="W29" s="27"/>
    </row>
    <row r="30" spans="1:23" x14ac:dyDescent="0.25">
      <c r="A30" s="27" t="s">
        <v>256</v>
      </c>
      <c r="B30" s="19">
        <v>80</v>
      </c>
      <c r="C30" s="29">
        <f t="shared" ref="C30:C38" si="16">((3*B29)+(2*B28)+(1*B27))/6</f>
        <v>83.333333333333329</v>
      </c>
      <c r="D30" s="27">
        <f>((4*B29)+(3*B28)+(2*B27)+(1*B26))/10</f>
        <v>82</v>
      </c>
      <c r="E30" s="27"/>
      <c r="F30" s="27"/>
      <c r="G30" s="29">
        <f t="shared" ref="G30:G38" si="17">ABS((B30-C30)/B30)*100</f>
        <v>4.1666666666666607</v>
      </c>
      <c r="H30" s="29">
        <f>ABS((B30-D30)/B30)*100</f>
        <v>2.5</v>
      </c>
      <c r="I30" s="27"/>
      <c r="J30" s="27"/>
      <c r="N30" s="27" t="s">
        <v>256</v>
      </c>
      <c r="O30" s="5">
        <v>205</v>
      </c>
      <c r="P30" s="27">
        <f t="shared" ref="P30:P38" si="18">((3*O29)+(2*O28)+(1*O27))/6</f>
        <v>197.5</v>
      </c>
      <c r="Q30" s="27">
        <f>((4*O29)+(3*O28)+(2*O27)+(1*O26))/10</f>
        <v>192</v>
      </c>
      <c r="R30" s="27"/>
      <c r="S30" s="27"/>
      <c r="T30" s="27">
        <f t="shared" ref="T30:T37" si="19">ABS((O30-P30)/O30)*100</f>
        <v>3.6585365853658534</v>
      </c>
      <c r="U30" s="27">
        <f>ABS((O30-Q30)/O30)*100</f>
        <v>6.3414634146341466</v>
      </c>
      <c r="V30" s="27"/>
      <c r="W30" s="27"/>
    </row>
    <row r="31" spans="1:23" x14ac:dyDescent="0.25">
      <c r="A31" s="27" t="s">
        <v>257</v>
      </c>
      <c r="B31" s="19">
        <v>85</v>
      </c>
      <c r="C31" s="29">
        <f t="shared" si="16"/>
        <v>81.666666666666671</v>
      </c>
      <c r="D31" s="27">
        <f t="shared" ref="D31:D38" si="20">((4*B30)+(3*B29)+(2*B28)+(1*B27))/10</f>
        <v>82</v>
      </c>
      <c r="E31" s="29">
        <f>((5*B30)+(4*B29)+(3*B28)+(2*B27)+(1*B26))/15</f>
        <v>81.333333333333329</v>
      </c>
      <c r="F31" s="27"/>
      <c r="G31" s="29">
        <f t="shared" si="17"/>
        <v>3.9215686274509749</v>
      </c>
      <c r="H31" s="29">
        <f t="shared" ref="H31:H37" si="21">ABS((B31-D31)/B31)*100</f>
        <v>3.5294117647058822</v>
      </c>
      <c r="I31" s="29">
        <f>ABS((B31-E31)/B31)*100</f>
        <v>4.3137254901960835</v>
      </c>
      <c r="J31" s="27"/>
      <c r="N31" s="27" t="s">
        <v>257</v>
      </c>
      <c r="O31" s="5">
        <v>200</v>
      </c>
      <c r="P31" s="27">
        <f t="shared" si="18"/>
        <v>201.66666666666666</v>
      </c>
      <c r="Q31" s="27">
        <f t="shared" ref="Q31:Q38" si="22">((4*O30)+(3*O29)+(2*O28)+(1*O27))/10</f>
        <v>200.5</v>
      </c>
      <c r="R31" s="27">
        <f>((5*O30)+(4*O29)+(3*O28)+(2*O27)+(1*O26))/15</f>
        <v>196.33333333333334</v>
      </c>
      <c r="S31" s="27"/>
      <c r="T31" s="27">
        <f t="shared" si="19"/>
        <v>0.8333333333333286</v>
      </c>
      <c r="U31" s="27">
        <f t="shared" ref="U31:U37" si="23">ABS((O31-Q31)/O31)*100</f>
        <v>0.25</v>
      </c>
      <c r="V31" s="27">
        <f>ABS((O31-R31)/O31)*100</f>
        <v>1.8333333333333286</v>
      </c>
      <c r="W31" s="27"/>
    </row>
    <row r="32" spans="1:23" x14ac:dyDescent="0.25">
      <c r="A32" s="27" t="s">
        <v>258</v>
      </c>
      <c r="B32" s="19">
        <v>75</v>
      </c>
      <c r="C32" s="29">
        <f t="shared" si="16"/>
        <v>83.333333333333329</v>
      </c>
      <c r="D32" s="27">
        <f t="shared" si="20"/>
        <v>83</v>
      </c>
      <c r="E32" s="29">
        <f t="shared" ref="E32:E38" si="24">((5*B31)+(4*B30)+(3*B29)+(2*B28)+(1*B27))/15</f>
        <v>83</v>
      </c>
      <c r="F32" s="29">
        <f>((6*B31)+(5*B30)+(4*B29)+(3*B28)+(2*B27)+(1*B26))/21</f>
        <v>82.38095238095238</v>
      </c>
      <c r="G32" s="29">
        <f t="shared" si="17"/>
        <v>11.111111111111105</v>
      </c>
      <c r="H32" s="29">
        <f t="shared" si="21"/>
        <v>10.666666666666668</v>
      </c>
      <c r="I32" s="29">
        <f t="shared" ref="I32:I37" si="25">ABS((B32-E32)/B32)*100</f>
        <v>10.666666666666668</v>
      </c>
      <c r="J32" s="29">
        <f>ABS((B32-F32)/B32)*100</f>
        <v>9.8412698412698401</v>
      </c>
      <c r="N32" s="27" t="s">
        <v>258</v>
      </c>
      <c r="O32" s="5">
        <v>180</v>
      </c>
      <c r="P32" s="27">
        <f t="shared" si="18"/>
        <v>200.83333333333334</v>
      </c>
      <c r="Q32" s="27">
        <f t="shared" si="22"/>
        <v>201</v>
      </c>
      <c r="R32" s="27">
        <f t="shared" ref="R32:R38" si="26">((5*O31)+(4*O30)+(3*O29)+(2*O28)+(1*O27))/15</f>
        <v>200.33333333333334</v>
      </c>
      <c r="S32" s="27">
        <f>((6*O31)+(5*O30)+(4*O29)+(3*O28)+(2*O27)+(1*O26))/21</f>
        <v>197.38095238095238</v>
      </c>
      <c r="T32" s="27">
        <f t="shared" si="19"/>
        <v>11.57407407407408</v>
      </c>
      <c r="U32" s="27">
        <f t="shared" si="23"/>
        <v>11.666666666666666</v>
      </c>
      <c r="V32" s="27">
        <f t="shared" ref="V32:V37" si="27">ABS((O32-R32)/O32)*100</f>
        <v>11.296296296296301</v>
      </c>
      <c r="W32" s="27">
        <f>ABS((O32-S32)/O32)*100</f>
        <v>9.6560846560846549</v>
      </c>
    </row>
    <row r="33" spans="1:23" x14ac:dyDescent="0.25">
      <c r="A33" s="27" t="s">
        <v>259</v>
      </c>
      <c r="B33" s="19">
        <v>85</v>
      </c>
      <c r="C33" s="29">
        <f t="shared" si="16"/>
        <v>79.166666666666671</v>
      </c>
      <c r="D33" s="27">
        <f t="shared" si="20"/>
        <v>80</v>
      </c>
      <c r="E33" s="29">
        <f t="shared" si="24"/>
        <v>80.333333333333329</v>
      </c>
      <c r="F33" s="29">
        <f t="shared" ref="F33:F38" si="28">((6*B32)+(5*B31)+(4*B30)+(3*B29)+(2*B28)+(1*B27))/21</f>
        <v>80.714285714285708</v>
      </c>
      <c r="G33" s="29">
        <f t="shared" si="17"/>
        <v>6.8627450980392108</v>
      </c>
      <c r="H33" s="29">
        <f t="shared" si="21"/>
        <v>5.8823529411764701</v>
      </c>
      <c r="I33" s="29">
        <f t="shared" si="25"/>
        <v>5.4901960784313779</v>
      </c>
      <c r="J33" s="29">
        <f t="shared" ref="J33:J37" si="29">ABS((B33-F33)/B33)*100</f>
        <v>5.042016806722696</v>
      </c>
      <c r="N33" s="27" t="s">
        <v>259</v>
      </c>
      <c r="O33" s="5">
        <v>190</v>
      </c>
      <c r="P33" s="27">
        <f t="shared" si="18"/>
        <v>190.83333333333334</v>
      </c>
      <c r="Q33" s="27">
        <f t="shared" si="22"/>
        <v>192.5</v>
      </c>
      <c r="R33" s="27">
        <f t="shared" si="26"/>
        <v>194</v>
      </c>
      <c r="S33" s="27">
        <f t="shared" ref="S33:S38" si="30">((6*O32)+(5*O31)+(4*O30)+(3*O29)+(2*O28)+(1*O27))/21</f>
        <v>194.52380952380952</v>
      </c>
      <c r="T33" s="27">
        <f t="shared" si="19"/>
        <v>0.4385964912280752</v>
      </c>
      <c r="U33" s="27">
        <f t="shared" si="23"/>
        <v>1.3157894736842104</v>
      </c>
      <c r="V33" s="27">
        <f t="shared" si="27"/>
        <v>2.1052631578947367</v>
      </c>
      <c r="W33" s="27">
        <f t="shared" ref="W33:W37" si="31">ABS((O33-S33)/O33)*100</f>
        <v>2.3809523809523778</v>
      </c>
    </row>
    <row r="34" spans="1:23" x14ac:dyDescent="0.25">
      <c r="A34" s="27" t="s">
        <v>260</v>
      </c>
      <c r="B34" s="19">
        <v>45</v>
      </c>
      <c r="C34" s="29">
        <f t="shared" si="16"/>
        <v>81.666666666666671</v>
      </c>
      <c r="D34" s="27">
        <f t="shared" si="20"/>
        <v>81.5</v>
      </c>
      <c r="E34" s="29">
        <f t="shared" si="24"/>
        <v>81.666666666666671</v>
      </c>
      <c r="F34" s="29">
        <f t="shared" si="28"/>
        <v>81.666666666666671</v>
      </c>
      <c r="G34" s="29">
        <f t="shared" si="17"/>
        <v>81.481481481481495</v>
      </c>
      <c r="H34" s="29">
        <f t="shared" si="21"/>
        <v>81.111111111111114</v>
      </c>
      <c r="I34" s="29">
        <f t="shared" si="25"/>
        <v>81.481481481481495</v>
      </c>
      <c r="J34" s="29">
        <f t="shared" si="29"/>
        <v>81.481481481481495</v>
      </c>
      <c r="N34" s="27" t="s">
        <v>260</v>
      </c>
      <c r="O34" s="5">
        <v>185</v>
      </c>
      <c r="P34" s="27">
        <f t="shared" si="18"/>
        <v>188.33333333333334</v>
      </c>
      <c r="Q34" s="27">
        <f t="shared" si="22"/>
        <v>190.5</v>
      </c>
      <c r="R34" s="27">
        <f t="shared" si="26"/>
        <v>191.66666666666666</v>
      </c>
      <c r="S34" s="27">
        <f t="shared" si="30"/>
        <v>192.85714285714286</v>
      </c>
      <c r="T34" s="27">
        <f t="shared" si="19"/>
        <v>1.8018018018018069</v>
      </c>
      <c r="U34" s="27">
        <f t="shared" si="23"/>
        <v>2.9729729729729732</v>
      </c>
      <c r="V34" s="27">
        <f t="shared" si="27"/>
        <v>3.6036036036035988</v>
      </c>
      <c r="W34" s="27">
        <f t="shared" si="31"/>
        <v>4.2471042471042493</v>
      </c>
    </row>
    <row r="35" spans="1:23" x14ac:dyDescent="0.25">
      <c r="A35" s="27" t="s">
        <v>261</v>
      </c>
      <c r="B35" s="19">
        <v>60</v>
      </c>
      <c r="C35" s="29">
        <f t="shared" si="16"/>
        <v>63.333333333333336</v>
      </c>
      <c r="D35" s="27">
        <f t="shared" si="20"/>
        <v>67</v>
      </c>
      <c r="E35" s="29">
        <f t="shared" si="24"/>
        <v>69.333333333333329</v>
      </c>
      <c r="F35" s="29">
        <f t="shared" si="28"/>
        <v>71.19047619047619</v>
      </c>
      <c r="G35" s="29">
        <f t="shared" si="17"/>
        <v>5.5555555555555598</v>
      </c>
      <c r="H35" s="29">
        <f t="shared" si="21"/>
        <v>11.666666666666666</v>
      </c>
      <c r="I35" s="29">
        <f t="shared" si="25"/>
        <v>15.555555555555548</v>
      </c>
      <c r="J35" s="29">
        <f t="shared" si="29"/>
        <v>18.650793650793648</v>
      </c>
      <c r="N35" s="27" t="s">
        <v>261</v>
      </c>
      <c r="O35" s="5">
        <v>200</v>
      </c>
      <c r="P35" s="27">
        <f t="shared" si="18"/>
        <v>185.83333333333334</v>
      </c>
      <c r="Q35" s="27">
        <f t="shared" si="22"/>
        <v>187</v>
      </c>
      <c r="R35" s="27">
        <f t="shared" si="26"/>
        <v>188.66666666666666</v>
      </c>
      <c r="S35" s="27">
        <f t="shared" si="30"/>
        <v>189.76190476190476</v>
      </c>
      <c r="T35" s="27">
        <f t="shared" si="19"/>
        <v>7.0833333333333286</v>
      </c>
      <c r="U35" s="27">
        <f t="shared" si="23"/>
        <v>6.5</v>
      </c>
      <c r="V35" s="27">
        <f t="shared" si="27"/>
        <v>5.6666666666666714</v>
      </c>
      <c r="W35" s="27">
        <f t="shared" si="31"/>
        <v>5.1190476190476204</v>
      </c>
    </row>
    <row r="36" spans="1:23" x14ac:dyDescent="0.25">
      <c r="A36" s="27" t="s">
        <v>262</v>
      </c>
      <c r="B36" s="15">
        <v>85</v>
      </c>
      <c r="C36" s="29">
        <f t="shared" si="16"/>
        <v>59.166666666666664</v>
      </c>
      <c r="D36" s="27">
        <f t="shared" si="20"/>
        <v>62</v>
      </c>
      <c r="E36" s="29">
        <f t="shared" si="24"/>
        <v>64.666666666666671</v>
      </c>
      <c r="F36" s="29">
        <f t="shared" si="28"/>
        <v>66.666666666666671</v>
      </c>
      <c r="G36" s="29">
        <f t="shared" si="17"/>
        <v>30.3921568627451</v>
      </c>
      <c r="H36" s="29">
        <f t="shared" si="21"/>
        <v>27.058823529411764</v>
      </c>
      <c r="I36" s="29">
        <f t="shared" si="25"/>
        <v>23.921568627450977</v>
      </c>
      <c r="J36" s="29">
        <f t="shared" si="29"/>
        <v>21.568627450980387</v>
      </c>
      <c r="N36" s="27" t="s">
        <v>262</v>
      </c>
      <c r="O36" s="2">
        <v>165</v>
      </c>
      <c r="P36" s="27">
        <f t="shared" si="18"/>
        <v>193.33333333333334</v>
      </c>
      <c r="Q36" s="27">
        <f t="shared" si="22"/>
        <v>191.5</v>
      </c>
      <c r="R36" s="27">
        <f t="shared" si="26"/>
        <v>191.33333333333334</v>
      </c>
      <c r="S36" s="27">
        <f t="shared" si="30"/>
        <v>191.9047619047619</v>
      </c>
      <c r="T36" s="27">
        <f t="shared" si="19"/>
        <v>17.171717171717177</v>
      </c>
      <c r="U36" s="27">
        <f t="shared" si="23"/>
        <v>16.060606060606062</v>
      </c>
      <c r="V36" s="27">
        <f t="shared" si="27"/>
        <v>15.959595959595966</v>
      </c>
      <c r="W36" s="27">
        <f t="shared" si="31"/>
        <v>16.305916305916302</v>
      </c>
    </row>
    <row r="37" spans="1:23" x14ac:dyDescent="0.25">
      <c r="A37" s="27" t="s">
        <v>263</v>
      </c>
      <c r="B37" s="15">
        <v>75</v>
      </c>
      <c r="C37" s="27">
        <f t="shared" si="16"/>
        <v>70</v>
      </c>
      <c r="D37" s="27">
        <f t="shared" si="20"/>
        <v>69.5</v>
      </c>
      <c r="E37" s="29">
        <f t="shared" si="24"/>
        <v>69.666666666666671</v>
      </c>
      <c r="F37" s="29">
        <f t="shared" si="28"/>
        <v>70.476190476190482</v>
      </c>
      <c r="G37" s="29">
        <f t="shared" si="17"/>
        <v>6.666666666666667</v>
      </c>
      <c r="H37" s="29">
        <f t="shared" si="21"/>
        <v>7.333333333333333</v>
      </c>
      <c r="I37" s="29">
        <f t="shared" si="25"/>
        <v>7.1111111111111045</v>
      </c>
      <c r="J37" s="29">
        <f t="shared" si="29"/>
        <v>6.0317460317460245</v>
      </c>
      <c r="N37" s="27" t="s">
        <v>263</v>
      </c>
      <c r="O37" s="2">
        <v>155</v>
      </c>
      <c r="P37" s="27">
        <f t="shared" si="18"/>
        <v>180</v>
      </c>
      <c r="Q37" s="27">
        <f t="shared" si="22"/>
        <v>182</v>
      </c>
      <c r="R37" s="27">
        <f t="shared" si="26"/>
        <v>182.66666666666666</v>
      </c>
      <c r="S37" s="27">
        <f t="shared" si="30"/>
        <v>183.8095238095238</v>
      </c>
      <c r="T37" s="27">
        <f t="shared" si="19"/>
        <v>16.129032258064516</v>
      </c>
      <c r="U37" s="27">
        <f t="shared" si="23"/>
        <v>17.419354838709676</v>
      </c>
      <c r="V37" s="27">
        <f t="shared" si="27"/>
        <v>17.849462365591393</v>
      </c>
      <c r="W37" s="27">
        <f t="shared" si="31"/>
        <v>18.586789554531482</v>
      </c>
    </row>
    <row r="38" spans="1:23" x14ac:dyDescent="0.25">
      <c r="A38" s="27" t="s">
        <v>264</v>
      </c>
      <c r="B38" s="27" t="s">
        <v>267</v>
      </c>
      <c r="C38" s="27">
        <f t="shared" si="16"/>
        <v>75.833333333333329</v>
      </c>
      <c r="D38" s="27">
        <f t="shared" si="20"/>
        <v>72</v>
      </c>
      <c r="E38" s="29">
        <f t="shared" si="24"/>
        <v>71.333333333333329</v>
      </c>
      <c r="F38" s="29">
        <f t="shared" si="28"/>
        <v>71.19047619047619</v>
      </c>
      <c r="G38" s="29"/>
      <c r="H38" s="29"/>
      <c r="I38" s="29"/>
      <c r="J38" s="29"/>
      <c r="N38" s="27" t="s">
        <v>264</v>
      </c>
      <c r="O38" s="27"/>
      <c r="P38" s="27">
        <f t="shared" si="18"/>
        <v>165.83333333333334</v>
      </c>
      <c r="Q38" s="27">
        <f t="shared" si="22"/>
        <v>170</v>
      </c>
      <c r="R38" s="27">
        <f t="shared" si="26"/>
        <v>173</v>
      </c>
      <c r="S38" s="27">
        <f t="shared" si="30"/>
        <v>174.76190476190476</v>
      </c>
      <c r="T38" s="27"/>
      <c r="U38" s="27"/>
      <c r="V38" s="27"/>
      <c r="W38" s="27"/>
    </row>
    <row r="39" spans="1:23" x14ac:dyDescent="0.25">
      <c r="A39" s="27"/>
      <c r="B39" s="27"/>
      <c r="C39" s="27"/>
      <c r="D39" s="27"/>
      <c r="E39" s="27"/>
      <c r="F39" s="27" t="s">
        <v>266</v>
      </c>
      <c r="G39" s="29">
        <f>AVERAGE(G29:G37)</f>
        <v>17.337811667877027</v>
      </c>
      <c r="H39" s="29">
        <f>AVERAGE(H30:H37)</f>
        <v>18.718545751633989</v>
      </c>
      <c r="I39" s="29">
        <f>AVERAGE(I31:I37)</f>
        <v>21.220043572984753</v>
      </c>
      <c r="J39" s="29">
        <f>AVERAGE(J32:J37)</f>
        <v>23.769322543832345</v>
      </c>
      <c r="N39" s="27"/>
      <c r="O39" s="27"/>
      <c r="P39" s="27"/>
      <c r="Q39" s="27"/>
      <c r="R39" s="27"/>
      <c r="S39" s="27" t="s">
        <v>266</v>
      </c>
      <c r="T39" s="27">
        <f>AVERAGE(T29:T37)</f>
        <v>6.80605862366897</v>
      </c>
      <c r="U39" s="27">
        <f>AVERAGE(U30:U37)</f>
        <v>7.8158566784092169</v>
      </c>
      <c r="V39" s="27">
        <f>AVERAGE(V31:V37)</f>
        <v>8.3306030547117143</v>
      </c>
      <c r="W39" s="27">
        <f>AVERAGE(W32:W37)</f>
        <v>9.3826491272727797</v>
      </c>
    </row>
    <row r="42" spans="1:23" x14ac:dyDescent="0.25">
      <c r="C42" s="16" t="s">
        <v>66</v>
      </c>
    </row>
    <row r="44" spans="1:23" x14ac:dyDescent="0.25">
      <c r="A44" s="27" t="s">
        <v>243</v>
      </c>
      <c r="B44" s="27" t="s">
        <v>242</v>
      </c>
      <c r="C44" s="27" t="s">
        <v>244</v>
      </c>
      <c r="D44" s="27" t="s">
        <v>245</v>
      </c>
      <c r="E44" s="27" t="s">
        <v>246</v>
      </c>
      <c r="F44" s="27" t="s">
        <v>247</v>
      </c>
      <c r="G44" s="27" t="s">
        <v>248</v>
      </c>
      <c r="H44" s="27" t="s">
        <v>249</v>
      </c>
      <c r="I44" s="27" t="s">
        <v>250</v>
      </c>
      <c r="J44" s="27" t="s">
        <v>251</v>
      </c>
    </row>
    <row r="45" spans="1:23" x14ac:dyDescent="0.25">
      <c r="A45" s="27" t="s">
        <v>252</v>
      </c>
      <c r="B45" s="19">
        <v>30</v>
      </c>
      <c r="C45" s="27"/>
      <c r="D45" s="27"/>
      <c r="E45" s="27"/>
      <c r="F45" s="27"/>
      <c r="G45" s="27"/>
      <c r="H45" s="27"/>
      <c r="I45" s="27"/>
      <c r="J45" s="27"/>
    </row>
    <row r="46" spans="1:23" x14ac:dyDescent="0.25">
      <c r="A46" s="27" t="s">
        <v>253</v>
      </c>
      <c r="B46" s="19">
        <v>25</v>
      </c>
      <c r="C46" s="27"/>
      <c r="D46" s="27"/>
      <c r="E46" s="27"/>
      <c r="F46" s="27"/>
      <c r="G46" s="27"/>
      <c r="H46" s="27"/>
      <c r="I46" s="27"/>
      <c r="J46" s="27"/>
    </row>
    <row r="47" spans="1:23" x14ac:dyDescent="0.25">
      <c r="A47" s="27" t="s">
        <v>254</v>
      </c>
      <c r="B47" s="19">
        <v>35</v>
      </c>
      <c r="C47" s="27"/>
      <c r="D47" s="27"/>
      <c r="E47" s="27"/>
      <c r="F47" s="27"/>
      <c r="G47" s="27"/>
      <c r="H47" s="27"/>
      <c r="I47" s="27"/>
      <c r="J47" s="27"/>
    </row>
    <row r="48" spans="1:23" x14ac:dyDescent="0.25">
      <c r="A48" s="27" t="s">
        <v>255</v>
      </c>
      <c r="B48" s="19">
        <v>40</v>
      </c>
      <c r="C48" s="27">
        <f>((3*B47)+(2*B46)+(1*B45))/6</f>
        <v>30.833333333333332</v>
      </c>
      <c r="D48" s="27"/>
      <c r="E48" s="27"/>
      <c r="F48" s="27"/>
      <c r="G48" s="27">
        <f>ABS((B48-C48)/B48)*100</f>
        <v>22.916666666666668</v>
      </c>
      <c r="H48" s="27"/>
      <c r="I48" s="27"/>
      <c r="J48" s="27"/>
    </row>
    <row r="49" spans="1:10" x14ac:dyDescent="0.25">
      <c r="A49" s="27" t="s">
        <v>256</v>
      </c>
      <c r="B49" s="19">
        <v>35</v>
      </c>
      <c r="C49" s="27">
        <f t="shared" ref="C49:C57" si="32">((3*B48)+(2*B47)+(1*B46))/6</f>
        <v>35.833333333333336</v>
      </c>
      <c r="D49" s="27">
        <f>((4*B48)+(3*B47)+(2*B46)+(1*B45))/10</f>
        <v>34.5</v>
      </c>
      <c r="E49" s="27"/>
      <c r="F49" s="27"/>
      <c r="G49" s="27">
        <f t="shared" ref="G49:G57" si="33">ABS((B49-C49)/B49)*100</f>
        <v>2.3809523809523876</v>
      </c>
      <c r="H49" s="27">
        <f>ABS((B49-D49)/B49)*100</f>
        <v>1.4285714285714286</v>
      </c>
      <c r="I49" s="27"/>
      <c r="J49" s="27"/>
    </row>
    <row r="50" spans="1:10" x14ac:dyDescent="0.25">
      <c r="A50" s="27" t="s">
        <v>257</v>
      </c>
      <c r="B50" s="19">
        <v>40</v>
      </c>
      <c r="C50" s="27">
        <f t="shared" si="32"/>
        <v>36.666666666666664</v>
      </c>
      <c r="D50" s="27">
        <f t="shared" ref="D50:D57" si="34">((4*B49)+(3*B48)+(2*B47)+(1*B46))/10</f>
        <v>35.5</v>
      </c>
      <c r="E50" s="27">
        <f>((5*B49)+(4*B48)+(3*B47)+(2*B46)+(1*B45))/15</f>
        <v>34.666666666666664</v>
      </c>
      <c r="F50" s="27"/>
      <c r="G50" s="27">
        <f t="shared" si="33"/>
        <v>8.3333333333333393</v>
      </c>
      <c r="H50" s="27">
        <f t="shared" ref="H50:H56" si="35">ABS((B50-D50)/B50)*100</f>
        <v>11.25</v>
      </c>
      <c r="I50" s="27">
        <f>ABS((B50-E50)/B50)*100</f>
        <v>13.333333333333339</v>
      </c>
      <c r="J50" s="27"/>
    </row>
    <row r="51" spans="1:10" x14ac:dyDescent="0.25">
      <c r="A51" s="27" t="s">
        <v>258</v>
      </c>
      <c r="B51" s="19">
        <v>35</v>
      </c>
      <c r="C51" s="27">
        <f t="shared" si="32"/>
        <v>38.333333333333336</v>
      </c>
      <c r="D51" s="27">
        <f t="shared" si="34"/>
        <v>38</v>
      </c>
      <c r="E51" s="27">
        <f t="shared" ref="E51:E57" si="36">((5*B50)+(4*B49)+(3*B48)+(2*B47)+(1*B46))/15</f>
        <v>37</v>
      </c>
      <c r="F51" s="27">
        <f>((6*B50)+(5*B49)+(4*B48)+(3*B47)+(2*B46)+(1*B45))/21</f>
        <v>36.19047619047619</v>
      </c>
      <c r="G51" s="27">
        <f t="shared" si="33"/>
        <v>9.5238095238095308</v>
      </c>
      <c r="H51" s="27">
        <f t="shared" si="35"/>
        <v>8.5714285714285712</v>
      </c>
      <c r="I51" s="27">
        <f t="shared" ref="I51:I56" si="37">ABS((B51-E51)/B51)*100</f>
        <v>5.7142857142857144</v>
      </c>
      <c r="J51" s="27">
        <f>ABS((B51-F51)/B51)*100</f>
        <v>3.4013605442176855</v>
      </c>
    </row>
    <row r="52" spans="1:10" x14ac:dyDescent="0.25">
      <c r="A52" s="27" t="s">
        <v>259</v>
      </c>
      <c r="B52" s="19">
        <v>55</v>
      </c>
      <c r="C52" s="27">
        <f t="shared" si="32"/>
        <v>36.666666666666664</v>
      </c>
      <c r="D52" s="27">
        <f t="shared" si="34"/>
        <v>37</v>
      </c>
      <c r="E52" s="27">
        <f t="shared" si="36"/>
        <v>37</v>
      </c>
      <c r="F52" s="27">
        <f t="shared" ref="F52:F57" si="38">((6*B51)+(5*B50)+(4*B49)+(3*B48)+(2*B47)+(1*B46))/21</f>
        <v>36.428571428571431</v>
      </c>
      <c r="G52" s="27">
        <f t="shared" si="33"/>
        <v>33.333333333333336</v>
      </c>
      <c r="H52" s="27">
        <f t="shared" si="35"/>
        <v>32.727272727272727</v>
      </c>
      <c r="I52" s="27">
        <f t="shared" si="37"/>
        <v>32.727272727272727</v>
      </c>
      <c r="J52" s="27">
        <f t="shared" ref="J52:J56" si="39">ABS((B52-F52)/B52)*100</f>
        <v>33.766233766233761</v>
      </c>
    </row>
    <row r="53" spans="1:10" x14ac:dyDescent="0.25">
      <c r="A53" s="27" t="s">
        <v>260</v>
      </c>
      <c r="B53" s="19">
        <v>40</v>
      </c>
      <c r="C53" s="27">
        <f t="shared" si="32"/>
        <v>45.833333333333336</v>
      </c>
      <c r="D53" s="27">
        <f t="shared" si="34"/>
        <v>44</v>
      </c>
      <c r="E53" s="27">
        <f t="shared" si="36"/>
        <v>43</v>
      </c>
      <c r="F53" s="27">
        <f t="shared" si="38"/>
        <v>42.142857142857146</v>
      </c>
      <c r="G53" s="27">
        <f t="shared" si="33"/>
        <v>14.583333333333339</v>
      </c>
      <c r="H53" s="27">
        <f t="shared" si="35"/>
        <v>10</v>
      </c>
      <c r="I53" s="27">
        <f t="shared" si="37"/>
        <v>7.5</v>
      </c>
      <c r="J53" s="27">
        <f t="shared" si="39"/>
        <v>5.3571428571428648</v>
      </c>
    </row>
    <row r="54" spans="1:10" x14ac:dyDescent="0.25">
      <c r="A54" s="27" t="s">
        <v>261</v>
      </c>
      <c r="B54" s="19">
        <v>30</v>
      </c>
      <c r="C54" s="27">
        <f t="shared" si="32"/>
        <v>44.166666666666664</v>
      </c>
      <c r="D54" s="27">
        <f t="shared" si="34"/>
        <v>43.5</v>
      </c>
      <c r="E54" s="27">
        <f t="shared" si="36"/>
        <v>42.666666666666664</v>
      </c>
      <c r="F54" s="27">
        <f t="shared" si="38"/>
        <v>42.142857142857146</v>
      </c>
      <c r="G54" s="27">
        <f t="shared" si="33"/>
        <v>47.222222222222214</v>
      </c>
      <c r="H54" s="27">
        <f t="shared" si="35"/>
        <v>45</v>
      </c>
      <c r="I54" s="27">
        <f t="shared" si="37"/>
        <v>42.222222222222214</v>
      </c>
      <c r="J54" s="27">
        <f t="shared" si="39"/>
        <v>40.476190476190489</v>
      </c>
    </row>
    <row r="55" spans="1:10" x14ac:dyDescent="0.25">
      <c r="A55" s="27" t="s">
        <v>262</v>
      </c>
      <c r="B55" s="15">
        <v>30</v>
      </c>
      <c r="C55" s="27">
        <f t="shared" si="32"/>
        <v>37.5</v>
      </c>
      <c r="D55" s="27">
        <f t="shared" si="34"/>
        <v>38.5</v>
      </c>
      <c r="E55" s="27">
        <f t="shared" si="36"/>
        <v>39</v>
      </c>
      <c r="F55" s="27">
        <f t="shared" si="38"/>
        <v>39.047619047619051</v>
      </c>
      <c r="G55" s="27">
        <f t="shared" si="33"/>
        <v>25</v>
      </c>
      <c r="H55" s="27">
        <f t="shared" si="35"/>
        <v>28.333333333333332</v>
      </c>
      <c r="I55" s="27">
        <f t="shared" si="37"/>
        <v>30</v>
      </c>
      <c r="J55" s="27">
        <f t="shared" si="39"/>
        <v>30.158730158730169</v>
      </c>
    </row>
    <row r="56" spans="1:10" x14ac:dyDescent="0.25">
      <c r="A56" s="27" t="s">
        <v>263</v>
      </c>
      <c r="B56" s="15">
        <v>50</v>
      </c>
      <c r="C56" s="27">
        <f t="shared" si="32"/>
        <v>31.666666666666668</v>
      </c>
      <c r="D56" s="27">
        <f t="shared" si="34"/>
        <v>34.5</v>
      </c>
      <c r="E56" s="27">
        <f t="shared" si="36"/>
        <v>35.666666666666664</v>
      </c>
      <c r="F56" s="27">
        <f t="shared" si="38"/>
        <v>36.428571428571431</v>
      </c>
      <c r="G56" s="27">
        <f t="shared" si="33"/>
        <v>36.666666666666664</v>
      </c>
      <c r="H56" s="27">
        <f t="shared" si="35"/>
        <v>31</v>
      </c>
      <c r="I56" s="27">
        <f t="shared" si="37"/>
        <v>28.666666666666675</v>
      </c>
      <c r="J56" s="27">
        <f t="shared" si="39"/>
        <v>27.142857142857142</v>
      </c>
    </row>
    <row r="57" spans="1:10" x14ac:dyDescent="0.25">
      <c r="A57" s="27" t="s">
        <v>264</v>
      </c>
      <c r="B57" s="27" t="s">
        <v>265</v>
      </c>
      <c r="C57" s="27">
        <f t="shared" si="32"/>
        <v>40</v>
      </c>
      <c r="D57" s="27">
        <f t="shared" si="34"/>
        <v>39</v>
      </c>
      <c r="E57" s="27">
        <f t="shared" si="36"/>
        <v>39.666666666666664</v>
      </c>
      <c r="F57" s="27">
        <f t="shared" si="38"/>
        <v>39.761904761904759</v>
      </c>
      <c r="G57" s="27"/>
      <c r="H57" s="27"/>
      <c r="I57" s="27"/>
      <c r="J57" s="27"/>
    </row>
    <row r="58" spans="1:10" x14ac:dyDescent="0.25">
      <c r="A58" s="27"/>
      <c r="B58" s="27"/>
      <c r="C58" s="27"/>
      <c r="D58" s="27"/>
      <c r="E58" s="27"/>
      <c r="F58" s="27" t="s">
        <v>266</v>
      </c>
      <c r="G58" s="27">
        <f>AVERAGE(G48:G56)</f>
        <v>22.21781305114639</v>
      </c>
      <c r="H58" s="27">
        <f>AVERAGE(H49:H56)</f>
        <v>21.038825757575758</v>
      </c>
      <c r="I58" s="27">
        <f>AVERAGE(I50:I56)</f>
        <v>22.880540094825815</v>
      </c>
      <c r="J58" s="27">
        <f>AVERAGE(J51:J56)</f>
        <v>23.38375249089535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K16" sqref="K16"/>
    </sheetView>
  </sheetViews>
  <sheetFormatPr defaultRowHeight="15" x14ac:dyDescent="0.25"/>
  <cols>
    <col min="1" max="1" width="35.5703125" customWidth="1"/>
  </cols>
  <sheetData>
    <row r="2" spans="1:5" x14ac:dyDescent="0.25">
      <c r="D2" s="27" t="s">
        <v>274</v>
      </c>
      <c r="E2" s="27"/>
    </row>
    <row r="4" spans="1:5" x14ac:dyDescent="0.25">
      <c r="A4" s="30" t="s">
        <v>272</v>
      </c>
      <c r="B4" s="30" t="s">
        <v>268</v>
      </c>
      <c r="C4" s="30" t="s">
        <v>269</v>
      </c>
      <c r="D4" s="30" t="s">
        <v>270</v>
      </c>
      <c r="E4" s="30" t="s">
        <v>271</v>
      </c>
    </row>
    <row r="5" spans="1:5" x14ac:dyDescent="0.25">
      <c r="A5" s="31" t="s">
        <v>33</v>
      </c>
      <c r="B5" s="29">
        <v>7.1366608696760085</v>
      </c>
      <c r="C5" s="29">
        <v>7.0322873667010661</v>
      </c>
      <c r="D5" s="29">
        <v>6.9772716103985433</v>
      </c>
      <c r="E5" s="29">
        <v>7.6447689212137071</v>
      </c>
    </row>
    <row r="6" spans="1:5" x14ac:dyDescent="0.25">
      <c r="A6" s="31" t="s">
        <v>36</v>
      </c>
      <c r="B6" s="29">
        <v>17.337811667877027</v>
      </c>
      <c r="C6" s="29">
        <v>18.718545751633989</v>
      </c>
      <c r="D6" s="29">
        <v>21.220043572984753</v>
      </c>
      <c r="E6" s="29">
        <v>23.769322543832345</v>
      </c>
    </row>
    <row r="7" spans="1:5" x14ac:dyDescent="0.25">
      <c r="A7" s="31" t="s">
        <v>66</v>
      </c>
      <c r="B7" s="29">
        <v>22.21781305114639</v>
      </c>
      <c r="C7" s="29">
        <v>21.038825757575758</v>
      </c>
      <c r="D7" s="29">
        <v>22.880540094825815</v>
      </c>
      <c r="E7" s="29">
        <v>23.38375249089535</v>
      </c>
    </row>
    <row r="8" spans="1:5" x14ac:dyDescent="0.25">
      <c r="A8" s="32" t="s">
        <v>96</v>
      </c>
      <c r="B8" s="29">
        <v>12.816777340369551</v>
      </c>
      <c r="C8" s="29">
        <v>13.290239655103075</v>
      </c>
      <c r="D8" s="29">
        <v>13.717267919109633</v>
      </c>
      <c r="E8" s="29">
        <v>13.285347617312111</v>
      </c>
    </row>
    <row r="9" spans="1:5" x14ac:dyDescent="0.25">
      <c r="A9" s="32" t="s">
        <v>98</v>
      </c>
      <c r="B9" s="29">
        <v>6.80605862366897</v>
      </c>
      <c r="C9" s="29">
        <v>7.8158566784092169</v>
      </c>
      <c r="D9" s="29">
        <v>8.3306030547117143</v>
      </c>
      <c r="E9" s="29">
        <v>9.3826491272727797</v>
      </c>
    </row>
    <row r="10" spans="1:5" x14ac:dyDescent="0.25">
      <c r="A10" s="19" t="s">
        <v>273</v>
      </c>
      <c r="B10" s="29">
        <f>SUM(B5:B9)/5</f>
        <v>13.263024310547589</v>
      </c>
      <c r="C10" s="29">
        <f t="shared" ref="C10:E10" si="0">SUM(C5:C9)/5</f>
        <v>13.579151041884623</v>
      </c>
      <c r="D10" s="29">
        <f t="shared" si="0"/>
        <v>14.625145250406092</v>
      </c>
      <c r="E10" s="29">
        <f t="shared" si="0"/>
        <v>15.49316814010526</v>
      </c>
    </row>
    <row r="12" spans="1:5" x14ac:dyDescent="0.25">
      <c r="C1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2022-11-13T11:26:52Z</dcterms:created>
  <dcterms:modified xsi:type="dcterms:W3CDTF">2022-12-10T01:42:49Z</dcterms:modified>
</cp:coreProperties>
</file>