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FontMod\bz_Narow_Font\misc\"/>
    </mc:Choice>
  </mc:AlternateContent>
  <xr:revisionPtr revIDLastSave="0" documentId="13_ncr:1_{B9DEDA33-692F-4EBC-BA0F-4B32B77B93EC}" xr6:coauthVersionLast="47" xr6:coauthVersionMax="47" xr10:uidLastSave="{00000000-0000-0000-0000-000000000000}"/>
  <bookViews>
    <workbookView xWindow="58740" yWindow="1140" windowWidth="28800" windowHeight="15225" activeTab="3" xr2:uid="{8B807924-754F-4D0C-9783-9CC77C547A93}"/>
  </bookViews>
  <sheets>
    <sheet name="Sheet1" sheetId="1" r:id="rId1"/>
    <sheet name="Sheet2" sheetId="2" r:id="rId2"/>
    <sheet name="AIが作った資料。ソース不明" sheetId="3" r:id="rId3"/>
    <sheet name="拡幅除外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" i="4"/>
  <c r="H22" i="4"/>
  <c r="I22" i="4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" i="4"/>
  <c r="I2" i="4" s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B15" i="2"/>
  <c r="C15" i="2" s="1"/>
  <c r="B16" i="2"/>
  <c r="C16" i="2"/>
  <c r="C17" i="2"/>
  <c r="B18" i="2"/>
  <c r="C18" i="2" s="1"/>
  <c r="B19" i="2"/>
  <c r="C19" i="2"/>
  <c r="B14" i="2"/>
  <c r="C14" i="2" s="1"/>
  <c r="B4" i="2"/>
  <c r="C4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C6" i="2"/>
  <c r="B6" i="2"/>
  <c r="B5" i="2"/>
  <c r="C5" i="2" s="1"/>
  <c r="B3" i="2"/>
  <c r="C3" i="2" s="1"/>
  <c r="B2" i="2"/>
  <c r="C2" i="2" s="1"/>
  <c r="B1" i="2"/>
  <c r="C1" i="2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8" i="1"/>
  <c r="C8" i="1" s="1"/>
</calcChain>
</file>

<file path=xl/sharedStrings.xml><?xml version="1.0" encoding="utf-8"?>
<sst xmlns="http://schemas.openxmlformats.org/spreadsheetml/2006/main" count="361" uniqueCount="151">
  <si>
    <t>Version</t>
    <phoneticPr fontId="1"/>
  </si>
  <si>
    <t>Stroke_Width_SF</t>
  </si>
  <si>
    <t>Stroke_Width_Min</t>
  </si>
  <si>
    <t>StrWR_Weight_Hi</t>
    <phoneticPr fontId="1"/>
  </si>
  <si>
    <t>StrWR_Weight_Lo</t>
    <phoneticPr fontId="1"/>
  </si>
  <si>
    <t>StrWR_Points_Hi</t>
    <phoneticPr fontId="1"/>
  </si>
  <si>
    <t>StrWR_Points_Lo</t>
    <phoneticPr fontId="1"/>
  </si>
  <si>
    <t>Reduce_Ratio_Hi</t>
    <phoneticPr fontId="1"/>
  </si>
  <si>
    <t>Reduce_Ratio_Lo</t>
    <phoneticPr fontId="1"/>
  </si>
  <si>
    <t>is_proportional_cutoff_variance</t>
  </si>
  <si>
    <t>Presave_Interval</t>
  </si>
  <si>
    <t>Storoke_Height</t>
  </si>
  <si>
    <t>Font_Name</t>
    <phoneticPr fontId="1"/>
  </si>
  <si>
    <t>Source_Fonts_Dir</t>
    <phoneticPr fontId="1"/>
  </si>
  <si>
    <t>Source_Fonts_Name</t>
    <phoneticPr fontId="1"/>
  </si>
  <si>
    <t>Build_Fonts_Dir</t>
    <phoneticPr fontId="1"/>
  </si>
  <si>
    <t>Vender_Name</t>
    <phoneticPr fontId="1"/>
  </si>
  <si>
    <t>フィールド名</t>
  </si>
  <si>
    <t>説明</t>
  </si>
  <si>
    <t>Family</t>
  </si>
  <si>
    <t>フォントファミリ名</t>
  </si>
  <si>
    <t>SubFamily</t>
  </si>
  <si>
    <t>フォントサブファミリ名（スタイル）</t>
  </si>
  <si>
    <t>Fullname</t>
  </si>
  <si>
    <t>フルフォント名</t>
  </si>
  <si>
    <t>UniqueID</t>
  </si>
  <si>
    <t>一意のフォント識別子</t>
  </si>
  <si>
    <t>Version</t>
  </si>
  <si>
    <t>バージョン情報</t>
  </si>
  <si>
    <t>PostScriptName</t>
  </si>
  <si>
    <t>PostScript名</t>
  </si>
  <si>
    <t>Trademark</t>
  </si>
  <si>
    <t>商標情報</t>
  </si>
  <si>
    <t>Manufacturer</t>
  </si>
  <si>
    <t>製造者名</t>
  </si>
  <si>
    <t>Designer</t>
  </si>
  <si>
    <t>デザイナー名</t>
  </si>
  <si>
    <t>Description</t>
  </si>
  <si>
    <t>フォントの説明</t>
  </si>
  <si>
    <t>Vendor URL</t>
  </si>
  <si>
    <t>製造者のURL</t>
  </si>
  <si>
    <t>Designer URL</t>
  </si>
  <si>
    <t>デザイナーのURL</t>
  </si>
  <si>
    <t>License</t>
  </si>
  <si>
    <t>ライセンス情報</t>
  </si>
  <si>
    <t>License URL</t>
  </si>
  <si>
    <t>ライセンスのURL</t>
  </si>
  <si>
    <t>Preferred Family</t>
  </si>
  <si>
    <t>推奨ファミリ名</t>
  </si>
  <si>
    <t>Preferred Styles</t>
  </si>
  <si>
    <t>推奨スタイル名</t>
  </si>
  <si>
    <t>Compatible Full</t>
  </si>
  <si>
    <t>互換フルネーム（Mac専用）</t>
  </si>
  <si>
    <t>Sample Text</t>
  </si>
  <si>
    <t>サンプルテキスト</t>
  </si>
  <si>
    <t>WWS Family</t>
  </si>
  <si>
    <t>WWSファミリ名</t>
  </si>
  <si>
    <t>WWS Subfamily</t>
  </si>
  <si>
    <t>WWSサブファミリ名</t>
  </si>
  <si>
    <t>ID</t>
  </si>
  <si>
    <t>名称</t>
  </si>
  <si>
    <t>Copyright Notice</t>
  </si>
  <si>
    <t>フォントの著作権情報。</t>
  </si>
  <si>
    <t>Font Family Name</t>
  </si>
  <si>
    <t>フォントファミリ名。例: "Arial"。</t>
  </si>
  <si>
    <t>Font Subfamily Name</t>
  </si>
  <si>
    <t>フォントのスタイル名。例: "Bold"、"Italic"。</t>
  </si>
  <si>
    <t>Unique Font Identifier</t>
  </si>
  <si>
    <t>フォントの一意な識別子。</t>
  </si>
  <si>
    <t>Full Font Name</t>
  </si>
  <si>
    <t>フォントの完全な名前。例: "Arial Bold"。</t>
  </si>
  <si>
    <t>Version String</t>
  </si>
  <si>
    <t>フォントのバージョン情報。例: "Version 1.0"。</t>
  </si>
  <si>
    <t>PostScript Name</t>
  </si>
  <si>
    <t>PostScriptで使用されるフォント名。</t>
  </si>
  <si>
    <t>フォントの商標情報。</t>
  </si>
  <si>
    <t>Manufacturer Name</t>
  </si>
  <si>
    <t>フォントの製造者名。</t>
  </si>
  <si>
    <t>Designer Name</t>
  </si>
  <si>
    <t>フォントのデザイナー名。</t>
  </si>
  <si>
    <t>フォントの詳細な説明。</t>
  </si>
  <si>
    <t>製造者のウェブサイトURL。</t>
  </si>
  <si>
    <t>デザイナーのウェブサイトURL。</t>
  </si>
  <si>
    <t>License Description</t>
  </si>
  <si>
    <t>フォントのライセンス情報。</t>
  </si>
  <si>
    <t>License Info URL</t>
  </si>
  <si>
    <t>ライセンス情報のウェブサイトURL。</t>
  </si>
  <si>
    <t>Preferred Family Name</t>
  </si>
  <si>
    <t>推奨されるフォントファミリ名。</t>
  </si>
  <si>
    <t>Preferred Subfamily Name</t>
  </si>
  <si>
    <t>推奨されるフォントサブファミリ名。</t>
  </si>
  <si>
    <t>Compatible Full (Macintosh only)</t>
  </si>
  <si>
    <t>Macintosh用の互換フルネーム。</t>
  </si>
  <si>
    <t>フォントのサンプルテキスト。</t>
  </si>
  <si>
    <t>PostScript CID findfont name</t>
  </si>
  <si>
    <t>CIDフォントのPostScript名。</t>
  </si>
  <si>
    <t>WWS Family Name</t>
  </si>
  <si>
    <t>Weight, Width, Slopeに基づくファミリ名。</t>
  </si>
  <si>
    <t>WWS Subfamily Name</t>
  </si>
  <si>
    <t>Weight, Width, Slopeに基づくサブファミリ名。</t>
  </si>
  <si>
    <t>フィールド名の説明</t>
    <rPh sb="5" eb="6">
      <t>メイ</t>
    </rPh>
    <rPh sb="7" eb="9">
      <t>セツメイ</t>
    </rPh>
    <phoneticPr fontId="1"/>
  </si>
  <si>
    <t>Trademark</t>
    <phoneticPr fontId="1"/>
  </si>
  <si>
    <t>left</t>
    <phoneticPr fontId="1"/>
  </si>
  <si>
    <t>right</t>
    <phoneticPr fontId="1"/>
  </si>
  <si>
    <t>no</t>
    <phoneticPr fontId="1"/>
  </si>
  <si>
    <t>24EB</t>
  </si>
  <si>
    <t>24EC</t>
  </si>
  <si>
    <t>24ED</t>
  </si>
  <si>
    <t>24EE</t>
  </si>
  <si>
    <t>24EF</t>
  </si>
  <si>
    <t>24F0</t>
  </si>
  <si>
    <t>24F1</t>
  </si>
  <si>
    <t>24F2</t>
  </si>
  <si>
    <t>24F3</t>
  </si>
  <si>
    <t>24F4</t>
  </si>
  <si>
    <t>❶</t>
    <phoneticPr fontId="1"/>
  </si>
  <si>
    <t>❷</t>
    <phoneticPr fontId="1"/>
  </si>
  <si>
    <t>❸</t>
    <phoneticPr fontId="1"/>
  </si>
  <si>
    <t>❹</t>
    <phoneticPr fontId="1"/>
  </si>
  <si>
    <t>❺</t>
    <phoneticPr fontId="1"/>
  </si>
  <si>
    <t>❻</t>
    <phoneticPr fontId="1"/>
  </si>
  <si>
    <t>❼</t>
    <phoneticPr fontId="1"/>
  </si>
  <si>
    <t>❽</t>
    <phoneticPr fontId="1"/>
  </si>
  <si>
    <t>❾</t>
    <phoneticPr fontId="1"/>
  </si>
  <si>
    <t>❿</t>
    <phoneticPr fontId="1"/>
  </si>
  <si>
    <t>⓫</t>
    <phoneticPr fontId="1"/>
  </si>
  <si>
    <t>⓬</t>
    <phoneticPr fontId="1"/>
  </si>
  <si>
    <t>⓭</t>
    <phoneticPr fontId="1"/>
  </si>
  <si>
    <t>⓮</t>
    <phoneticPr fontId="1"/>
  </si>
  <si>
    <t>⓯</t>
    <phoneticPr fontId="1"/>
  </si>
  <si>
    <t>⓰</t>
    <phoneticPr fontId="1"/>
  </si>
  <si>
    <t>⓱</t>
    <phoneticPr fontId="1"/>
  </si>
  <si>
    <t>⓴</t>
    <phoneticPr fontId="1"/>
  </si>
  <si>
    <t>⓲</t>
    <phoneticPr fontId="1"/>
  </si>
  <si>
    <t>⓳</t>
  </si>
  <si>
    <t>❖</t>
    <phoneticPr fontId="1"/>
  </si>
  <si>
    <t>2756</t>
  </si>
  <si>
    <t>2776</t>
  </si>
  <si>
    <t>2777</t>
  </si>
  <si>
    <t>2778</t>
  </si>
  <si>
    <t>2779</t>
  </si>
  <si>
    <t>277A</t>
  </si>
  <si>
    <t>277B</t>
  </si>
  <si>
    <t>277C</t>
  </si>
  <si>
    <t>277D</t>
  </si>
  <si>
    <t>277E</t>
  </si>
  <si>
    <t>277F</t>
  </si>
  <si>
    <t>#</t>
    <phoneticPr fontId="1"/>
  </si>
  <si>
    <t>if glyph.glyphname == ["</t>
    <phoneticPr fontId="1"/>
  </si>
  <si>
    <t>"]: return</t>
    <phoneticPr fontId="1"/>
  </si>
  <si>
    <t>"]:  ep = False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</si>
</sst>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UDEV Gothic (ysMod) HSJFNF"/>
      <family val="2"/>
      <charset val="128"/>
      <scheme val="minor"/>
    </font>
    <font>
      <sz val="6"/>
      <name val="UDEV Gothic (ysMod) HSJFNF"/>
      <family val="2"/>
      <charset val="128"/>
      <scheme val="minor"/>
    </font>
    <font>
      <sz val="11"/>
      <color theme="1"/>
      <name val="UDEV Gothic (ysMod) HSJFNF"/>
      <family val="3"/>
      <charset val="128"/>
    </font>
    <font>
      <b/>
      <sz val="11"/>
      <color theme="1"/>
      <name val="UDEV Gothic (ysMod) HSJFNF"/>
      <family val="3"/>
      <charset val="128"/>
      <scheme val="minor"/>
    </font>
    <font>
      <sz val="10"/>
      <color theme="1"/>
      <name val="Arial Unicode MS"/>
      <family val="2"/>
    </font>
    <font>
      <sz val="11"/>
      <color theme="1"/>
      <name val="BIZ UDPゴシック"/>
      <family val="3"/>
      <charset val="128"/>
    </font>
    <font>
      <sz val="14"/>
      <color theme="1"/>
      <name val="BIZ UDP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2" fontId="2" fillId="0" borderId="0" xfId="0" applyNumberFormat="1" applyFont="1">
      <alignment vertical="center"/>
    </xf>
    <xf numFmtId="2" fontId="2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UDEV Gothic (ysMod) HSJFNF">
      <a:majorFont>
        <a:latin typeface="UDEV Gothic (ysMod) HSJFNF"/>
        <a:ea typeface="UDEV Gothic (ysMod) HSJFNF"/>
        <a:cs typeface=""/>
      </a:majorFont>
      <a:minorFont>
        <a:latin typeface="UDEV Gothic (ysMod) HSJFNF"/>
        <a:ea typeface="UDEV Gothic (ysMod) HSJFNF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613B-F071-44A5-9F7D-898529EAFD0A}">
  <dimension ref="A2:D108"/>
  <sheetViews>
    <sheetView workbookViewId="0">
      <selection activeCell="F8" sqref="F8:H19"/>
    </sheetView>
  </sheetViews>
  <sheetFormatPr defaultRowHeight="13.5"/>
  <cols>
    <col min="1" max="5" width="8.7265625" style="1"/>
    <col min="6" max="7" width="33.81640625" style="1" bestFit="1" customWidth="1"/>
    <col min="8" max="8" width="99.26953125" style="1" bestFit="1" customWidth="1"/>
    <col min="9" max="9" width="9.453125" style="1"/>
    <col min="10" max="16384" width="8.7265625" style="1"/>
  </cols>
  <sheetData>
    <row r="2" spans="1:4">
      <c r="C2" s="1">
        <v>90</v>
      </c>
      <c r="D2" s="1">
        <v>15</v>
      </c>
    </row>
    <row r="3" spans="1:4">
      <c r="C3" s="1">
        <v>75</v>
      </c>
      <c r="D3" s="1">
        <v>30</v>
      </c>
    </row>
    <row r="4" spans="1:4">
      <c r="C4" s="1">
        <v>50</v>
      </c>
      <c r="D4" s="1">
        <v>80</v>
      </c>
    </row>
    <row r="7" spans="1:4">
      <c r="C7" s="1">
        <v>0</v>
      </c>
      <c r="D7" s="1">
        <v>150</v>
      </c>
    </row>
    <row r="8" spans="1:4">
      <c r="A8" s="1">
        <v>100</v>
      </c>
      <c r="B8" s="1">
        <f>1-(A8/100)</f>
        <v>0</v>
      </c>
      <c r="C8" s="2">
        <f>$C$7+$D$7*B8</f>
        <v>0</v>
      </c>
    </row>
    <row r="9" spans="1:4">
      <c r="A9" s="1">
        <v>99</v>
      </c>
      <c r="B9" s="1">
        <f t="shared" ref="B9:B72" si="0">1-(A9/100)</f>
        <v>1.0000000000000009E-2</v>
      </c>
      <c r="C9" s="2">
        <f t="shared" ref="C9:C72" si="1">$C$7+$D$7*B9</f>
        <v>1.5000000000000013</v>
      </c>
    </row>
    <row r="10" spans="1:4">
      <c r="A10" s="1">
        <v>98</v>
      </c>
      <c r="B10" s="1">
        <f t="shared" si="0"/>
        <v>2.0000000000000018E-2</v>
      </c>
      <c r="C10" s="2">
        <f t="shared" si="1"/>
        <v>3.0000000000000027</v>
      </c>
    </row>
    <row r="11" spans="1:4">
      <c r="A11" s="1">
        <v>97</v>
      </c>
      <c r="B11" s="1">
        <f t="shared" si="0"/>
        <v>3.0000000000000027E-2</v>
      </c>
      <c r="C11" s="2">
        <f t="shared" si="1"/>
        <v>4.5000000000000036</v>
      </c>
    </row>
    <row r="12" spans="1:4">
      <c r="A12" s="1">
        <v>96</v>
      </c>
      <c r="B12" s="1">
        <f t="shared" si="0"/>
        <v>4.0000000000000036E-2</v>
      </c>
      <c r="C12" s="2">
        <f t="shared" si="1"/>
        <v>6.0000000000000053</v>
      </c>
    </row>
    <row r="13" spans="1:4">
      <c r="A13" s="1">
        <v>95</v>
      </c>
      <c r="B13" s="1">
        <f t="shared" si="0"/>
        <v>5.0000000000000044E-2</v>
      </c>
      <c r="C13" s="2">
        <f t="shared" si="1"/>
        <v>7.5000000000000071</v>
      </c>
    </row>
    <row r="14" spans="1:4">
      <c r="A14" s="1">
        <v>94</v>
      </c>
      <c r="B14" s="1">
        <f t="shared" si="0"/>
        <v>6.0000000000000053E-2</v>
      </c>
      <c r="C14" s="2">
        <f t="shared" si="1"/>
        <v>9.0000000000000071</v>
      </c>
    </row>
    <row r="15" spans="1:4">
      <c r="A15" s="1">
        <v>93</v>
      </c>
      <c r="B15" s="1">
        <f t="shared" si="0"/>
        <v>6.9999999999999951E-2</v>
      </c>
      <c r="C15" s="2">
        <f t="shared" si="1"/>
        <v>10.499999999999993</v>
      </c>
    </row>
    <row r="16" spans="1:4">
      <c r="A16" s="1">
        <v>92</v>
      </c>
      <c r="B16" s="1">
        <f t="shared" si="0"/>
        <v>7.999999999999996E-2</v>
      </c>
      <c r="C16" s="2">
        <f t="shared" si="1"/>
        <v>11.999999999999995</v>
      </c>
    </row>
    <row r="17" spans="1:3">
      <c r="A17" s="1">
        <v>91</v>
      </c>
      <c r="B17" s="1">
        <f t="shared" si="0"/>
        <v>8.9999999999999969E-2</v>
      </c>
      <c r="C17" s="2">
        <f t="shared" si="1"/>
        <v>13.499999999999995</v>
      </c>
    </row>
    <row r="18" spans="1:3">
      <c r="A18" s="1">
        <v>90</v>
      </c>
      <c r="B18" s="1">
        <f t="shared" si="0"/>
        <v>9.9999999999999978E-2</v>
      </c>
      <c r="C18" s="3">
        <f t="shared" si="1"/>
        <v>14.999999999999996</v>
      </c>
    </row>
    <row r="19" spans="1:3">
      <c r="A19" s="1">
        <v>89</v>
      </c>
      <c r="B19" s="1">
        <f t="shared" si="0"/>
        <v>0.10999999999999999</v>
      </c>
      <c r="C19" s="2">
        <f t="shared" si="1"/>
        <v>16.499999999999996</v>
      </c>
    </row>
    <row r="20" spans="1:3">
      <c r="A20" s="1">
        <v>88</v>
      </c>
      <c r="B20" s="1">
        <f t="shared" si="0"/>
        <v>0.12</v>
      </c>
      <c r="C20" s="2">
        <f t="shared" si="1"/>
        <v>18</v>
      </c>
    </row>
    <row r="21" spans="1:3">
      <c r="A21" s="1">
        <v>87</v>
      </c>
      <c r="B21" s="1">
        <f t="shared" si="0"/>
        <v>0.13</v>
      </c>
      <c r="C21" s="2">
        <f t="shared" si="1"/>
        <v>19.5</v>
      </c>
    </row>
    <row r="22" spans="1:3">
      <c r="A22" s="1">
        <v>86</v>
      </c>
      <c r="B22" s="1">
        <f t="shared" si="0"/>
        <v>0.14000000000000001</v>
      </c>
      <c r="C22" s="2">
        <f t="shared" si="1"/>
        <v>21.000000000000004</v>
      </c>
    </row>
    <row r="23" spans="1:3">
      <c r="A23" s="1">
        <v>85</v>
      </c>
      <c r="B23" s="1">
        <f t="shared" si="0"/>
        <v>0.15000000000000002</v>
      </c>
      <c r="C23" s="2">
        <f t="shared" si="1"/>
        <v>22.500000000000004</v>
      </c>
    </row>
    <row r="24" spans="1:3">
      <c r="A24" s="1">
        <v>84</v>
      </c>
      <c r="B24" s="1">
        <f t="shared" si="0"/>
        <v>0.16000000000000003</v>
      </c>
      <c r="C24" s="2">
        <f t="shared" si="1"/>
        <v>24.000000000000004</v>
      </c>
    </row>
    <row r="25" spans="1:3">
      <c r="A25" s="1">
        <v>83</v>
      </c>
      <c r="B25" s="1">
        <f t="shared" si="0"/>
        <v>0.17000000000000004</v>
      </c>
      <c r="C25" s="2">
        <f t="shared" si="1"/>
        <v>25.500000000000007</v>
      </c>
    </row>
    <row r="26" spans="1:3">
      <c r="A26" s="1">
        <v>82</v>
      </c>
      <c r="B26" s="1">
        <f t="shared" si="0"/>
        <v>0.18000000000000005</v>
      </c>
      <c r="C26" s="2">
        <f t="shared" si="1"/>
        <v>27.000000000000007</v>
      </c>
    </row>
    <row r="27" spans="1:3">
      <c r="A27" s="1">
        <v>81</v>
      </c>
      <c r="B27" s="1">
        <f t="shared" si="0"/>
        <v>0.18999999999999995</v>
      </c>
      <c r="C27" s="2">
        <f t="shared" si="1"/>
        <v>28.499999999999993</v>
      </c>
    </row>
    <row r="28" spans="1:3">
      <c r="A28" s="1">
        <v>80</v>
      </c>
      <c r="B28" s="1">
        <f t="shared" si="0"/>
        <v>0.19999999999999996</v>
      </c>
      <c r="C28" s="2">
        <f t="shared" si="1"/>
        <v>29.999999999999993</v>
      </c>
    </row>
    <row r="29" spans="1:3">
      <c r="A29" s="1">
        <v>79</v>
      </c>
      <c r="B29" s="1">
        <f t="shared" si="0"/>
        <v>0.20999999999999996</v>
      </c>
      <c r="C29" s="2">
        <f t="shared" si="1"/>
        <v>31.499999999999993</v>
      </c>
    </row>
    <row r="30" spans="1:3">
      <c r="A30" s="1">
        <v>78</v>
      </c>
      <c r="B30" s="1">
        <f t="shared" si="0"/>
        <v>0.21999999999999997</v>
      </c>
      <c r="C30" s="2">
        <f t="shared" si="1"/>
        <v>32.999999999999993</v>
      </c>
    </row>
    <row r="31" spans="1:3">
      <c r="A31" s="1">
        <v>77</v>
      </c>
      <c r="B31" s="1">
        <f t="shared" si="0"/>
        <v>0.22999999999999998</v>
      </c>
      <c r="C31" s="2">
        <f t="shared" si="1"/>
        <v>34.5</v>
      </c>
    </row>
    <row r="32" spans="1:3">
      <c r="A32" s="1">
        <v>76</v>
      </c>
      <c r="B32" s="1">
        <f t="shared" si="0"/>
        <v>0.24</v>
      </c>
      <c r="C32" s="2">
        <f t="shared" si="1"/>
        <v>36</v>
      </c>
    </row>
    <row r="33" spans="1:3">
      <c r="A33" s="1">
        <v>75</v>
      </c>
      <c r="B33" s="1">
        <f t="shared" si="0"/>
        <v>0.25</v>
      </c>
      <c r="C33" s="3">
        <f t="shared" si="1"/>
        <v>37.5</v>
      </c>
    </row>
    <row r="34" spans="1:3">
      <c r="A34" s="1">
        <v>74</v>
      </c>
      <c r="B34" s="1">
        <f t="shared" si="0"/>
        <v>0.26</v>
      </c>
      <c r="C34" s="2">
        <f t="shared" si="1"/>
        <v>39</v>
      </c>
    </row>
    <row r="35" spans="1:3">
      <c r="A35" s="1">
        <v>73</v>
      </c>
      <c r="B35" s="1">
        <f t="shared" si="0"/>
        <v>0.27</v>
      </c>
      <c r="C35" s="2">
        <f t="shared" si="1"/>
        <v>40.5</v>
      </c>
    </row>
    <row r="36" spans="1:3">
      <c r="A36" s="1">
        <v>72</v>
      </c>
      <c r="B36" s="1">
        <f t="shared" si="0"/>
        <v>0.28000000000000003</v>
      </c>
      <c r="C36" s="2">
        <f t="shared" si="1"/>
        <v>42.000000000000007</v>
      </c>
    </row>
    <row r="37" spans="1:3">
      <c r="A37" s="1">
        <v>71</v>
      </c>
      <c r="B37" s="1">
        <f t="shared" si="0"/>
        <v>0.29000000000000004</v>
      </c>
      <c r="C37" s="2">
        <f t="shared" si="1"/>
        <v>43.500000000000007</v>
      </c>
    </row>
    <row r="38" spans="1:3">
      <c r="A38" s="1">
        <v>70</v>
      </c>
      <c r="B38" s="1">
        <f t="shared" si="0"/>
        <v>0.30000000000000004</v>
      </c>
      <c r="C38" s="2">
        <f t="shared" si="1"/>
        <v>45.000000000000007</v>
      </c>
    </row>
    <row r="39" spans="1:3">
      <c r="A39" s="1">
        <v>69</v>
      </c>
      <c r="B39" s="1">
        <f t="shared" si="0"/>
        <v>0.31000000000000005</v>
      </c>
      <c r="C39" s="2">
        <f t="shared" si="1"/>
        <v>46.500000000000007</v>
      </c>
    </row>
    <row r="40" spans="1:3">
      <c r="A40" s="1">
        <v>68</v>
      </c>
      <c r="B40" s="1">
        <f t="shared" si="0"/>
        <v>0.31999999999999995</v>
      </c>
      <c r="C40" s="2">
        <f t="shared" si="1"/>
        <v>47.999999999999993</v>
      </c>
    </row>
    <row r="41" spans="1:3">
      <c r="A41" s="1">
        <v>67</v>
      </c>
      <c r="B41" s="1">
        <f t="shared" si="0"/>
        <v>0.32999999999999996</v>
      </c>
      <c r="C41" s="2">
        <f t="shared" si="1"/>
        <v>49.499999999999993</v>
      </c>
    </row>
    <row r="42" spans="1:3">
      <c r="A42" s="1">
        <v>66</v>
      </c>
      <c r="B42" s="1">
        <f t="shared" si="0"/>
        <v>0.33999999999999997</v>
      </c>
      <c r="C42" s="2">
        <f t="shared" si="1"/>
        <v>50.999999999999993</v>
      </c>
    </row>
    <row r="43" spans="1:3">
      <c r="A43" s="1">
        <v>65</v>
      </c>
      <c r="B43" s="1">
        <f t="shared" si="0"/>
        <v>0.35</v>
      </c>
      <c r="C43" s="2">
        <f t="shared" si="1"/>
        <v>52.5</v>
      </c>
    </row>
    <row r="44" spans="1:3">
      <c r="A44" s="1">
        <v>64</v>
      </c>
      <c r="B44" s="1">
        <f t="shared" si="0"/>
        <v>0.36</v>
      </c>
      <c r="C44" s="2">
        <f t="shared" si="1"/>
        <v>54</v>
      </c>
    </row>
    <row r="45" spans="1:3">
      <c r="A45" s="1">
        <v>63</v>
      </c>
      <c r="B45" s="1">
        <f t="shared" si="0"/>
        <v>0.37</v>
      </c>
      <c r="C45" s="2">
        <f t="shared" si="1"/>
        <v>55.5</v>
      </c>
    </row>
    <row r="46" spans="1:3">
      <c r="A46" s="1">
        <v>62</v>
      </c>
      <c r="B46" s="1">
        <f t="shared" si="0"/>
        <v>0.38</v>
      </c>
      <c r="C46" s="2">
        <f t="shared" si="1"/>
        <v>57</v>
      </c>
    </row>
    <row r="47" spans="1:3">
      <c r="A47" s="1">
        <v>61</v>
      </c>
      <c r="B47" s="1">
        <f t="shared" si="0"/>
        <v>0.39</v>
      </c>
      <c r="C47" s="2">
        <f t="shared" si="1"/>
        <v>58.5</v>
      </c>
    </row>
    <row r="48" spans="1:3">
      <c r="A48" s="1">
        <v>60</v>
      </c>
      <c r="B48" s="1">
        <f t="shared" si="0"/>
        <v>0.4</v>
      </c>
      <c r="C48" s="2">
        <f t="shared" si="1"/>
        <v>60</v>
      </c>
    </row>
    <row r="49" spans="1:3">
      <c r="A49" s="1">
        <v>59</v>
      </c>
      <c r="B49" s="1">
        <f t="shared" si="0"/>
        <v>0.41000000000000003</v>
      </c>
      <c r="C49" s="2">
        <f t="shared" si="1"/>
        <v>61.500000000000007</v>
      </c>
    </row>
    <row r="50" spans="1:3">
      <c r="A50" s="1">
        <v>58</v>
      </c>
      <c r="B50" s="1">
        <f t="shared" si="0"/>
        <v>0.42000000000000004</v>
      </c>
      <c r="C50" s="2">
        <f t="shared" si="1"/>
        <v>63.000000000000007</v>
      </c>
    </row>
    <row r="51" spans="1:3">
      <c r="A51" s="1">
        <v>57</v>
      </c>
      <c r="B51" s="1">
        <f t="shared" si="0"/>
        <v>0.43000000000000005</v>
      </c>
      <c r="C51" s="2">
        <f t="shared" si="1"/>
        <v>64.500000000000014</v>
      </c>
    </row>
    <row r="52" spans="1:3">
      <c r="A52" s="1">
        <v>56</v>
      </c>
      <c r="B52" s="1">
        <f t="shared" si="0"/>
        <v>0.43999999999999995</v>
      </c>
      <c r="C52" s="2">
        <f t="shared" si="1"/>
        <v>65.999999999999986</v>
      </c>
    </row>
    <row r="53" spans="1:3">
      <c r="A53" s="1">
        <v>55</v>
      </c>
      <c r="B53" s="1">
        <f t="shared" si="0"/>
        <v>0.44999999999999996</v>
      </c>
      <c r="C53" s="2">
        <f t="shared" si="1"/>
        <v>67.5</v>
      </c>
    </row>
    <row r="54" spans="1:3">
      <c r="A54" s="1">
        <v>54</v>
      </c>
      <c r="B54" s="1">
        <f t="shared" si="0"/>
        <v>0.45999999999999996</v>
      </c>
      <c r="C54" s="2">
        <f t="shared" si="1"/>
        <v>69</v>
      </c>
    </row>
    <row r="55" spans="1:3">
      <c r="A55" s="1">
        <v>53</v>
      </c>
      <c r="B55" s="1">
        <f t="shared" si="0"/>
        <v>0.47</v>
      </c>
      <c r="C55" s="2">
        <f t="shared" si="1"/>
        <v>70.5</v>
      </c>
    </row>
    <row r="56" spans="1:3">
      <c r="A56" s="1">
        <v>52</v>
      </c>
      <c r="B56" s="1">
        <f t="shared" si="0"/>
        <v>0.48</v>
      </c>
      <c r="C56" s="2">
        <f t="shared" si="1"/>
        <v>72</v>
      </c>
    </row>
    <row r="57" spans="1:3">
      <c r="A57" s="1">
        <v>51</v>
      </c>
      <c r="B57" s="1">
        <f t="shared" si="0"/>
        <v>0.49</v>
      </c>
      <c r="C57" s="2">
        <f t="shared" si="1"/>
        <v>73.5</v>
      </c>
    </row>
    <row r="58" spans="1:3">
      <c r="A58" s="1">
        <v>50</v>
      </c>
      <c r="B58" s="1">
        <f t="shared" si="0"/>
        <v>0.5</v>
      </c>
      <c r="C58" s="3">
        <f t="shared" si="1"/>
        <v>75</v>
      </c>
    </row>
    <row r="59" spans="1:3">
      <c r="A59" s="1">
        <v>49</v>
      </c>
      <c r="B59" s="1">
        <f t="shared" si="0"/>
        <v>0.51</v>
      </c>
      <c r="C59" s="2">
        <f t="shared" si="1"/>
        <v>76.5</v>
      </c>
    </row>
    <row r="60" spans="1:3">
      <c r="A60" s="1">
        <v>48</v>
      </c>
      <c r="B60" s="1">
        <f t="shared" si="0"/>
        <v>0.52</v>
      </c>
      <c r="C60" s="2">
        <f t="shared" si="1"/>
        <v>78</v>
      </c>
    </row>
    <row r="61" spans="1:3">
      <c r="A61" s="1">
        <v>47</v>
      </c>
      <c r="B61" s="1">
        <f t="shared" si="0"/>
        <v>0.53</v>
      </c>
      <c r="C61" s="2">
        <f t="shared" si="1"/>
        <v>79.5</v>
      </c>
    </row>
    <row r="62" spans="1:3">
      <c r="A62" s="1">
        <v>46</v>
      </c>
      <c r="B62" s="1">
        <f t="shared" si="0"/>
        <v>0.54</v>
      </c>
      <c r="C62" s="2">
        <f t="shared" si="1"/>
        <v>81</v>
      </c>
    </row>
    <row r="63" spans="1:3">
      <c r="A63" s="1">
        <v>45</v>
      </c>
      <c r="B63" s="1">
        <f t="shared" si="0"/>
        <v>0.55000000000000004</v>
      </c>
      <c r="C63" s="2">
        <f t="shared" si="1"/>
        <v>82.5</v>
      </c>
    </row>
    <row r="64" spans="1:3">
      <c r="A64" s="1">
        <v>44</v>
      </c>
      <c r="B64" s="1">
        <f t="shared" si="0"/>
        <v>0.56000000000000005</v>
      </c>
      <c r="C64" s="2">
        <f t="shared" si="1"/>
        <v>84.000000000000014</v>
      </c>
    </row>
    <row r="65" spans="1:3">
      <c r="A65" s="1">
        <v>43</v>
      </c>
      <c r="B65" s="1">
        <f t="shared" si="0"/>
        <v>0.57000000000000006</v>
      </c>
      <c r="C65" s="2">
        <f t="shared" si="1"/>
        <v>85.500000000000014</v>
      </c>
    </row>
    <row r="66" spans="1:3">
      <c r="A66" s="1">
        <v>42</v>
      </c>
      <c r="B66" s="1">
        <f t="shared" si="0"/>
        <v>0.58000000000000007</v>
      </c>
      <c r="C66" s="2">
        <f t="shared" si="1"/>
        <v>87.000000000000014</v>
      </c>
    </row>
    <row r="67" spans="1:3">
      <c r="A67" s="1">
        <v>41</v>
      </c>
      <c r="B67" s="1">
        <f t="shared" si="0"/>
        <v>0.59000000000000008</v>
      </c>
      <c r="C67" s="2">
        <f t="shared" si="1"/>
        <v>88.500000000000014</v>
      </c>
    </row>
    <row r="68" spans="1:3">
      <c r="A68" s="1">
        <v>40</v>
      </c>
      <c r="B68" s="1">
        <f t="shared" si="0"/>
        <v>0.6</v>
      </c>
      <c r="C68" s="2">
        <f t="shared" si="1"/>
        <v>90</v>
      </c>
    </row>
    <row r="69" spans="1:3">
      <c r="A69" s="1">
        <v>39</v>
      </c>
      <c r="B69" s="1">
        <f t="shared" si="0"/>
        <v>0.61</v>
      </c>
      <c r="C69" s="2">
        <f t="shared" si="1"/>
        <v>91.5</v>
      </c>
    </row>
    <row r="70" spans="1:3">
      <c r="A70" s="1">
        <v>38</v>
      </c>
      <c r="B70" s="1">
        <f t="shared" si="0"/>
        <v>0.62</v>
      </c>
      <c r="C70" s="2">
        <f t="shared" si="1"/>
        <v>93</v>
      </c>
    </row>
    <row r="71" spans="1:3">
      <c r="A71" s="1">
        <v>37</v>
      </c>
      <c r="B71" s="1">
        <f t="shared" si="0"/>
        <v>0.63</v>
      </c>
      <c r="C71" s="2">
        <f t="shared" si="1"/>
        <v>94.5</v>
      </c>
    </row>
    <row r="72" spans="1:3">
      <c r="A72" s="1">
        <v>36</v>
      </c>
      <c r="B72" s="1">
        <f t="shared" si="0"/>
        <v>0.64</v>
      </c>
      <c r="C72" s="2">
        <f t="shared" si="1"/>
        <v>96</v>
      </c>
    </row>
    <row r="73" spans="1:3">
      <c r="A73" s="1">
        <v>35</v>
      </c>
      <c r="B73" s="1">
        <f t="shared" ref="B73:B108" si="2">1-(A73/100)</f>
        <v>0.65</v>
      </c>
      <c r="C73" s="2">
        <f t="shared" ref="C73:C108" si="3">$C$7+$D$7*B73</f>
        <v>97.5</v>
      </c>
    </row>
    <row r="74" spans="1:3">
      <c r="A74" s="1">
        <v>34</v>
      </c>
      <c r="B74" s="1">
        <f t="shared" si="2"/>
        <v>0.65999999999999992</v>
      </c>
      <c r="C74" s="2">
        <f t="shared" si="3"/>
        <v>98.999999999999986</v>
      </c>
    </row>
    <row r="75" spans="1:3">
      <c r="A75" s="1">
        <v>33</v>
      </c>
      <c r="B75" s="1">
        <f t="shared" si="2"/>
        <v>0.66999999999999993</v>
      </c>
      <c r="C75" s="2">
        <f t="shared" si="3"/>
        <v>100.49999999999999</v>
      </c>
    </row>
    <row r="76" spans="1:3">
      <c r="A76" s="1">
        <v>32</v>
      </c>
      <c r="B76" s="1">
        <f t="shared" si="2"/>
        <v>0.67999999999999994</v>
      </c>
      <c r="C76" s="2">
        <f t="shared" si="3"/>
        <v>101.99999999999999</v>
      </c>
    </row>
    <row r="77" spans="1:3">
      <c r="A77" s="1">
        <v>31</v>
      </c>
      <c r="B77" s="1">
        <f t="shared" si="2"/>
        <v>0.69</v>
      </c>
      <c r="C77" s="2">
        <f t="shared" si="3"/>
        <v>103.49999999999999</v>
      </c>
    </row>
    <row r="78" spans="1:3">
      <c r="A78" s="1">
        <v>30</v>
      </c>
      <c r="B78" s="1">
        <f t="shared" si="2"/>
        <v>0.7</v>
      </c>
      <c r="C78" s="2">
        <f t="shared" si="3"/>
        <v>105</v>
      </c>
    </row>
    <row r="79" spans="1:3">
      <c r="A79" s="1">
        <v>29</v>
      </c>
      <c r="B79" s="1">
        <f t="shared" si="2"/>
        <v>0.71</v>
      </c>
      <c r="C79" s="2">
        <f t="shared" si="3"/>
        <v>106.5</v>
      </c>
    </row>
    <row r="80" spans="1:3">
      <c r="A80" s="1">
        <v>28</v>
      </c>
      <c r="B80" s="1">
        <f t="shared" si="2"/>
        <v>0.72</v>
      </c>
      <c r="C80" s="2">
        <f t="shared" si="3"/>
        <v>108</v>
      </c>
    </row>
    <row r="81" spans="1:3">
      <c r="A81" s="1">
        <v>27</v>
      </c>
      <c r="B81" s="1">
        <f t="shared" si="2"/>
        <v>0.73</v>
      </c>
      <c r="C81" s="2">
        <f t="shared" si="3"/>
        <v>109.5</v>
      </c>
    </row>
    <row r="82" spans="1:3">
      <c r="A82" s="1">
        <v>26</v>
      </c>
      <c r="B82" s="1">
        <f t="shared" si="2"/>
        <v>0.74</v>
      </c>
      <c r="C82" s="2">
        <f t="shared" si="3"/>
        <v>111</v>
      </c>
    </row>
    <row r="83" spans="1:3">
      <c r="A83" s="1">
        <v>25</v>
      </c>
      <c r="B83" s="1">
        <f t="shared" si="2"/>
        <v>0.75</v>
      </c>
      <c r="C83" s="2">
        <f t="shared" si="3"/>
        <v>112.5</v>
      </c>
    </row>
    <row r="84" spans="1:3">
      <c r="A84" s="1">
        <v>24</v>
      </c>
      <c r="B84" s="1">
        <f t="shared" si="2"/>
        <v>0.76</v>
      </c>
      <c r="C84" s="2">
        <f t="shared" si="3"/>
        <v>114</v>
      </c>
    </row>
    <row r="85" spans="1:3">
      <c r="A85" s="1">
        <v>23</v>
      </c>
      <c r="B85" s="1">
        <f t="shared" si="2"/>
        <v>0.77</v>
      </c>
      <c r="C85" s="2">
        <f t="shared" si="3"/>
        <v>115.5</v>
      </c>
    </row>
    <row r="86" spans="1:3">
      <c r="A86" s="1">
        <v>22</v>
      </c>
      <c r="B86" s="1">
        <f t="shared" si="2"/>
        <v>0.78</v>
      </c>
      <c r="C86" s="2">
        <f t="shared" si="3"/>
        <v>117</v>
      </c>
    </row>
    <row r="87" spans="1:3">
      <c r="A87" s="1">
        <v>21</v>
      </c>
      <c r="B87" s="1">
        <f t="shared" si="2"/>
        <v>0.79</v>
      </c>
      <c r="C87" s="2">
        <f t="shared" si="3"/>
        <v>118.5</v>
      </c>
    </row>
    <row r="88" spans="1:3">
      <c r="A88" s="1">
        <v>20</v>
      </c>
      <c r="B88" s="1">
        <f t="shared" si="2"/>
        <v>0.8</v>
      </c>
      <c r="C88" s="2">
        <f t="shared" si="3"/>
        <v>120</v>
      </c>
    </row>
    <row r="89" spans="1:3">
      <c r="A89" s="1">
        <v>19</v>
      </c>
      <c r="B89" s="1">
        <f t="shared" si="2"/>
        <v>0.81</v>
      </c>
      <c r="C89" s="2">
        <f t="shared" si="3"/>
        <v>121.50000000000001</v>
      </c>
    </row>
    <row r="90" spans="1:3">
      <c r="A90" s="1">
        <v>18</v>
      </c>
      <c r="B90" s="1">
        <f t="shared" si="2"/>
        <v>0.82000000000000006</v>
      </c>
      <c r="C90" s="2">
        <f t="shared" si="3"/>
        <v>123.00000000000001</v>
      </c>
    </row>
    <row r="91" spans="1:3">
      <c r="A91" s="1">
        <v>17</v>
      </c>
      <c r="B91" s="1">
        <f t="shared" si="2"/>
        <v>0.83</v>
      </c>
      <c r="C91" s="2">
        <f t="shared" si="3"/>
        <v>124.5</v>
      </c>
    </row>
    <row r="92" spans="1:3">
      <c r="A92" s="1">
        <v>16</v>
      </c>
      <c r="B92" s="1">
        <f t="shared" si="2"/>
        <v>0.84</v>
      </c>
      <c r="C92" s="2">
        <f t="shared" si="3"/>
        <v>126</v>
      </c>
    </row>
    <row r="93" spans="1:3">
      <c r="A93" s="1">
        <v>15</v>
      </c>
      <c r="B93" s="1">
        <f t="shared" si="2"/>
        <v>0.85</v>
      </c>
      <c r="C93" s="2">
        <f t="shared" si="3"/>
        <v>127.5</v>
      </c>
    </row>
    <row r="94" spans="1:3">
      <c r="A94" s="1">
        <v>14</v>
      </c>
      <c r="B94" s="1">
        <f t="shared" si="2"/>
        <v>0.86</v>
      </c>
      <c r="C94" s="2">
        <f t="shared" si="3"/>
        <v>129</v>
      </c>
    </row>
    <row r="95" spans="1:3">
      <c r="A95" s="1">
        <v>13</v>
      </c>
      <c r="B95" s="1">
        <f t="shared" si="2"/>
        <v>0.87</v>
      </c>
      <c r="C95" s="2">
        <f t="shared" si="3"/>
        <v>130.5</v>
      </c>
    </row>
    <row r="96" spans="1:3">
      <c r="A96" s="1">
        <v>12</v>
      </c>
      <c r="B96" s="1">
        <f t="shared" si="2"/>
        <v>0.88</v>
      </c>
      <c r="C96" s="2">
        <f t="shared" si="3"/>
        <v>132</v>
      </c>
    </row>
    <row r="97" spans="1:3">
      <c r="A97" s="1">
        <v>11</v>
      </c>
      <c r="B97" s="1">
        <f t="shared" si="2"/>
        <v>0.89</v>
      </c>
      <c r="C97" s="2">
        <f t="shared" si="3"/>
        <v>133.5</v>
      </c>
    </row>
    <row r="98" spans="1:3">
      <c r="A98" s="1">
        <v>10</v>
      </c>
      <c r="B98" s="1">
        <f t="shared" si="2"/>
        <v>0.9</v>
      </c>
      <c r="C98" s="2">
        <f t="shared" si="3"/>
        <v>135</v>
      </c>
    </row>
    <row r="99" spans="1:3">
      <c r="A99" s="1">
        <v>9</v>
      </c>
      <c r="B99" s="1">
        <f t="shared" si="2"/>
        <v>0.91</v>
      </c>
      <c r="C99" s="2">
        <f t="shared" si="3"/>
        <v>136.5</v>
      </c>
    </row>
    <row r="100" spans="1:3">
      <c r="A100" s="1">
        <v>8</v>
      </c>
      <c r="B100" s="1">
        <f t="shared" si="2"/>
        <v>0.92</v>
      </c>
      <c r="C100" s="2">
        <f t="shared" si="3"/>
        <v>138</v>
      </c>
    </row>
    <row r="101" spans="1:3">
      <c r="A101" s="1">
        <v>7</v>
      </c>
      <c r="B101" s="1">
        <f t="shared" si="2"/>
        <v>0.92999999999999994</v>
      </c>
      <c r="C101" s="2">
        <f t="shared" si="3"/>
        <v>139.5</v>
      </c>
    </row>
    <row r="102" spans="1:3">
      <c r="A102" s="1">
        <v>6</v>
      </c>
      <c r="B102" s="1">
        <f t="shared" si="2"/>
        <v>0.94</v>
      </c>
      <c r="C102" s="2">
        <f t="shared" si="3"/>
        <v>141</v>
      </c>
    </row>
    <row r="103" spans="1:3">
      <c r="A103" s="1">
        <v>5</v>
      </c>
      <c r="B103" s="1">
        <f t="shared" si="2"/>
        <v>0.95</v>
      </c>
      <c r="C103" s="2">
        <f t="shared" si="3"/>
        <v>142.5</v>
      </c>
    </row>
    <row r="104" spans="1:3">
      <c r="A104" s="1">
        <v>4</v>
      </c>
      <c r="B104" s="1">
        <f t="shared" si="2"/>
        <v>0.96</v>
      </c>
      <c r="C104" s="2">
        <f t="shared" si="3"/>
        <v>144</v>
      </c>
    </row>
    <row r="105" spans="1:3">
      <c r="A105" s="1">
        <v>3</v>
      </c>
      <c r="B105" s="1">
        <f t="shared" si="2"/>
        <v>0.97</v>
      </c>
      <c r="C105" s="2">
        <f t="shared" si="3"/>
        <v>145.5</v>
      </c>
    </row>
    <row r="106" spans="1:3">
      <c r="A106" s="1">
        <v>2</v>
      </c>
      <c r="B106" s="1">
        <f t="shared" si="2"/>
        <v>0.98</v>
      </c>
      <c r="C106" s="2">
        <f t="shared" si="3"/>
        <v>147</v>
      </c>
    </row>
    <row r="107" spans="1:3">
      <c r="A107" s="1">
        <v>1</v>
      </c>
      <c r="B107" s="1">
        <f t="shared" si="2"/>
        <v>0.99</v>
      </c>
      <c r="C107" s="2">
        <f t="shared" si="3"/>
        <v>148.5</v>
      </c>
    </row>
    <row r="108" spans="1:3">
      <c r="A108" s="1">
        <v>0</v>
      </c>
      <c r="B108" s="1">
        <f t="shared" si="2"/>
        <v>1</v>
      </c>
      <c r="C108" s="2">
        <f t="shared" si="3"/>
        <v>150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1A82-A3D2-4753-A166-30C28138BBCD}">
  <dimension ref="A1:C19"/>
  <sheetViews>
    <sheetView workbookViewId="0">
      <selection activeCell="C2" sqref="C2"/>
    </sheetView>
  </sheetViews>
  <sheetFormatPr defaultRowHeight="13.5"/>
  <cols>
    <col min="1" max="2" width="35.08984375" customWidth="1"/>
    <col min="3" max="3" width="102.6328125" customWidth="1"/>
  </cols>
  <sheetData>
    <row r="1" spans="1:3">
      <c r="A1" s="1" t="s">
        <v>0</v>
      </c>
      <c r="B1" s="1" t="str">
        <f t="shared" ref="B1:B12" si="0">UPPER(A1)</f>
        <v>VERSION</v>
      </c>
      <c r="C1" s="1" t="str">
        <f t="shared" ref="C1:C12" si="1">_xlfn.CONCAT(B1," = settings.get(","""DEFAULT""",", """,A1,""")")</f>
        <v>VERSION = settings.get("DEFAULT", "Version")</v>
      </c>
    </row>
    <row r="2" spans="1:3">
      <c r="A2" s="1" t="s">
        <v>1</v>
      </c>
      <c r="B2" s="1" t="str">
        <f t="shared" si="0"/>
        <v>STROKE_WIDTH_SF</v>
      </c>
      <c r="C2" s="1" t="str">
        <f t="shared" si="1"/>
        <v>STROKE_WIDTH_SF = settings.get("DEFAULT", "Stroke_Width_SF")</v>
      </c>
    </row>
    <row r="3" spans="1:3">
      <c r="A3" s="1" t="s">
        <v>2</v>
      </c>
      <c r="B3" s="1" t="str">
        <f t="shared" si="0"/>
        <v>STROKE_WIDTH_MIN</v>
      </c>
      <c r="C3" s="1" t="str">
        <f t="shared" si="1"/>
        <v>STROKE_WIDTH_MIN = settings.get("DEFAULT", "Stroke_Width_Min")</v>
      </c>
    </row>
    <row r="4" spans="1:3">
      <c r="A4" s="1" t="s">
        <v>11</v>
      </c>
      <c r="B4" s="1" t="str">
        <f t="shared" si="0"/>
        <v>STOROKE_HEIGHT</v>
      </c>
      <c r="C4" s="1" t="str">
        <f t="shared" si="1"/>
        <v>STOROKE_HEIGHT = settings.get("DEFAULT", "Storoke_Height")</v>
      </c>
    </row>
    <row r="5" spans="1:3">
      <c r="A5" s="1" t="s">
        <v>3</v>
      </c>
      <c r="B5" s="1" t="str">
        <f t="shared" si="0"/>
        <v>STRWR_WEIGHT_HI</v>
      </c>
      <c r="C5" s="1" t="str">
        <f t="shared" si="1"/>
        <v>STRWR_WEIGHT_HI = settings.get("DEFAULT", "StrWR_Weight_Hi")</v>
      </c>
    </row>
    <row r="6" spans="1:3">
      <c r="A6" s="1" t="s">
        <v>4</v>
      </c>
      <c r="B6" s="1" t="str">
        <f t="shared" si="0"/>
        <v>STRWR_WEIGHT_LO</v>
      </c>
      <c r="C6" s="1" t="str">
        <f t="shared" si="1"/>
        <v>STRWR_WEIGHT_LO = settings.get("DEFAULT", "StrWR_Weight_Lo")</v>
      </c>
    </row>
    <row r="7" spans="1:3">
      <c r="A7" s="1" t="s">
        <v>5</v>
      </c>
      <c r="B7" s="1" t="str">
        <f t="shared" si="0"/>
        <v>STRWR_POINTS_HI</v>
      </c>
      <c r="C7" s="1" t="str">
        <f t="shared" si="1"/>
        <v>STRWR_POINTS_HI = settings.get("DEFAULT", "StrWR_Points_Hi")</v>
      </c>
    </row>
    <row r="8" spans="1:3">
      <c r="A8" s="1" t="s">
        <v>6</v>
      </c>
      <c r="B8" s="1" t="str">
        <f t="shared" si="0"/>
        <v>STRWR_POINTS_LO</v>
      </c>
      <c r="C8" s="1" t="str">
        <f t="shared" si="1"/>
        <v>STRWR_POINTS_LO = settings.get("DEFAULT", "StrWR_Points_Lo")</v>
      </c>
    </row>
    <row r="9" spans="1:3">
      <c r="A9" s="1" t="s">
        <v>7</v>
      </c>
      <c r="B9" s="1" t="str">
        <f t="shared" si="0"/>
        <v>REDUCE_RATIO_HI</v>
      </c>
      <c r="C9" s="1" t="str">
        <f t="shared" si="1"/>
        <v>REDUCE_RATIO_HI = settings.get("DEFAULT", "Reduce_Ratio_Hi")</v>
      </c>
    </row>
    <row r="10" spans="1:3">
      <c r="A10" s="1" t="s">
        <v>8</v>
      </c>
      <c r="B10" s="1" t="str">
        <f t="shared" si="0"/>
        <v>REDUCE_RATIO_LO</v>
      </c>
      <c r="C10" s="1" t="str">
        <f t="shared" si="1"/>
        <v>REDUCE_RATIO_LO = settings.get("DEFAULT", "Reduce_Ratio_Lo")</v>
      </c>
    </row>
    <row r="11" spans="1:3">
      <c r="A11" s="1" t="s">
        <v>10</v>
      </c>
      <c r="B11" s="1" t="str">
        <f t="shared" si="0"/>
        <v>PRESAVE_INTERVAL</v>
      </c>
      <c r="C11" s="1" t="str">
        <f t="shared" si="1"/>
        <v>PRESAVE_INTERVAL = settings.get("DEFAULT", "Presave_Interval")</v>
      </c>
    </row>
    <row r="12" spans="1:3">
      <c r="A12" s="1" t="s">
        <v>9</v>
      </c>
      <c r="B12" s="1" t="str">
        <f t="shared" si="0"/>
        <v>IS_PROPORTIONAL_CUTOFF_VARIANCE</v>
      </c>
      <c r="C12" s="1" t="str">
        <f t="shared" si="1"/>
        <v>IS_PROPORTIONAL_CUTOFF_VARIANCE = settings.get("DEFAULT", "is_proportional_cutoff_variance")</v>
      </c>
    </row>
    <row r="14" spans="1:3">
      <c r="A14" t="s">
        <v>12</v>
      </c>
      <c r="B14" s="1" t="str">
        <f>UPPER(A14)</f>
        <v>FONT_NAME</v>
      </c>
      <c r="C14" s="1" t="str">
        <f>_xlfn.CONCAT(B14," = settings.get(","""DEFAULT""",", """,A14,""")")</f>
        <v>FONT_NAME = settings.get("DEFAULT", "Font_Name")</v>
      </c>
    </row>
    <row r="15" spans="1:3">
      <c r="A15" t="s">
        <v>0</v>
      </c>
      <c r="B15" s="1" t="str">
        <f t="shared" ref="B15:B19" si="2">UPPER(A15)</f>
        <v>VERSION</v>
      </c>
      <c r="C15" s="1" t="str">
        <f t="shared" ref="C15:C19" si="3">_xlfn.CONCAT(B15," = settings.get(","""DEFAULT""",", """,A15,""")")</f>
        <v>VERSION = settings.get("DEFAULT", "Version")</v>
      </c>
    </row>
    <row r="16" spans="1:3">
      <c r="A16" t="s">
        <v>13</v>
      </c>
      <c r="B16" s="1" t="str">
        <f t="shared" si="2"/>
        <v>SOURCE_FONTS_DIR</v>
      </c>
      <c r="C16" s="1" t="str">
        <f t="shared" si="3"/>
        <v>SOURCE_FONTS_DIR = settings.get("DEFAULT", "Source_Fonts_Dir")</v>
      </c>
    </row>
    <row r="17" spans="1:3">
      <c r="A17" t="s">
        <v>14</v>
      </c>
      <c r="B17" s="1"/>
      <c r="C17" s="1" t="str">
        <f t="shared" si="3"/>
        <v xml:space="preserve"> = settings.get("DEFAULT", "Source_Fonts_Name")</v>
      </c>
    </row>
    <row r="18" spans="1:3">
      <c r="A18" t="s">
        <v>15</v>
      </c>
      <c r="B18" s="1" t="str">
        <f t="shared" si="2"/>
        <v>BUILD_FONTS_DIR</v>
      </c>
      <c r="C18" s="1" t="str">
        <f t="shared" si="3"/>
        <v>BUILD_FONTS_DIR = settings.get("DEFAULT", "Build_Fonts_Dir")</v>
      </c>
    </row>
    <row r="19" spans="1:3">
      <c r="A19" t="s">
        <v>16</v>
      </c>
      <c r="B19" s="1" t="str">
        <f t="shared" si="2"/>
        <v>VENDER_NAME</v>
      </c>
      <c r="C19" s="1" t="str">
        <f t="shared" si="3"/>
        <v>VENDER_NAME = settings.get("DEFAULT", "Vender_Name")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DE97-CC1E-405C-96CD-BCBB38C1F389}">
  <dimension ref="A1:L23"/>
  <sheetViews>
    <sheetView workbookViewId="0">
      <selection activeCell="C23" sqref="C23"/>
    </sheetView>
  </sheetViews>
  <sheetFormatPr defaultRowHeight="13.5"/>
  <cols>
    <col min="2" max="2" width="35.1796875" bestFit="1" customWidth="1"/>
    <col min="3" max="3" width="14.08984375" bestFit="1" customWidth="1"/>
    <col min="4" max="4" width="37.26953125" bestFit="1" customWidth="1"/>
    <col min="5" max="5" width="49.1796875" bestFit="1" customWidth="1"/>
    <col min="7" max="7" width="15" bestFit="1" customWidth="1"/>
    <col min="8" max="8" width="37.26953125" bestFit="1" customWidth="1"/>
    <col min="10" max="10" width="3.453125" bestFit="1" customWidth="1"/>
    <col min="11" max="11" width="35.1796875" bestFit="1" customWidth="1"/>
    <col min="12" max="12" width="49.1796875" bestFit="1" customWidth="1"/>
  </cols>
  <sheetData>
    <row r="1" spans="1:12">
      <c r="A1" s="4" t="s">
        <v>59</v>
      </c>
      <c r="B1" s="4" t="s">
        <v>60</v>
      </c>
      <c r="C1" s="4" t="s">
        <v>17</v>
      </c>
      <c r="D1" t="s">
        <v>100</v>
      </c>
      <c r="E1" s="4" t="s">
        <v>18</v>
      </c>
      <c r="G1" s="4" t="s">
        <v>17</v>
      </c>
      <c r="H1" s="4" t="s">
        <v>18</v>
      </c>
      <c r="J1" s="4" t="s">
        <v>59</v>
      </c>
      <c r="K1" s="4" t="s">
        <v>60</v>
      </c>
      <c r="L1" s="4" t="s">
        <v>18</v>
      </c>
    </row>
    <row r="2" spans="1:12">
      <c r="A2">
        <v>0</v>
      </c>
      <c r="B2" t="s">
        <v>61</v>
      </c>
      <c r="E2" t="s">
        <v>62</v>
      </c>
      <c r="G2" s="5" t="s">
        <v>19</v>
      </c>
      <c r="H2" t="s">
        <v>20</v>
      </c>
      <c r="J2">
        <v>0</v>
      </c>
      <c r="K2" t="s">
        <v>61</v>
      </c>
      <c r="L2" t="s">
        <v>62</v>
      </c>
    </row>
    <row r="3" spans="1:12">
      <c r="A3">
        <v>1</v>
      </c>
      <c r="B3" t="s">
        <v>63</v>
      </c>
      <c r="C3" s="5" t="s">
        <v>19</v>
      </c>
      <c r="D3" t="s">
        <v>20</v>
      </c>
      <c r="E3" t="s">
        <v>64</v>
      </c>
      <c r="G3" s="5" t="s">
        <v>21</v>
      </c>
      <c r="H3" t="s">
        <v>22</v>
      </c>
      <c r="J3">
        <v>1</v>
      </c>
      <c r="K3" t="s">
        <v>63</v>
      </c>
      <c r="L3" t="s">
        <v>64</v>
      </c>
    </row>
    <row r="4" spans="1:12">
      <c r="A4">
        <v>2</v>
      </c>
      <c r="B4" t="s">
        <v>65</v>
      </c>
      <c r="C4" s="5" t="s">
        <v>21</v>
      </c>
      <c r="D4" t="s">
        <v>22</v>
      </c>
      <c r="E4" t="s">
        <v>66</v>
      </c>
      <c r="G4" s="5" t="s">
        <v>23</v>
      </c>
      <c r="H4" t="s">
        <v>24</v>
      </c>
      <c r="J4">
        <v>2</v>
      </c>
      <c r="K4" t="s">
        <v>65</v>
      </c>
      <c r="L4" t="s">
        <v>66</v>
      </c>
    </row>
    <row r="5" spans="1:12">
      <c r="A5">
        <v>3</v>
      </c>
      <c r="B5" t="s">
        <v>67</v>
      </c>
      <c r="C5" s="5" t="s">
        <v>25</v>
      </c>
      <c r="D5" t="s">
        <v>26</v>
      </c>
      <c r="E5" t="s">
        <v>68</v>
      </c>
      <c r="G5" s="5" t="s">
        <v>25</v>
      </c>
      <c r="H5" t="s">
        <v>26</v>
      </c>
      <c r="J5">
        <v>3</v>
      </c>
      <c r="K5" t="s">
        <v>67</v>
      </c>
      <c r="L5" t="s">
        <v>68</v>
      </c>
    </row>
    <row r="6" spans="1:12">
      <c r="A6">
        <v>4</v>
      </c>
      <c r="B6" t="s">
        <v>69</v>
      </c>
      <c r="C6" s="5" t="s">
        <v>23</v>
      </c>
      <c r="D6" t="s">
        <v>24</v>
      </c>
      <c r="E6" t="s">
        <v>70</v>
      </c>
      <c r="G6" s="5" t="s">
        <v>27</v>
      </c>
      <c r="H6" t="s">
        <v>28</v>
      </c>
      <c r="J6">
        <v>4</v>
      </c>
      <c r="K6" t="s">
        <v>69</v>
      </c>
      <c r="L6" t="s">
        <v>70</v>
      </c>
    </row>
    <row r="7" spans="1:12">
      <c r="A7">
        <v>5</v>
      </c>
      <c r="B7" t="s">
        <v>71</v>
      </c>
      <c r="C7" s="5" t="s">
        <v>27</v>
      </c>
      <c r="D7" t="s">
        <v>28</v>
      </c>
      <c r="E7" t="s">
        <v>72</v>
      </c>
      <c r="G7" s="5" t="s">
        <v>29</v>
      </c>
      <c r="H7" t="s">
        <v>30</v>
      </c>
      <c r="J7">
        <v>5</v>
      </c>
      <c r="K7" t="s">
        <v>71</v>
      </c>
      <c r="L7" t="s">
        <v>72</v>
      </c>
    </row>
    <row r="8" spans="1:12">
      <c r="A8">
        <v>6</v>
      </c>
      <c r="B8" t="s">
        <v>73</v>
      </c>
      <c r="C8" s="5" t="s">
        <v>29</v>
      </c>
      <c r="D8" t="s">
        <v>30</v>
      </c>
      <c r="E8" t="s">
        <v>74</v>
      </c>
      <c r="G8" s="5" t="s">
        <v>31</v>
      </c>
      <c r="H8" t="s">
        <v>32</v>
      </c>
      <c r="J8">
        <v>6</v>
      </c>
      <c r="K8" t="s">
        <v>73</v>
      </c>
      <c r="L8" t="s">
        <v>74</v>
      </c>
    </row>
    <row r="9" spans="1:12">
      <c r="A9">
        <v>7</v>
      </c>
      <c r="B9" t="s">
        <v>31</v>
      </c>
      <c r="C9" s="5" t="s">
        <v>101</v>
      </c>
      <c r="D9" t="s">
        <v>32</v>
      </c>
      <c r="E9" t="s">
        <v>75</v>
      </c>
      <c r="G9" s="5" t="s">
        <v>33</v>
      </c>
      <c r="H9" t="s">
        <v>34</v>
      </c>
      <c r="J9">
        <v>7</v>
      </c>
      <c r="K9" t="s">
        <v>31</v>
      </c>
      <c r="L9" t="s">
        <v>75</v>
      </c>
    </row>
    <row r="10" spans="1:12">
      <c r="A10">
        <v>8</v>
      </c>
      <c r="B10" t="s">
        <v>76</v>
      </c>
      <c r="C10" s="5" t="s">
        <v>33</v>
      </c>
      <c r="D10" t="s">
        <v>34</v>
      </c>
      <c r="E10" t="s">
        <v>77</v>
      </c>
      <c r="G10" s="5" t="s">
        <v>35</v>
      </c>
      <c r="H10" t="s">
        <v>36</v>
      </c>
      <c r="J10">
        <v>8</v>
      </c>
      <c r="K10" t="s">
        <v>76</v>
      </c>
      <c r="L10" t="s">
        <v>77</v>
      </c>
    </row>
    <row r="11" spans="1:12">
      <c r="A11">
        <v>9</v>
      </c>
      <c r="B11" t="s">
        <v>78</v>
      </c>
      <c r="C11" s="5" t="s">
        <v>35</v>
      </c>
      <c r="D11" t="s">
        <v>36</v>
      </c>
      <c r="E11" t="s">
        <v>79</v>
      </c>
      <c r="G11" s="5" t="s">
        <v>37</v>
      </c>
      <c r="H11" t="s">
        <v>38</v>
      </c>
      <c r="J11">
        <v>9</v>
      </c>
      <c r="K11" t="s">
        <v>78</v>
      </c>
      <c r="L11" t="s">
        <v>79</v>
      </c>
    </row>
    <row r="12" spans="1:12">
      <c r="A12">
        <v>10</v>
      </c>
      <c r="B12" t="s">
        <v>37</v>
      </c>
      <c r="C12" s="5" t="s">
        <v>37</v>
      </c>
      <c r="D12" t="s">
        <v>38</v>
      </c>
      <c r="E12" t="s">
        <v>80</v>
      </c>
      <c r="G12" s="5" t="s">
        <v>39</v>
      </c>
      <c r="H12" t="s">
        <v>40</v>
      </c>
      <c r="J12">
        <v>10</v>
      </c>
      <c r="K12" t="s">
        <v>37</v>
      </c>
      <c r="L12" t="s">
        <v>80</v>
      </c>
    </row>
    <row r="13" spans="1:12">
      <c r="A13">
        <v>11</v>
      </c>
      <c r="B13" t="s">
        <v>39</v>
      </c>
      <c r="C13" s="5" t="s">
        <v>39</v>
      </c>
      <c r="D13" t="s">
        <v>40</v>
      </c>
      <c r="E13" t="s">
        <v>81</v>
      </c>
      <c r="G13" s="5" t="s">
        <v>41</v>
      </c>
      <c r="H13" t="s">
        <v>42</v>
      </c>
      <c r="J13">
        <v>11</v>
      </c>
      <c r="K13" t="s">
        <v>39</v>
      </c>
      <c r="L13" t="s">
        <v>81</v>
      </c>
    </row>
    <row r="14" spans="1:12">
      <c r="A14">
        <v>12</v>
      </c>
      <c r="B14" t="s">
        <v>41</v>
      </c>
      <c r="C14" s="5" t="s">
        <v>41</v>
      </c>
      <c r="D14" t="s">
        <v>42</v>
      </c>
      <c r="E14" t="s">
        <v>82</v>
      </c>
      <c r="G14" s="5" t="s">
        <v>43</v>
      </c>
      <c r="H14" t="s">
        <v>44</v>
      </c>
      <c r="J14">
        <v>12</v>
      </c>
      <c r="K14" t="s">
        <v>41</v>
      </c>
      <c r="L14" t="s">
        <v>82</v>
      </c>
    </row>
    <row r="15" spans="1:12">
      <c r="A15">
        <v>13</v>
      </c>
      <c r="B15" t="s">
        <v>83</v>
      </c>
      <c r="C15" s="5" t="s">
        <v>43</v>
      </c>
      <c r="D15" t="s">
        <v>44</v>
      </c>
      <c r="E15" t="s">
        <v>84</v>
      </c>
      <c r="G15" s="5" t="s">
        <v>45</v>
      </c>
      <c r="H15" t="s">
        <v>46</v>
      </c>
      <c r="J15">
        <v>13</v>
      </c>
      <c r="K15" t="s">
        <v>83</v>
      </c>
      <c r="L15" t="s">
        <v>84</v>
      </c>
    </row>
    <row r="16" spans="1:12">
      <c r="A16">
        <v>14</v>
      </c>
      <c r="B16" t="s">
        <v>85</v>
      </c>
      <c r="C16" s="5" t="s">
        <v>45</v>
      </c>
      <c r="D16" t="s">
        <v>46</v>
      </c>
      <c r="E16" t="s">
        <v>86</v>
      </c>
      <c r="G16" s="5" t="s">
        <v>47</v>
      </c>
      <c r="H16" t="s">
        <v>48</v>
      </c>
      <c r="J16">
        <v>14</v>
      </c>
      <c r="K16" t="s">
        <v>85</v>
      </c>
      <c r="L16" t="s">
        <v>86</v>
      </c>
    </row>
    <row r="17" spans="1:12">
      <c r="A17">
        <v>16</v>
      </c>
      <c r="B17" t="s">
        <v>87</v>
      </c>
      <c r="C17" s="5" t="s">
        <v>47</v>
      </c>
      <c r="D17" t="s">
        <v>48</v>
      </c>
      <c r="E17" t="s">
        <v>88</v>
      </c>
      <c r="G17" s="5" t="s">
        <v>49</v>
      </c>
      <c r="H17" t="s">
        <v>50</v>
      </c>
      <c r="J17">
        <v>16</v>
      </c>
      <c r="K17" t="s">
        <v>87</v>
      </c>
      <c r="L17" t="s">
        <v>88</v>
      </c>
    </row>
    <row r="18" spans="1:12">
      <c r="A18">
        <v>17</v>
      </c>
      <c r="B18" t="s">
        <v>89</v>
      </c>
      <c r="C18" s="5" t="s">
        <v>49</v>
      </c>
      <c r="D18" t="s">
        <v>50</v>
      </c>
      <c r="E18" t="s">
        <v>90</v>
      </c>
      <c r="G18" s="5" t="s">
        <v>51</v>
      </c>
      <c r="H18" t="s">
        <v>52</v>
      </c>
      <c r="J18">
        <v>17</v>
      </c>
      <c r="K18" t="s">
        <v>89</v>
      </c>
      <c r="L18" t="s">
        <v>90</v>
      </c>
    </row>
    <row r="19" spans="1:12">
      <c r="A19">
        <v>18</v>
      </c>
      <c r="B19" t="s">
        <v>91</v>
      </c>
      <c r="C19" s="5" t="s">
        <v>51</v>
      </c>
      <c r="D19" t="s">
        <v>52</v>
      </c>
      <c r="E19" t="s">
        <v>92</v>
      </c>
      <c r="G19" s="5" t="s">
        <v>53</v>
      </c>
      <c r="H19" t="s">
        <v>54</v>
      </c>
      <c r="J19">
        <v>18</v>
      </c>
      <c r="K19" t="s">
        <v>91</v>
      </c>
      <c r="L19" t="s">
        <v>92</v>
      </c>
    </row>
    <row r="20" spans="1:12">
      <c r="A20">
        <v>19</v>
      </c>
      <c r="B20" t="s">
        <v>53</v>
      </c>
      <c r="C20" s="5" t="s">
        <v>53</v>
      </c>
      <c r="D20" t="s">
        <v>54</v>
      </c>
      <c r="E20" t="s">
        <v>93</v>
      </c>
      <c r="G20" s="5" t="s">
        <v>55</v>
      </c>
      <c r="H20" t="s">
        <v>56</v>
      </c>
      <c r="J20">
        <v>19</v>
      </c>
      <c r="K20" t="s">
        <v>53</v>
      </c>
      <c r="L20" t="s">
        <v>93</v>
      </c>
    </row>
    <row r="21" spans="1:12">
      <c r="A21">
        <v>20</v>
      </c>
      <c r="B21" t="s">
        <v>94</v>
      </c>
      <c r="C21" s="5"/>
      <c r="E21" t="s">
        <v>95</v>
      </c>
      <c r="G21" s="5" t="s">
        <v>57</v>
      </c>
      <c r="H21" t="s">
        <v>58</v>
      </c>
      <c r="J21">
        <v>20</v>
      </c>
      <c r="K21" t="s">
        <v>94</v>
      </c>
      <c r="L21" t="s">
        <v>95</v>
      </c>
    </row>
    <row r="22" spans="1:12">
      <c r="A22">
        <v>21</v>
      </c>
      <c r="B22" t="s">
        <v>96</v>
      </c>
      <c r="C22" s="5" t="s">
        <v>55</v>
      </c>
      <c r="D22" t="s">
        <v>56</v>
      </c>
      <c r="E22" t="s">
        <v>97</v>
      </c>
      <c r="J22">
        <v>21</v>
      </c>
      <c r="K22" t="s">
        <v>96</v>
      </c>
      <c r="L22" t="s">
        <v>97</v>
      </c>
    </row>
    <row r="23" spans="1:12">
      <c r="A23">
        <v>22</v>
      </c>
      <c r="B23" t="s">
        <v>98</v>
      </c>
      <c r="C23" s="5" t="s">
        <v>57</v>
      </c>
      <c r="D23" t="s">
        <v>58</v>
      </c>
      <c r="E23" t="s">
        <v>99</v>
      </c>
      <c r="J23">
        <v>22</v>
      </c>
      <c r="K23" t="s">
        <v>98</v>
      </c>
      <c r="L23" t="s">
        <v>99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1E9A-8DE7-43CD-B49C-4F8F71EEA01F}">
  <dimension ref="A1:I41"/>
  <sheetViews>
    <sheetView tabSelected="1" workbookViewId="0">
      <selection activeCell="E2" sqref="E2:I22"/>
    </sheetView>
  </sheetViews>
  <sheetFormatPr defaultRowHeight="16"/>
  <cols>
    <col min="1" max="1" width="30.36328125" style="6" bestFit="1" customWidth="1"/>
    <col min="2" max="2" width="7.90625" style="6" bestFit="1" customWidth="1"/>
    <col min="3" max="3" width="52.54296875" style="6" customWidth="1"/>
    <col min="4" max="4" width="11.7265625" style="6" bestFit="1" customWidth="1"/>
    <col min="5" max="5" width="61.453125" style="6" bestFit="1" customWidth="1"/>
    <col min="6" max="6" width="3.453125" style="6" bestFit="1" customWidth="1"/>
    <col min="7" max="7" width="8.7265625" style="7"/>
    <col min="8" max="8" width="9.36328125" style="6" bestFit="1" customWidth="1"/>
    <col min="9" max="16384" width="8.7265625" style="6"/>
  </cols>
  <sheetData>
    <row r="1" spans="1:9">
      <c r="A1" s="6" t="s">
        <v>102</v>
      </c>
      <c r="B1" s="6" t="s">
        <v>104</v>
      </c>
      <c r="C1" s="6" t="s">
        <v>103</v>
      </c>
    </row>
    <row r="2" spans="1:9">
      <c r="A2" s="6" t="s">
        <v>148</v>
      </c>
      <c r="B2" s="6" t="s">
        <v>136</v>
      </c>
      <c r="C2" s="6" t="s">
        <v>150</v>
      </c>
      <c r="D2" s="6" t="str">
        <f>IF(B2="","",_xlfn.UNICHAR(RIGHT(B2,4)))</f>
        <v>ૄ</v>
      </c>
      <c r="E2" s="6" t="str">
        <f>ASC(_xlfn.CONCAT(A2,"uni"&amp;B2,C2))</f>
        <v>if glyph.glyphname == ["uni2756"]:  ep = False</v>
      </c>
      <c r="F2" s="6" t="s">
        <v>147</v>
      </c>
      <c r="G2" s="7" t="s">
        <v>135</v>
      </c>
      <c r="H2" s="6">
        <f>_xlfn.UNICODE(G2)</f>
        <v>10070</v>
      </c>
      <c r="I2" s="6" t="str">
        <f>DEC2HEX(H2)</f>
        <v>2756</v>
      </c>
    </row>
    <row r="3" spans="1:9">
      <c r="A3" s="6" t="s">
        <v>148</v>
      </c>
      <c r="B3" s="6" t="s">
        <v>137</v>
      </c>
      <c r="C3" s="6" t="s">
        <v>150</v>
      </c>
      <c r="D3" s="6" t="str">
        <f t="shared" ref="D3:D24" si="0">IF(B3="","",_xlfn.UNICHAR(RIGHT(B3,4)))</f>
        <v>૘</v>
      </c>
      <c r="E3" s="6" t="str">
        <f t="shared" ref="E3:E41" si="1">ASC(_xlfn.CONCAT(A3,"uni"&amp;B3,C3))</f>
        <v>if glyph.glyphname == ["uni2776"]:  ep = False</v>
      </c>
      <c r="F3" s="6" t="s">
        <v>147</v>
      </c>
      <c r="G3" s="7" t="s">
        <v>115</v>
      </c>
      <c r="H3" s="6">
        <f t="shared" ref="H3:H22" si="2">_xlfn.UNICODE(G3)</f>
        <v>10102</v>
      </c>
      <c r="I3" s="6" t="str">
        <f t="shared" ref="I3:I22" si="3">DEC2HEX(H3)</f>
        <v>2776</v>
      </c>
    </row>
    <row r="4" spans="1:9">
      <c r="A4" s="6" t="s">
        <v>148</v>
      </c>
      <c r="B4" s="6" t="s">
        <v>138</v>
      </c>
      <c r="C4" s="6" t="s">
        <v>150</v>
      </c>
      <c r="D4" s="6" t="str">
        <f t="shared" si="0"/>
        <v>૙</v>
      </c>
      <c r="E4" s="6" t="str">
        <f t="shared" si="1"/>
        <v>if glyph.glyphname == ["uni2777"]:  ep = False</v>
      </c>
      <c r="F4" s="6" t="s">
        <v>147</v>
      </c>
      <c r="G4" s="7" t="s">
        <v>116</v>
      </c>
      <c r="H4" s="6">
        <f t="shared" si="2"/>
        <v>10103</v>
      </c>
      <c r="I4" s="6" t="str">
        <f t="shared" si="3"/>
        <v>2777</v>
      </c>
    </row>
    <row r="5" spans="1:9">
      <c r="A5" s="6" t="s">
        <v>148</v>
      </c>
      <c r="B5" s="6" t="s">
        <v>139</v>
      </c>
      <c r="C5" s="6" t="s">
        <v>150</v>
      </c>
      <c r="D5" s="6" t="str">
        <f t="shared" si="0"/>
        <v>૚</v>
      </c>
      <c r="E5" s="6" t="str">
        <f t="shared" si="1"/>
        <v>if glyph.glyphname == ["uni2778"]:  ep = False</v>
      </c>
      <c r="F5" s="6" t="s">
        <v>147</v>
      </c>
      <c r="G5" s="7" t="s">
        <v>117</v>
      </c>
      <c r="H5" s="6">
        <f t="shared" si="2"/>
        <v>10104</v>
      </c>
      <c r="I5" s="6" t="str">
        <f t="shared" si="3"/>
        <v>2778</v>
      </c>
    </row>
    <row r="6" spans="1:9">
      <c r="A6" s="6" t="s">
        <v>148</v>
      </c>
      <c r="B6" s="6" t="s">
        <v>140</v>
      </c>
      <c r="C6" s="6" t="s">
        <v>150</v>
      </c>
      <c r="D6" s="6" t="str">
        <f t="shared" si="0"/>
        <v>૛</v>
      </c>
      <c r="E6" s="6" t="str">
        <f t="shared" si="1"/>
        <v>if glyph.glyphname == ["uni2779"]:  ep = False</v>
      </c>
      <c r="F6" s="6" t="s">
        <v>147</v>
      </c>
      <c r="G6" s="7" t="s">
        <v>118</v>
      </c>
      <c r="H6" s="6">
        <f t="shared" si="2"/>
        <v>10105</v>
      </c>
      <c r="I6" s="6" t="str">
        <f t="shared" si="3"/>
        <v>2779</v>
      </c>
    </row>
    <row r="7" spans="1:9">
      <c r="A7" s="6" t="s">
        <v>148</v>
      </c>
      <c r="B7" s="6" t="s">
        <v>141</v>
      </c>
      <c r="C7" s="6" t="s">
        <v>150</v>
      </c>
      <c r="D7" s="6" t="e">
        <f t="shared" si="0"/>
        <v>#VALUE!</v>
      </c>
      <c r="E7" s="6" t="str">
        <f t="shared" si="1"/>
        <v>if glyph.glyphname == ["uni277A"]:  ep = False</v>
      </c>
      <c r="F7" s="6" t="s">
        <v>147</v>
      </c>
      <c r="G7" s="7" t="s">
        <v>119</v>
      </c>
      <c r="H7" s="6">
        <f t="shared" si="2"/>
        <v>10106</v>
      </c>
      <c r="I7" s="6" t="str">
        <f t="shared" si="3"/>
        <v>277A</v>
      </c>
    </row>
    <row r="8" spans="1:9">
      <c r="A8" s="6" t="s">
        <v>148</v>
      </c>
      <c r="B8" s="6" t="s">
        <v>142</v>
      </c>
      <c r="C8" s="6" t="s">
        <v>150</v>
      </c>
      <c r="D8" s="6" t="e">
        <f t="shared" si="0"/>
        <v>#VALUE!</v>
      </c>
      <c r="E8" s="6" t="str">
        <f t="shared" si="1"/>
        <v>if glyph.glyphname == ["uni277B"]:  ep = False</v>
      </c>
      <c r="F8" s="6" t="s">
        <v>147</v>
      </c>
      <c r="G8" s="7" t="s">
        <v>120</v>
      </c>
      <c r="H8" s="6">
        <f t="shared" si="2"/>
        <v>10107</v>
      </c>
      <c r="I8" s="6" t="str">
        <f t="shared" si="3"/>
        <v>277B</v>
      </c>
    </row>
    <row r="9" spans="1:9">
      <c r="A9" s="6" t="s">
        <v>148</v>
      </c>
      <c r="B9" s="6" t="s">
        <v>143</v>
      </c>
      <c r="C9" s="6" t="s">
        <v>150</v>
      </c>
      <c r="D9" s="6" t="e">
        <f t="shared" si="0"/>
        <v>#VALUE!</v>
      </c>
      <c r="E9" s="6" t="str">
        <f t="shared" si="1"/>
        <v>if glyph.glyphname == ["uni277C"]:  ep = False</v>
      </c>
      <c r="F9" s="6" t="s">
        <v>147</v>
      </c>
      <c r="G9" s="7" t="s">
        <v>121</v>
      </c>
      <c r="H9" s="6">
        <f t="shared" si="2"/>
        <v>10108</v>
      </c>
      <c r="I9" s="6" t="str">
        <f t="shared" si="3"/>
        <v>277C</v>
      </c>
    </row>
    <row r="10" spans="1:9">
      <c r="A10" s="6" t="s">
        <v>148</v>
      </c>
      <c r="B10" s="6" t="s">
        <v>144</v>
      </c>
      <c r="C10" s="6" t="s">
        <v>150</v>
      </c>
      <c r="D10" s="6" t="e">
        <f t="shared" si="0"/>
        <v>#VALUE!</v>
      </c>
      <c r="E10" s="6" t="str">
        <f t="shared" si="1"/>
        <v>if glyph.glyphname == ["uni277D"]:  ep = False</v>
      </c>
      <c r="F10" s="6" t="s">
        <v>147</v>
      </c>
      <c r="G10" s="7" t="s">
        <v>122</v>
      </c>
      <c r="H10" s="6">
        <f t="shared" si="2"/>
        <v>10109</v>
      </c>
      <c r="I10" s="6" t="str">
        <f t="shared" si="3"/>
        <v>277D</v>
      </c>
    </row>
    <row r="11" spans="1:9">
      <c r="A11" s="6" t="s">
        <v>148</v>
      </c>
      <c r="B11" s="6" t="s">
        <v>145</v>
      </c>
      <c r="C11" s="6" t="s">
        <v>150</v>
      </c>
      <c r="D11" s="6" t="e">
        <f t="shared" si="0"/>
        <v>#VALUE!</v>
      </c>
      <c r="E11" s="6" t="str">
        <f t="shared" si="1"/>
        <v>if glyph.glyphname == ["uni277E"]:  ep = False</v>
      </c>
      <c r="F11" s="6" t="s">
        <v>147</v>
      </c>
      <c r="G11" s="7" t="s">
        <v>123</v>
      </c>
      <c r="H11" s="6">
        <f t="shared" si="2"/>
        <v>10110</v>
      </c>
      <c r="I11" s="6" t="str">
        <f t="shared" si="3"/>
        <v>277E</v>
      </c>
    </row>
    <row r="12" spans="1:9">
      <c r="A12" s="6" t="s">
        <v>148</v>
      </c>
      <c r="B12" s="6" t="s">
        <v>146</v>
      </c>
      <c r="C12" s="6" t="s">
        <v>150</v>
      </c>
      <c r="D12" s="6" t="e">
        <f t="shared" si="0"/>
        <v>#VALUE!</v>
      </c>
      <c r="E12" s="6" t="str">
        <f t="shared" si="1"/>
        <v>if glyph.glyphname == ["uni277F"]:  ep = False</v>
      </c>
      <c r="F12" s="6" t="s">
        <v>147</v>
      </c>
      <c r="G12" s="7" t="s">
        <v>124</v>
      </c>
      <c r="H12" s="6">
        <f t="shared" si="2"/>
        <v>10111</v>
      </c>
      <c r="I12" s="6" t="str">
        <f t="shared" si="3"/>
        <v>277F</v>
      </c>
    </row>
    <row r="13" spans="1:9">
      <c r="A13" s="6" t="s">
        <v>148</v>
      </c>
      <c r="B13" s="6" t="s">
        <v>105</v>
      </c>
      <c r="C13" s="6" t="s">
        <v>150</v>
      </c>
      <c r="D13" s="6" t="e">
        <f t="shared" si="0"/>
        <v>#VALUE!</v>
      </c>
      <c r="E13" s="6" t="str">
        <f t="shared" si="1"/>
        <v>if glyph.glyphname == ["uni24EB"]:  ep = False</v>
      </c>
      <c r="F13" s="6" t="s">
        <v>147</v>
      </c>
      <c r="G13" s="7" t="s">
        <v>125</v>
      </c>
      <c r="H13" s="6">
        <f t="shared" si="2"/>
        <v>9451</v>
      </c>
      <c r="I13" s="6" t="str">
        <f t="shared" si="3"/>
        <v>24EB</v>
      </c>
    </row>
    <row r="14" spans="1:9">
      <c r="A14" s="6" t="s">
        <v>148</v>
      </c>
      <c r="B14" s="6" t="s">
        <v>106</v>
      </c>
      <c r="C14" s="6" t="s">
        <v>150</v>
      </c>
      <c r="D14" s="6" t="e">
        <f t="shared" si="0"/>
        <v>#VALUE!</v>
      </c>
      <c r="E14" s="6" t="str">
        <f t="shared" si="1"/>
        <v>if glyph.glyphname == ["uni24EC"]:  ep = False</v>
      </c>
      <c r="F14" s="6" t="s">
        <v>147</v>
      </c>
      <c r="G14" s="7" t="s">
        <v>126</v>
      </c>
      <c r="H14" s="6">
        <f t="shared" si="2"/>
        <v>9452</v>
      </c>
      <c r="I14" s="6" t="str">
        <f t="shared" si="3"/>
        <v>24EC</v>
      </c>
    </row>
    <row r="15" spans="1:9">
      <c r="A15" s="6" t="s">
        <v>148</v>
      </c>
      <c r="B15" s="6" t="s">
        <v>107</v>
      </c>
      <c r="C15" s="6" t="s">
        <v>150</v>
      </c>
      <c r="D15" s="6" t="e">
        <f t="shared" si="0"/>
        <v>#VALUE!</v>
      </c>
      <c r="E15" s="6" t="str">
        <f t="shared" si="1"/>
        <v>if glyph.glyphname == ["uni24ED"]:  ep = False</v>
      </c>
      <c r="F15" s="6" t="s">
        <v>147</v>
      </c>
      <c r="G15" s="7" t="s">
        <v>127</v>
      </c>
      <c r="H15" s="6">
        <f t="shared" si="2"/>
        <v>9453</v>
      </c>
      <c r="I15" s="6" t="str">
        <f t="shared" si="3"/>
        <v>24ED</v>
      </c>
    </row>
    <row r="16" spans="1:9">
      <c r="A16" s="6" t="s">
        <v>148</v>
      </c>
      <c r="B16" s="6" t="s">
        <v>108</v>
      </c>
      <c r="C16" s="6" t="s">
        <v>150</v>
      </c>
      <c r="D16" s="6" t="e">
        <f t="shared" si="0"/>
        <v>#VALUE!</v>
      </c>
      <c r="E16" s="6" t="str">
        <f t="shared" si="1"/>
        <v>if glyph.glyphname == ["uni24EE"]:  ep = False</v>
      </c>
      <c r="F16" s="6" t="s">
        <v>147</v>
      </c>
      <c r="G16" s="7" t="s">
        <v>128</v>
      </c>
      <c r="H16" s="6">
        <f t="shared" si="2"/>
        <v>9454</v>
      </c>
      <c r="I16" s="6" t="str">
        <f t="shared" si="3"/>
        <v>24EE</v>
      </c>
    </row>
    <row r="17" spans="1:9">
      <c r="A17" s="6" t="s">
        <v>148</v>
      </c>
      <c r="B17" s="6" t="s">
        <v>109</v>
      </c>
      <c r="C17" s="6" t="s">
        <v>150</v>
      </c>
      <c r="D17" s="6" t="e">
        <f t="shared" si="0"/>
        <v>#VALUE!</v>
      </c>
      <c r="E17" s="6" t="str">
        <f t="shared" si="1"/>
        <v>if glyph.glyphname == ["uni24EF"]:  ep = False</v>
      </c>
      <c r="F17" s="6" t="s">
        <v>147</v>
      </c>
      <c r="G17" s="7" t="s">
        <v>129</v>
      </c>
      <c r="H17" s="6">
        <f t="shared" si="2"/>
        <v>9455</v>
      </c>
      <c r="I17" s="6" t="str">
        <f t="shared" si="3"/>
        <v>24EF</v>
      </c>
    </row>
    <row r="18" spans="1:9">
      <c r="A18" s="6" t="s">
        <v>148</v>
      </c>
      <c r="B18" s="6" t="s">
        <v>110</v>
      </c>
      <c r="C18" s="6" t="s">
        <v>150</v>
      </c>
      <c r="D18" s="6" t="e">
        <f t="shared" si="0"/>
        <v>#VALUE!</v>
      </c>
      <c r="E18" s="6" t="str">
        <f t="shared" si="1"/>
        <v>if glyph.glyphname == ["uni24F0"]:  ep = False</v>
      </c>
      <c r="F18" s="6" t="s">
        <v>147</v>
      </c>
      <c r="G18" s="7" t="s">
        <v>130</v>
      </c>
      <c r="H18" s="6">
        <f t="shared" si="2"/>
        <v>9456</v>
      </c>
      <c r="I18" s="6" t="str">
        <f t="shared" si="3"/>
        <v>24F0</v>
      </c>
    </row>
    <row r="19" spans="1:9">
      <c r="A19" s="6" t="s">
        <v>148</v>
      </c>
      <c r="B19" s="6" t="s">
        <v>111</v>
      </c>
      <c r="C19" s="6" t="s">
        <v>150</v>
      </c>
      <c r="D19" s="6" t="e">
        <f t="shared" si="0"/>
        <v>#VALUE!</v>
      </c>
      <c r="E19" s="6" t="str">
        <f t="shared" si="1"/>
        <v>if glyph.glyphname == ["uni24F1"]:  ep = False</v>
      </c>
      <c r="F19" s="6" t="s">
        <v>147</v>
      </c>
      <c r="G19" s="7" t="s">
        <v>131</v>
      </c>
      <c r="H19" s="6">
        <f t="shared" si="2"/>
        <v>9457</v>
      </c>
      <c r="I19" s="6" t="str">
        <f t="shared" si="3"/>
        <v>24F1</v>
      </c>
    </row>
    <row r="20" spans="1:9">
      <c r="A20" s="6" t="s">
        <v>148</v>
      </c>
      <c r="B20" s="6" t="s">
        <v>112</v>
      </c>
      <c r="C20" s="6" t="s">
        <v>150</v>
      </c>
      <c r="D20" s="6" t="e">
        <f t="shared" si="0"/>
        <v>#VALUE!</v>
      </c>
      <c r="E20" s="6" t="str">
        <f t="shared" si="1"/>
        <v>if glyph.glyphname == ["uni24F2"]:  ep = False</v>
      </c>
      <c r="F20" s="6" t="s">
        <v>147</v>
      </c>
      <c r="G20" s="7" t="s">
        <v>133</v>
      </c>
      <c r="H20" s="6">
        <f t="shared" si="2"/>
        <v>9458</v>
      </c>
      <c r="I20" s="6" t="str">
        <f t="shared" si="3"/>
        <v>24F2</v>
      </c>
    </row>
    <row r="21" spans="1:9">
      <c r="A21" s="6" t="s">
        <v>148</v>
      </c>
      <c r="B21" s="6" t="s">
        <v>113</v>
      </c>
      <c r="C21" s="6" t="s">
        <v>150</v>
      </c>
      <c r="D21" s="6" t="e">
        <f t="shared" si="0"/>
        <v>#VALUE!</v>
      </c>
      <c r="E21" s="6" t="str">
        <f t="shared" si="1"/>
        <v>if glyph.glyphname == ["uni24F3"]:  ep = False</v>
      </c>
      <c r="F21" s="6" t="s">
        <v>147</v>
      </c>
      <c r="G21" s="7" t="s">
        <v>134</v>
      </c>
      <c r="H21" s="6">
        <f t="shared" si="2"/>
        <v>9459</v>
      </c>
      <c r="I21" s="6" t="str">
        <f t="shared" si="3"/>
        <v>24F3</v>
      </c>
    </row>
    <row r="22" spans="1:9">
      <c r="A22" s="6" t="s">
        <v>148</v>
      </c>
      <c r="B22" s="6" t="s">
        <v>114</v>
      </c>
      <c r="C22" s="6" t="s">
        <v>150</v>
      </c>
      <c r="D22" s="6" t="e">
        <f t="shared" si="0"/>
        <v>#VALUE!</v>
      </c>
      <c r="E22" s="6" t="str">
        <f t="shared" si="1"/>
        <v>if glyph.glyphname == ["uni24F4"]:  ep = False</v>
      </c>
      <c r="F22" s="6" t="s">
        <v>147</v>
      </c>
      <c r="G22" s="7" t="s">
        <v>132</v>
      </c>
      <c r="H22" s="6">
        <f t="shared" si="2"/>
        <v>9460</v>
      </c>
      <c r="I22" s="6" t="str">
        <f t="shared" si="3"/>
        <v>24F4</v>
      </c>
    </row>
    <row r="23" spans="1:9">
      <c r="A23" s="6" t="s">
        <v>148</v>
      </c>
      <c r="C23" s="6" t="s">
        <v>150</v>
      </c>
      <c r="D23" s="6" t="str">
        <f t="shared" si="0"/>
        <v/>
      </c>
      <c r="E23" s="6" t="str">
        <f t="shared" si="1"/>
        <v>if glyph.glyphname == ["uni"]:  ep = False</v>
      </c>
      <c r="F23" s="6" t="s">
        <v>147</v>
      </c>
    </row>
    <row r="24" spans="1:9">
      <c r="A24" s="6" t="s">
        <v>148</v>
      </c>
      <c r="C24" s="6" t="s">
        <v>150</v>
      </c>
      <c r="D24" s="6" t="str">
        <f t="shared" si="0"/>
        <v/>
      </c>
      <c r="E24" s="6" t="str">
        <f t="shared" si="1"/>
        <v>if glyph.glyphname == ["uni"]:  ep = False</v>
      </c>
      <c r="F24" s="6" t="s">
        <v>147</v>
      </c>
    </row>
    <row r="25" spans="1:9">
      <c r="A25" s="6" t="s">
        <v>148</v>
      </c>
      <c r="C25" s="6" t="s">
        <v>150</v>
      </c>
      <c r="D25" s="6" t="str">
        <f t="shared" ref="D25:D41" si="4">IF(B25="","",_xlfn.UNICHAR(RIGHT(B25,4)))</f>
        <v/>
      </c>
      <c r="E25" s="6" t="str">
        <f t="shared" si="1"/>
        <v>if glyph.glyphname == ["uni"]:  ep = False</v>
      </c>
      <c r="F25" s="6" t="s">
        <v>147</v>
      </c>
    </row>
    <row r="26" spans="1:9">
      <c r="A26" s="6" t="s">
        <v>148</v>
      </c>
      <c r="C26" s="6" t="s">
        <v>150</v>
      </c>
      <c r="D26" s="6" t="str">
        <f t="shared" si="4"/>
        <v/>
      </c>
      <c r="E26" s="6" t="str">
        <f t="shared" si="1"/>
        <v>if glyph.glyphname == ["uni"]:  ep = False</v>
      </c>
      <c r="F26" s="6" t="s">
        <v>147</v>
      </c>
    </row>
    <row r="27" spans="1:9">
      <c r="A27" s="6" t="s">
        <v>148</v>
      </c>
      <c r="C27" s="6" t="s">
        <v>150</v>
      </c>
      <c r="D27" s="6" t="str">
        <f t="shared" si="4"/>
        <v/>
      </c>
      <c r="E27" s="6" t="str">
        <f t="shared" si="1"/>
        <v>if glyph.glyphname == ["uni"]:  ep = False</v>
      </c>
      <c r="F27" s="6" t="s">
        <v>147</v>
      </c>
    </row>
    <row r="28" spans="1:9">
      <c r="A28" s="6" t="s">
        <v>148</v>
      </c>
      <c r="C28" s="6" t="s">
        <v>150</v>
      </c>
      <c r="D28" s="6" t="str">
        <f t="shared" si="4"/>
        <v/>
      </c>
      <c r="E28" s="6" t="str">
        <f t="shared" si="1"/>
        <v>if glyph.glyphname == ["uni"]:  ep = False</v>
      </c>
      <c r="F28" s="6" t="s">
        <v>147</v>
      </c>
    </row>
    <row r="29" spans="1:9">
      <c r="A29" s="6" t="s">
        <v>148</v>
      </c>
      <c r="C29" s="6" t="s">
        <v>149</v>
      </c>
      <c r="D29" s="6" t="str">
        <f t="shared" si="4"/>
        <v/>
      </c>
      <c r="E29" s="6" t="str">
        <f t="shared" si="1"/>
        <v>if glyph.glyphname == ["uni"]: return</v>
      </c>
      <c r="F29" s="6" t="s">
        <v>147</v>
      </c>
    </row>
    <row r="30" spans="1:9">
      <c r="A30" s="6" t="s">
        <v>148</v>
      </c>
      <c r="C30" s="6" t="s">
        <v>149</v>
      </c>
      <c r="D30" s="6" t="str">
        <f t="shared" si="4"/>
        <v/>
      </c>
      <c r="E30" s="6" t="str">
        <f t="shared" si="1"/>
        <v>if glyph.glyphname == ["uni"]: return</v>
      </c>
      <c r="F30" s="6" t="s">
        <v>147</v>
      </c>
    </row>
    <row r="31" spans="1:9">
      <c r="A31" s="6" t="s">
        <v>148</v>
      </c>
      <c r="C31" s="6" t="s">
        <v>149</v>
      </c>
      <c r="D31" s="6" t="str">
        <f t="shared" si="4"/>
        <v/>
      </c>
      <c r="E31" s="6" t="str">
        <f t="shared" si="1"/>
        <v>if glyph.glyphname == ["uni"]: return</v>
      </c>
      <c r="F31" s="6" t="s">
        <v>147</v>
      </c>
    </row>
    <row r="32" spans="1:9">
      <c r="A32" s="6" t="s">
        <v>148</v>
      </c>
      <c r="C32" s="6" t="s">
        <v>149</v>
      </c>
      <c r="D32" s="6" t="str">
        <f t="shared" si="4"/>
        <v/>
      </c>
      <c r="E32" s="6" t="str">
        <f t="shared" si="1"/>
        <v>if glyph.glyphname == ["uni"]: return</v>
      </c>
      <c r="F32" s="6" t="s">
        <v>147</v>
      </c>
    </row>
    <row r="33" spans="1:6">
      <c r="A33" s="6" t="s">
        <v>148</v>
      </c>
      <c r="C33" s="6" t="s">
        <v>149</v>
      </c>
      <c r="D33" s="6" t="str">
        <f t="shared" si="4"/>
        <v/>
      </c>
      <c r="E33" s="6" t="str">
        <f t="shared" si="1"/>
        <v>if glyph.glyphname == ["uni"]: return</v>
      </c>
      <c r="F33" s="6" t="s">
        <v>147</v>
      </c>
    </row>
    <row r="34" spans="1:6">
      <c r="A34" s="6" t="s">
        <v>148</v>
      </c>
      <c r="C34" s="6" t="s">
        <v>149</v>
      </c>
      <c r="D34" s="6" t="str">
        <f t="shared" si="4"/>
        <v/>
      </c>
      <c r="E34" s="6" t="str">
        <f t="shared" si="1"/>
        <v>if glyph.glyphname == ["uni"]: return</v>
      </c>
      <c r="F34" s="6" t="s">
        <v>147</v>
      </c>
    </row>
    <row r="35" spans="1:6">
      <c r="A35" s="6" t="s">
        <v>148</v>
      </c>
      <c r="C35" s="6" t="s">
        <v>149</v>
      </c>
      <c r="D35" s="6" t="str">
        <f t="shared" si="4"/>
        <v/>
      </c>
      <c r="E35" s="6" t="str">
        <f t="shared" si="1"/>
        <v>if glyph.glyphname == ["uni"]: return</v>
      </c>
      <c r="F35" s="6" t="s">
        <v>147</v>
      </c>
    </row>
    <row r="36" spans="1:6">
      <c r="A36" s="6" t="s">
        <v>148</v>
      </c>
      <c r="C36" s="6" t="s">
        <v>149</v>
      </c>
      <c r="D36" s="6" t="str">
        <f t="shared" si="4"/>
        <v/>
      </c>
      <c r="E36" s="6" t="str">
        <f t="shared" si="1"/>
        <v>if glyph.glyphname == ["uni"]: return</v>
      </c>
      <c r="F36" s="6" t="s">
        <v>147</v>
      </c>
    </row>
    <row r="37" spans="1:6">
      <c r="A37" s="6" t="s">
        <v>148</v>
      </c>
      <c r="C37" s="6" t="s">
        <v>149</v>
      </c>
      <c r="D37" s="6" t="str">
        <f t="shared" si="4"/>
        <v/>
      </c>
      <c r="E37" s="6" t="str">
        <f t="shared" si="1"/>
        <v>if glyph.glyphname == ["uni"]: return</v>
      </c>
      <c r="F37" s="6" t="s">
        <v>147</v>
      </c>
    </row>
    <row r="38" spans="1:6">
      <c r="A38" s="6" t="s">
        <v>148</v>
      </c>
      <c r="C38" s="6" t="s">
        <v>149</v>
      </c>
      <c r="D38" s="6" t="str">
        <f t="shared" si="4"/>
        <v/>
      </c>
      <c r="E38" s="6" t="str">
        <f t="shared" si="1"/>
        <v>if glyph.glyphname == ["uni"]: return</v>
      </c>
      <c r="F38" s="6" t="s">
        <v>147</v>
      </c>
    </row>
    <row r="39" spans="1:6">
      <c r="A39" s="6" t="s">
        <v>148</v>
      </c>
      <c r="C39" s="6" t="s">
        <v>149</v>
      </c>
      <c r="D39" s="6" t="str">
        <f t="shared" si="4"/>
        <v/>
      </c>
      <c r="E39" s="6" t="str">
        <f t="shared" si="1"/>
        <v>if glyph.glyphname == ["uni"]: return</v>
      </c>
      <c r="F39" s="6" t="s">
        <v>147</v>
      </c>
    </row>
    <row r="40" spans="1:6">
      <c r="A40" s="6" t="s">
        <v>148</v>
      </c>
      <c r="C40" s="6" t="s">
        <v>149</v>
      </c>
      <c r="D40" s="6" t="str">
        <f t="shared" si="4"/>
        <v/>
      </c>
      <c r="E40" s="6" t="str">
        <f t="shared" si="1"/>
        <v>if glyph.glyphname == ["uni"]: return</v>
      </c>
      <c r="F40" s="6" t="s">
        <v>147</v>
      </c>
    </row>
    <row r="41" spans="1:6">
      <c r="A41" s="6" t="s">
        <v>148</v>
      </c>
      <c r="C41" s="6" t="s">
        <v>149</v>
      </c>
      <c r="D41" s="6" t="str">
        <f t="shared" si="4"/>
        <v/>
      </c>
      <c r="E41" s="6" t="str">
        <f t="shared" si="1"/>
        <v>if glyph.glyphname == ["uni"]: return</v>
      </c>
      <c r="F41" s="6" t="s">
        <v>147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AIが作った資料。ソース不明</vt:lpstr>
      <vt:lpstr>拡幅除外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dcterms:created xsi:type="dcterms:W3CDTF">2024-11-30T12:50:15Z</dcterms:created>
  <dcterms:modified xsi:type="dcterms:W3CDTF">2024-12-05T14:02:50Z</dcterms:modified>
</cp:coreProperties>
</file>