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348" windowWidth="19428" windowHeight="10560" activeTab="6"/>
  </bookViews>
  <sheets>
    <sheet name="RENCANA SKP" sheetId="1" r:id="rId1"/>
    <sheet name="ANGKA KREDIT" sheetId="2" state="hidden" r:id="rId2"/>
    <sheet name="VERIFIKASI ANGKA KREDIT" sheetId="3" state="hidden" r:id="rId3"/>
    <sheet name="REVIU" sheetId="4" r:id="rId4"/>
    <sheet name="PENETAPAN SKP" sheetId="5" r:id="rId5"/>
    <sheet name="PENILAIAN SKP" sheetId="6" r:id="rId6"/>
    <sheet name="PENILAIAN (dibuat dan diprint)" sheetId="9" r:id="rId7"/>
    <sheet name="PPK" sheetId="7" state="hidden" r:id="rId8"/>
  </sheets>
  <externalReferences>
    <externalReference r:id="rId9"/>
  </externalReferences>
  <definedNames>
    <definedName name="_xlnm.Print_Area" localSheetId="4">'PENETAPAN SKP'!$A$1:$J$88</definedName>
    <definedName name="_xlnm.Print_Area" localSheetId="6">'PENILAIAN (dibuat dan diprint)'!$A$1:$W$54</definedName>
    <definedName name="_xlnm.Print_Titles" localSheetId="4">'PENETAPAN SKP'!$13:$16</definedName>
  </definedNames>
  <calcPr calcId="145621"/>
  <extLst>
    <ext uri="GoogleSheetsCustomDataVersion1">
      <go:sheetsCustomData xmlns:go="http://customooxmlschemas.google.com/" r:id="" roundtripDataSignature="AMtx7mjdf7pUk+56XNM6o9amEsqdhSgdXw=="/>
    </ext>
  </extLst>
</workbook>
</file>

<file path=xl/calcChain.xml><?xml version="1.0" encoding="utf-8"?>
<calcChain xmlns="http://schemas.openxmlformats.org/spreadsheetml/2006/main">
  <c r="S48" i="9" l="1"/>
  <c r="S49" i="9"/>
  <c r="S50" i="9"/>
  <c r="S51" i="9"/>
  <c r="S47" i="9"/>
  <c r="G45" i="9" s="1"/>
  <c r="S42" i="9"/>
  <c r="S43" i="9"/>
  <c r="S44" i="9"/>
  <c r="S45" i="9"/>
  <c r="S41" i="9"/>
  <c r="C50" i="9" s="1"/>
  <c r="C51" i="9"/>
  <c r="H46" i="9"/>
  <c r="K18" i="9"/>
  <c r="L18" i="9" s="1"/>
  <c r="K12" i="9"/>
  <c r="F12" i="9"/>
  <c r="K5" i="9"/>
  <c r="K13" i="9" s="1"/>
  <c r="K14" i="9" s="1"/>
  <c r="F5" i="9"/>
  <c r="F13" i="9" s="1"/>
  <c r="F14" i="9" l="1"/>
  <c r="G14" i="9" s="1"/>
  <c r="K16" i="9" l="1"/>
  <c r="I9" i="7" l="1"/>
  <c r="I10" i="7"/>
  <c r="I11" i="7"/>
  <c r="I12" i="7"/>
  <c r="I8" i="7"/>
  <c r="C9" i="7"/>
  <c r="C10" i="7"/>
  <c r="C11" i="7"/>
  <c r="C12" i="7"/>
  <c r="C8" i="7"/>
  <c r="N15" i="7" l="1"/>
  <c r="G28" i="7"/>
  <c r="G27" i="7"/>
  <c r="E18" i="6" l="1"/>
  <c r="F18" i="6"/>
  <c r="G18" i="6"/>
  <c r="B19" i="6"/>
  <c r="C19" i="6"/>
  <c r="D19" i="6"/>
  <c r="E19" i="6"/>
  <c r="F19" i="6"/>
  <c r="G19" i="6"/>
  <c r="E20" i="6"/>
  <c r="F20" i="6"/>
  <c r="G20" i="6"/>
  <c r="B21" i="6"/>
  <c r="C21" i="6"/>
  <c r="D21" i="6"/>
  <c r="E21" i="6"/>
  <c r="F21" i="6"/>
  <c r="G21" i="6"/>
  <c r="E22" i="6"/>
  <c r="F22" i="6"/>
  <c r="G22" i="6"/>
  <c r="B23" i="6"/>
  <c r="C23" i="6"/>
  <c r="D23" i="6"/>
  <c r="E23" i="6"/>
  <c r="F23" i="6"/>
  <c r="G23" i="6"/>
  <c r="E24" i="6"/>
  <c r="F24" i="6"/>
  <c r="G24" i="6"/>
  <c r="B25" i="6"/>
  <c r="C25" i="6"/>
  <c r="D25" i="6"/>
  <c r="E25" i="6"/>
  <c r="F25" i="6"/>
  <c r="G25" i="6"/>
  <c r="E26" i="6"/>
  <c r="F26" i="6"/>
  <c r="G26" i="6"/>
  <c r="B27" i="6"/>
  <c r="C27" i="6"/>
  <c r="D27" i="6"/>
  <c r="E27" i="6"/>
  <c r="F27" i="6"/>
  <c r="G27" i="6"/>
  <c r="E28" i="6"/>
  <c r="F28" i="6"/>
  <c r="G28" i="6"/>
  <c r="B29" i="6"/>
  <c r="C29" i="6"/>
  <c r="D29" i="6"/>
  <c r="E29" i="6"/>
  <c r="F29" i="6"/>
  <c r="G29" i="6"/>
  <c r="E30" i="6"/>
  <c r="F30" i="6"/>
  <c r="G30" i="6"/>
  <c r="B31" i="6"/>
  <c r="C31" i="6"/>
  <c r="D31" i="6"/>
  <c r="E31" i="6"/>
  <c r="F31" i="6"/>
  <c r="G31" i="6"/>
  <c r="E32" i="6"/>
  <c r="F32" i="6"/>
  <c r="G32" i="6"/>
  <c r="B33" i="6"/>
  <c r="C33" i="6"/>
  <c r="D33" i="6"/>
  <c r="E33" i="6"/>
  <c r="F33" i="6"/>
  <c r="G33" i="6"/>
  <c r="E34" i="6"/>
  <c r="F34" i="6"/>
  <c r="G34" i="6"/>
  <c r="B35" i="6"/>
  <c r="C35" i="6"/>
  <c r="D35" i="6"/>
  <c r="E35" i="6"/>
  <c r="F35" i="6"/>
  <c r="G35" i="6"/>
  <c r="E36" i="6"/>
  <c r="F36" i="6"/>
  <c r="G36" i="6"/>
  <c r="B37" i="6"/>
  <c r="C37" i="6"/>
  <c r="D37" i="6"/>
  <c r="E37" i="6"/>
  <c r="F37" i="6"/>
  <c r="G37" i="6"/>
  <c r="E38" i="6"/>
  <c r="F38" i="6"/>
  <c r="G38" i="6"/>
  <c r="B39" i="6"/>
  <c r="C39" i="6"/>
  <c r="D39" i="6"/>
  <c r="E39" i="6"/>
  <c r="F39" i="6"/>
  <c r="G39" i="6"/>
  <c r="B41" i="6"/>
  <c r="C41" i="6"/>
  <c r="D41" i="6"/>
  <c r="E41" i="6"/>
  <c r="F41" i="6"/>
  <c r="G41" i="6"/>
  <c r="B43" i="6"/>
  <c r="C43" i="6"/>
  <c r="D43" i="6"/>
  <c r="E43" i="6"/>
  <c r="F43" i="6"/>
  <c r="G43" i="6"/>
  <c r="B45" i="6"/>
  <c r="C45" i="6"/>
  <c r="D45" i="6"/>
  <c r="E45" i="6"/>
  <c r="F45" i="6"/>
  <c r="G45" i="6"/>
  <c r="B47" i="6"/>
  <c r="C47" i="6"/>
  <c r="D47" i="6"/>
  <c r="E47" i="6"/>
  <c r="F47" i="6"/>
  <c r="G47" i="6"/>
  <c r="B49" i="6"/>
  <c r="C49" i="6"/>
  <c r="D49" i="6"/>
  <c r="E49" i="6"/>
  <c r="F49" i="6"/>
  <c r="G49" i="6"/>
  <c r="B51" i="6"/>
  <c r="C51" i="6"/>
  <c r="D51" i="6"/>
  <c r="E51" i="6"/>
  <c r="F51" i="6"/>
  <c r="G51" i="6"/>
  <c r="B52" i="6"/>
  <c r="C52" i="6"/>
  <c r="D52" i="6"/>
  <c r="E52" i="6"/>
  <c r="F52" i="6"/>
  <c r="G52" i="6"/>
  <c r="B53" i="6"/>
  <c r="C53" i="6"/>
  <c r="D53" i="6"/>
  <c r="E53" i="6"/>
  <c r="F53" i="6"/>
  <c r="G53" i="6"/>
  <c r="B54" i="6"/>
  <c r="C54" i="6"/>
  <c r="D54" i="6"/>
  <c r="E54" i="6"/>
  <c r="F54" i="6"/>
  <c r="G54" i="6"/>
  <c r="B55" i="6"/>
  <c r="C55" i="6"/>
  <c r="D55" i="6"/>
  <c r="E55" i="6"/>
  <c r="F55" i="6"/>
  <c r="G55" i="6"/>
  <c r="B56" i="6"/>
  <c r="C56" i="6"/>
  <c r="D56" i="6"/>
  <c r="E56" i="6"/>
  <c r="F56" i="6"/>
  <c r="G56" i="6"/>
  <c r="B57" i="6"/>
  <c r="C57" i="6"/>
  <c r="D57" i="6"/>
  <c r="E57" i="6"/>
  <c r="F57" i="6"/>
  <c r="G57" i="6"/>
  <c r="B58" i="6"/>
  <c r="C58" i="6"/>
  <c r="D58" i="6"/>
  <c r="E58" i="6"/>
  <c r="F58" i="6"/>
  <c r="G58" i="6"/>
  <c r="B59" i="6"/>
  <c r="C59" i="6"/>
  <c r="D59" i="6"/>
  <c r="E59" i="6"/>
  <c r="F59" i="6"/>
  <c r="G59" i="6"/>
  <c r="B60" i="6"/>
  <c r="C60" i="6"/>
  <c r="D60" i="6"/>
  <c r="E60" i="6"/>
  <c r="F60" i="6"/>
  <c r="G60" i="6"/>
  <c r="B61" i="6"/>
  <c r="C61" i="6"/>
  <c r="D61" i="6"/>
  <c r="E61" i="6"/>
  <c r="F61" i="6"/>
  <c r="G61" i="6"/>
  <c r="B62" i="6"/>
  <c r="C62" i="6"/>
  <c r="D62" i="6"/>
  <c r="E62" i="6"/>
  <c r="F62" i="6"/>
  <c r="G62" i="6"/>
  <c r="B63" i="6"/>
  <c r="C63" i="6"/>
  <c r="D63" i="6"/>
  <c r="E63" i="6"/>
  <c r="F63" i="6"/>
  <c r="G63" i="6"/>
  <c r="B64" i="6"/>
  <c r="C64" i="6"/>
  <c r="D64" i="6"/>
  <c r="E64" i="6"/>
  <c r="F64" i="6"/>
  <c r="G64" i="6"/>
  <c r="B65" i="6"/>
  <c r="C65" i="6"/>
  <c r="D65" i="6"/>
  <c r="E65" i="6"/>
  <c r="F65" i="6"/>
  <c r="G65" i="6"/>
  <c r="B66" i="6"/>
  <c r="C66" i="6"/>
  <c r="D66" i="6"/>
  <c r="E66" i="6"/>
  <c r="F66" i="6"/>
  <c r="G66" i="6"/>
  <c r="B67" i="6"/>
  <c r="C67" i="6"/>
  <c r="D67" i="6"/>
  <c r="E67" i="6"/>
  <c r="F67" i="6"/>
  <c r="G67" i="6"/>
  <c r="B68" i="6"/>
  <c r="C68" i="6"/>
  <c r="D68" i="6"/>
  <c r="E68" i="6"/>
  <c r="F68" i="6"/>
  <c r="G68" i="6"/>
  <c r="B69" i="6"/>
  <c r="C69" i="6"/>
  <c r="D69" i="6"/>
  <c r="E69" i="6"/>
  <c r="F69" i="6"/>
  <c r="G69" i="6"/>
  <c r="B70" i="6"/>
  <c r="C70" i="6"/>
  <c r="D70" i="6"/>
  <c r="E70" i="6"/>
  <c r="F70" i="6"/>
  <c r="G70" i="6"/>
  <c r="B71" i="6"/>
  <c r="C71" i="6"/>
  <c r="D71" i="6"/>
  <c r="E71" i="6"/>
  <c r="F71" i="6"/>
  <c r="G71" i="6"/>
  <c r="G17" i="6"/>
  <c r="F17" i="6"/>
  <c r="E17" i="6"/>
  <c r="D17" i="6"/>
  <c r="C17" i="6"/>
  <c r="B17" i="6" l="1"/>
  <c r="E51" i="5"/>
  <c r="D51" i="5"/>
  <c r="B51" i="5"/>
  <c r="A51" i="5"/>
  <c r="H49" i="5"/>
  <c r="E49" i="5"/>
  <c r="B49" i="5"/>
  <c r="A49" i="5"/>
  <c r="B47" i="5"/>
  <c r="A47" i="5"/>
  <c r="H45" i="5"/>
  <c r="E45" i="5"/>
  <c r="D45" i="5"/>
  <c r="B45" i="5"/>
  <c r="A45" i="5"/>
  <c r="E43" i="5"/>
  <c r="D43" i="5"/>
  <c r="B43" i="5"/>
  <c r="A43" i="5"/>
  <c r="H42" i="5"/>
  <c r="F42" i="5"/>
  <c r="E42" i="5"/>
  <c r="H41" i="5"/>
  <c r="E41" i="5"/>
  <c r="D41" i="5"/>
  <c r="B41" i="5"/>
  <c r="A41" i="5"/>
  <c r="H40" i="5"/>
  <c r="F40" i="5"/>
  <c r="E40" i="5"/>
  <c r="H39" i="5"/>
  <c r="E39" i="5"/>
  <c r="D39" i="5"/>
  <c r="B39" i="5"/>
  <c r="A39" i="5"/>
  <c r="H38" i="5"/>
  <c r="F38" i="5"/>
  <c r="E38" i="5"/>
  <c r="H37" i="5"/>
  <c r="E37" i="5"/>
  <c r="D37" i="5"/>
  <c r="B37" i="5"/>
  <c r="A37" i="5"/>
  <c r="H36" i="5"/>
  <c r="F36" i="5"/>
  <c r="E36" i="5"/>
  <c r="H35" i="5"/>
  <c r="E35" i="5"/>
  <c r="D35" i="5"/>
  <c r="B35" i="5"/>
  <c r="A35" i="5"/>
  <c r="H34" i="5"/>
  <c r="F34" i="5"/>
  <c r="E34" i="5"/>
  <c r="H33" i="5"/>
  <c r="E33" i="5"/>
  <c r="D33" i="5"/>
  <c r="B33" i="5"/>
  <c r="A33" i="5"/>
  <c r="H32" i="5"/>
  <c r="F32" i="5"/>
  <c r="E32" i="5"/>
  <c r="H31" i="5"/>
  <c r="E31" i="5"/>
  <c r="D31" i="5"/>
  <c r="B31" i="5"/>
  <c r="A31" i="5"/>
  <c r="H30" i="5"/>
  <c r="F30" i="5"/>
  <c r="E30" i="5"/>
  <c r="H29" i="5"/>
  <c r="E29" i="5"/>
  <c r="D29" i="5"/>
  <c r="B29" i="5"/>
  <c r="A29" i="5"/>
  <c r="H28" i="5"/>
  <c r="F28" i="5"/>
  <c r="E28" i="5"/>
  <c r="H27" i="5"/>
  <c r="E27" i="5"/>
  <c r="D27" i="5"/>
  <c r="B27" i="5"/>
  <c r="A27" i="5"/>
  <c r="H26" i="5"/>
  <c r="F26" i="5"/>
  <c r="E26" i="5"/>
  <c r="H25" i="5"/>
  <c r="E25" i="5"/>
  <c r="D25" i="5"/>
  <c r="B25" i="5"/>
  <c r="A25" i="5"/>
  <c r="H24" i="5"/>
  <c r="F24" i="5"/>
  <c r="E24" i="5"/>
  <c r="H23" i="5"/>
  <c r="E23" i="5"/>
  <c r="D23" i="5"/>
  <c r="B23" i="5"/>
  <c r="A23" i="5"/>
  <c r="H22" i="5"/>
  <c r="F22" i="5"/>
  <c r="E22" i="5"/>
  <c r="H21" i="5"/>
  <c r="E21" i="5"/>
  <c r="D21" i="5"/>
  <c r="B21" i="5"/>
  <c r="A21" i="5"/>
  <c r="H20" i="5"/>
  <c r="F20" i="5"/>
  <c r="E20" i="5"/>
  <c r="H19" i="5"/>
  <c r="E19" i="5"/>
  <c r="D19" i="5"/>
  <c r="B19" i="5"/>
  <c r="A19" i="5"/>
  <c r="A17" i="5"/>
  <c r="I52" i="4" l="1"/>
  <c r="H52" i="5" s="1"/>
  <c r="G52" i="4"/>
  <c r="F52" i="5" s="1"/>
  <c r="F52" i="4"/>
  <c r="E52" i="5" s="1"/>
  <c r="I51" i="4"/>
  <c r="H51" i="5" s="1"/>
  <c r="G51" i="4"/>
  <c r="F51" i="5" s="1"/>
  <c r="F51" i="4"/>
  <c r="E51" i="4"/>
  <c r="C51" i="4"/>
  <c r="B51" i="4"/>
  <c r="I50" i="4"/>
  <c r="H50" i="5" s="1"/>
  <c r="G50" i="4"/>
  <c r="F50" i="5" s="1"/>
  <c r="F50" i="4"/>
  <c r="E50" i="5" s="1"/>
  <c r="I49" i="4"/>
  <c r="G49" i="4"/>
  <c r="F49" i="5" s="1"/>
  <c r="F49" i="4"/>
  <c r="E49" i="4"/>
  <c r="D49" i="5" s="1"/>
  <c r="C49" i="4"/>
  <c r="B49" i="4"/>
  <c r="I48" i="4"/>
  <c r="H48" i="5" s="1"/>
  <c r="G48" i="4"/>
  <c r="F48" i="5" s="1"/>
  <c r="F48" i="4"/>
  <c r="E48" i="5" s="1"/>
  <c r="I47" i="4"/>
  <c r="H47" i="5" s="1"/>
  <c r="G47" i="4"/>
  <c r="F47" i="5" s="1"/>
  <c r="F47" i="4"/>
  <c r="E47" i="5" s="1"/>
  <c r="E47" i="4"/>
  <c r="D47" i="5" s="1"/>
  <c r="C47" i="4"/>
  <c r="B47" i="4"/>
  <c r="I46" i="4"/>
  <c r="H46" i="5" s="1"/>
  <c r="G46" i="4"/>
  <c r="F46" i="5" s="1"/>
  <c r="F46" i="4"/>
  <c r="E46" i="5" s="1"/>
  <c r="I45" i="4"/>
  <c r="G45" i="4"/>
  <c r="F45" i="5" s="1"/>
  <c r="F45" i="4"/>
  <c r="E45" i="4"/>
  <c r="C45" i="4"/>
  <c r="B45" i="4"/>
  <c r="I44" i="4"/>
  <c r="H44" i="5" s="1"/>
  <c r="G44" i="4"/>
  <c r="F44" i="5" s="1"/>
  <c r="F44" i="4"/>
  <c r="E44" i="5" s="1"/>
  <c r="I43" i="4"/>
  <c r="H43" i="5" s="1"/>
  <c r="G43" i="4"/>
  <c r="F43" i="5" s="1"/>
  <c r="F43" i="4"/>
  <c r="E43" i="4"/>
  <c r="C43" i="4"/>
  <c r="B43" i="4"/>
  <c r="I42" i="4"/>
  <c r="G42" i="4"/>
  <c r="F42" i="4"/>
  <c r="I41" i="4"/>
  <c r="G41" i="4"/>
  <c r="F41" i="5" s="1"/>
  <c r="F41" i="4"/>
  <c r="E41" i="4"/>
  <c r="C41" i="4"/>
  <c r="B41" i="4"/>
  <c r="I40" i="4"/>
  <c r="G40" i="4"/>
  <c r="F40" i="4"/>
  <c r="I39" i="4"/>
  <c r="G39" i="4"/>
  <c r="F39" i="5" s="1"/>
  <c r="F39" i="4"/>
  <c r="E39" i="4"/>
  <c r="C39" i="4"/>
  <c r="B39" i="4"/>
  <c r="I38" i="4"/>
  <c r="G38" i="4"/>
  <c r="F38" i="4"/>
  <c r="I37" i="4"/>
  <c r="G37" i="4"/>
  <c r="F37" i="5" s="1"/>
  <c r="F37" i="4"/>
  <c r="E37" i="4"/>
  <c r="C37" i="4"/>
  <c r="B37" i="4"/>
  <c r="I36" i="4"/>
  <c r="G36" i="4"/>
  <c r="F36" i="4"/>
  <c r="I35" i="4"/>
  <c r="G35" i="4"/>
  <c r="F35" i="5" s="1"/>
  <c r="F35" i="4"/>
  <c r="E35" i="4"/>
  <c r="C35" i="4"/>
  <c r="B35" i="4"/>
  <c r="I34" i="4"/>
  <c r="G34" i="4"/>
  <c r="F34" i="4"/>
  <c r="I33" i="4"/>
  <c r="G33" i="4"/>
  <c r="F33" i="5" s="1"/>
  <c r="F33" i="4"/>
  <c r="E33" i="4"/>
  <c r="C33" i="4"/>
  <c r="B33" i="4"/>
  <c r="I32" i="4"/>
  <c r="G32" i="4"/>
  <c r="F32" i="4"/>
  <c r="I31" i="4"/>
  <c r="G31" i="4"/>
  <c r="F31" i="5" s="1"/>
  <c r="F31" i="4"/>
  <c r="E31" i="4"/>
  <c r="C31" i="4"/>
  <c r="B31" i="4"/>
  <c r="I30" i="4"/>
  <c r="G30" i="4"/>
  <c r="F30" i="4"/>
  <c r="I29" i="4"/>
  <c r="G29" i="4"/>
  <c r="F29" i="5" s="1"/>
  <c r="F29" i="4"/>
  <c r="E29" i="4"/>
  <c r="C29" i="4"/>
  <c r="B29" i="4"/>
  <c r="I28" i="4"/>
  <c r="G28" i="4"/>
  <c r="F28" i="4"/>
  <c r="I27" i="4"/>
  <c r="G27" i="4"/>
  <c r="F27" i="5" s="1"/>
  <c r="F27" i="4"/>
  <c r="E27" i="4"/>
  <c r="C27" i="4"/>
  <c r="B27" i="4"/>
  <c r="I26" i="4"/>
  <c r="G26" i="4"/>
  <c r="F26" i="4"/>
  <c r="I25" i="4"/>
  <c r="G25" i="4"/>
  <c r="F25" i="5" s="1"/>
  <c r="F25" i="4"/>
  <c r="E25" i="4"/>
  <c r="C25" i="4"/>
  <c r="B25" i="4"/>
  <c r="I24" i="4"/>
  <c r="G24" i="4"/>
  <c r="F24" i="4"/>
  <c r="I23" i="4"/>
  <c r="G23" i="4"/>
  <c r="F23" i="5" s="1"/>
  <c r="F23" i="4"/>
  <c r="E23" i="4"/>
  <c r="C23" i="4"/>
  <c r="B23" i="4"/>
  <c r="I22" i="4"/>
  <c r="G22" i="4"/>
  <c r="F22" i="4"/>
  <c r="I21" i="4"/>
  <c r="G21" i="4"/>
  <c r="F21" i="5" s="1"/>
  <c r="F21" i="4"/>
  <c r="E21" i="4"/>
  <c r="C21" i="4"/>
  <c r="B21" i="4"/>
  <c r="I20" i="4"/>
  <c r="G20" i="4"/>
  <c r="F20" i="4"/>
  <c r="I19" i="4"/>
  <c r="G19" i="4"/>
  <c r="F19" i="5" s="1"/>
  <c r="F19" i="4"/>
  <c r="E19" i="4"/>
  <c r="C19" i="4"/>
  <c r="B19" i="4"/>
  <c r="B17" i="4"/>
  <c r="C17" i="4"/>
  <c r="H31" i="3"/>
  <c r="F31" i="3"/>
  <c r="E31" i="3"/>
  <c r="H35" i="3"/>
  <c r="F35" i="3"/>
  <c r="E35" i="3"/>
  <c r="H39" i="3"/>
  <c r="F39" i="3"/>
  <c r="E39" i="3"/>
  <c r="H41" i="3"/>
  <c r="F41" i="3"/>
  <c r="E41" i="3"/>
  <c r="H43" i="3"/>
  <c r="F43" i="3"/>
  <c r="E43" i="3"/>
  <c r="H45" i="3"/>
  <c r="F45" i="3"/>
  <c r="E45" i="3"/>
  <c r="H47" i="3"/>
  <c r="F47" i="3"/>
  <c r="E47" i="3"/>
  <c r="H49" i="3"/>
  <c r="F49" i="3"/>
  <c r="E49" i="3"/>
  <c r="C51" i="3"/>
  <c r="B51" i="3"/>
  <c r="B49" i="3"/>
  <c r="C47" i="3"/>
  <c r="B47" i="3"/>
  <c r="C45" i="3"/>
  <c r="B45" i="3"/>
  <c r="C43" i="3"/>
  <c r="B43" i="3"/>
  <c r="C41" i="3"/>
  <c r="B41" i="3"/>
  <c r="C39" i="3"/>
  <c r="B39" i="3"/>
  <c r="C37" i="3"/>
  <c r="B37" i="3"/>
  <c r="C35" i="3"/>
  <c r="B35" i="3"/>
  <c r="C33" i="3"/>
  <c r="B33" i="3"/>
  <c r="C31" i="3"/>
  <c r="B31" i="3"/>
  <c r="C29" i="3"/>
  <c r="B29" i="3"/>
  <c r="C27" i="3"/>
  <c r="B27" i="3"/>
  <c r="C25" i="3"/>
  <c r="B25" i="3"/>
  <c r="C23" i="3"/>
  <c r="B23" i="3"/>
  <c r="C21" i="3"/>
  <c r="B21" i="3"/>
  <c r="C19" i="3"/>
  <c r="B19" i="3"/>
  <c r="B17" i="3"/>
  <c r="C51" i="2"/>
  <c r="B51" i="2"/>
  <c r="C49" i="2"/>
  <c r="C49" i="3" s="1"/>
  <c r="B49" i="2"/>
  <c r="C47" i="2"/>
  <c r="B47" i="2"/>
  <c r="C45" i="2"/>
  <c r="B45" i="2"/>
  <c r="C43" i="2"/>
  <c r="B43" i="2"/>
  <c r="C41" i="2"/>
  <c r="B41" i="2"/>
  <c r="C39" i="2"/>
  <c r="B39" i="2"/>
  <c r="C37" i="2"/>
  <c r="B37" i="2"/>
  <c r="C35" i="2"/>
  <c r="B35" i="2"/>
  <c r="C33" i="2"/>
  <c r="B33" i="2"/>
  <c r="C31" i="2"/>
  <c r="B31" i="2"/>
  <c r="C29" i="2"/>
  <c r="B29" i="2"/>
  <c r="C27" i="2"/>
  <c r="B27" i="2"/>
  <c r="C25" i="2"/>
  <c r="B25" i="2"/>
  <c r="C23" i="2"/>
  <c r="B23" i="2"/>
  <c r="C21" i="2"/>
  <c r="B21" i="2"/>
  <c r="C19" i="2"/>
  <c r="B19" i="2"/>
  <c r="B17" i="2"/>
  <c r="H86" i="6" l="1"/>
  <c r="H19" i="3" l="1"/>
  <c r="H21" i="3"/>
  <c r="H23" i="3"/>
  <c r="H25" i="3"/>
  <c r="H27" i="3"/>
  <c r="H29" i="3"/>
  <c r="H33" i="3"/>
  <c r="H37" i="3"/>
  <c r="H51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F19" i="3"/>
  <c r="F21" i="3"/>
  <c r="F23" i="3"/>
  <c r="F25" i="3"/>
  <c r="F27" i="3"/>
  <c r="F29" i="3"/>
  <c r="F33" i="3"/>
  <c r="F37" i="3"/>
  <c r="F51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E21" i="3"/>
  <c r="E23" i="3"/>
  <c r="E25" i="3"/>
  <c r="E27" i="3"/>
  <c r="E29" i="3"/>
  <c r="E33" i="3"/>
  <c r="E37" i="3"/>
  <c r="E51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19" i="3"/>
  <c r="F17" i="3"/>
  <c r="E17" i="3"/>
  <c r="H17" i="3"/>
  <c r="B62" i="3"/>
  <c r="B63" i="3"/>
  <c r="B64" i="3"/>
  <c r="B65" i="3"/>
  <c r="B66" i="3"/>
  <c r="B67" i="3"/>
  <c r="B68" i="3"/>
  <c r="B69" i="3"/>
  <c r="B70" i="3"/>
  <c r="B71" i="3"/>
  <c r="B72" i="3"/>
  <c r="B61" i="3"/>
  <c r="B58" i="3"/>
  <c r="B59" i="3"/>
  <c r="B60" i="3"/>
  <c r="B55" i="3"/>
  <c r="B56" i="3"/>
  <c r="B57" i="3"/>
  <c r="B53" i="3"/>
  <c r="B54" i="3"/>
  <c r="C70" i="2"/>
  <c r="C70" i="3" s="1"/>
  <c r="C71" i="2"/>
  <c r="C71" i="3" s="1"/>
  <c r="C72" i="2"/>
  <c r="C73" i="2"/>
  <c r="C62" i="2"/>
  <c r="C62" i="3" s="1"/>
  <c r="C63" i="2"/>
  <c r="C63" i="3" s="1"/>
  <c r="C64" i="2"/>
  <c r="C64" i="3" s="1"/>
  <c r="C65" i="2"/>
  <c r="C65" i="3" s="1"/>
  <c r="C66" i="2"/>
  <c r="C66" i="3" s="1"/>
  <c r="C67" i="2"/>
  <c r="C67" i="3" s="1"/>
  <c r="C68" i="2"/>
  <c r="C68" i="3" s="1"/>
  <c r="C69" i="2"/>
  <c r="C69" i="3" s="1"/>
  <c r="C60" i="2"/>
  <c r="C60" i="3" s="1"/>
  <c r="C61" i="2"/>
  <c r="C61" i="3" s="1"/>
  <c r="C54" i="2"/>
  <c r="C54" i="3" s="1"/>
  <c r="C55" i="2"/>
  <c r="C55" i="3" s="1"/>
  <c r="C56" i="2"/>
  <c r="C56" i="3" s="1"/>
  <c r="C57" i="2"/>
  <c r="C57" i="3" s="1"/>
  <c r="C58" i="2"/>
  <c r="C58" i="3" s="1"/>
  <c r="C59" i="2"/>
  <c r="C59" i="3" s="1"/>
  <c r="C53" i="2"/>
  <c r="C53" i="3" s="1"/>
  <c r="C17" i="2"/>
  <c r="I53" i="4" l="1"/>
  <c r="H53" i="5" s="1"/>
  <c r="I54" i="4"/>
  <c r="H54" i="5" s="1"/>
  <c r="I55" i="4"/>
  <c r="H55" i="5" s="1"/>
  <c r="I56" i="4"/>
  <c r="H56" i="5" s="1"/>
  <c r="I57" i="4"/>
  <c r="H57" i="5" s="1"/>
  <c r="I58" i="4"/>
  <c r="H58" i="5" s="1"/>
  <c r="I59" i="4"/>
  <c r="H59" i="5" s="1"/>
  <c r="I60" i="4"/>
  <c r="H60" i="5" s="1"/>
  <c r="I61" i="4"/>
  <c r="H61" i="5" s="1"/>
  <c r="I62" i="4"/>
  <c r="H62" i="5" s="1"/>
  <c r="I63" i="4"/>
  <c r="H63" i="5" s="1"/>
  <c r="I64" i="4"/>
  <c r="H64" i="5" s="1"/>
  <c r="I65" i="4"/>
  <c r="H65" i="5" s="1"/>
  <c r="I66" i="4"/>
  <c r="H66" i="5" s="1"/>
  <c r="I67" i="4"/>
  <c r="H67" i="5" s="1"/>
  <c r="I68" i="4"/>
  <c r="H68" i="5" s="1"/>
  <c r="I69" i="4"/>
  <c r="H69" i="5" s="1"/>
  <c r="I70" i="4"/>
  <c r="H70" i="5" s="1"/>
  <c r="I71" i="4"/>
  <c r="H71" i="5" s="1"/>
  <c r="I72" i="4"/>
  <c r="H72" i="5" s="1"/>
  <c r="G53" i="4"/>
  <c r="F53" i="5" s="1"/>
  <c r="G54" i="4"/>
  <c r="F54" i="5" s="1"/>
  <c r="G55" i="4"/>
  <c r="F55" i="5" s="1"/>
  <c r="G56" i="4"/>
  <c r="F56" i="5" s="1"/>
  <c r="G57" i="4"/>
  <c r="F57" i="5" s="1"/>
  <c r="G58" i="4"/>
  <c r="F58" i="5" s="1"/>
  <c r="G59" i="4"/>
  <c r="F59" i="5" s="1"/>
  <c r="G60" i="4"/>
  <c r="F60" i="5" s="1"/>
  <c r="G61" i="4"/>
  <c r="F61" i="5" s="1"/>
  <c r="G62" i="4"/>
  <c r="F62" i="5" s="1"/>
  <c r="G63" i="4"/>
  <c r="F63" i="5" s="1"/>
  <c r="G64" i="4"/>
  <c r="F64" i="5" s="1"/>
  <c r="G65" i="4"/>
  <c r="F65" i="5" s="1"/>
  <c r="G66" i="4"/>
  <c r="F66" i="5" s="1"/>
  <c r="G67" i="4"/>
  <c r="F67" i="5" s="1"/>
  <c r="G68" i="4"/>
  <c r="F68" i="5" s="1"/>
  <c r="G69" i="4"/>
  <c r="F69" i="5" s="1"/>
  <c r="G70" i="4"/>
  <c r="F70" i="5" s="1"/>
  <c r="G71" i="4"/>
  <c r="F71" i="5" s="1"/>
  <c r="G72" i="4"/>
  <c r="F72" i="5" s="1"/>
  <c r="F53" i="4"/>
  <c r="E53" i="5" s="1"/>
  <c r="F54" i="4"/>
  <c r="E54" i="5" s="1"/>
  <c r="F55" i="4"/>
  <c r="E55" i="5" s="1"/>
  <c r="F56" i="4"/>
  <c r="E56" i="5" s="1"/>
  <c r="F57" i="4"/>
  <c r="E57" i="5" s="1"/>
  <c r="F58" i="4"/>
  <c r="E58" i="5" s="1"/>
  <c r="F59" i="4"/>
  <c r="E59" i="5" s="1"/>
  <c r="F60" i="4"/>
  <c r="E60" i="5" s="1"/>
  <c r="F61" i="4"/>
  <c r="E61" i="5" s="1"/>
  <c r="F62" i="4"/>
  <c r="E62" i="5" s="1"/>
  <c r="F63" i="4"/>
  <c r="E63" i="5" s="1"/>
  <c r="F64" i="4"/>
  <c r="E64" i="5" s="1"/>
  <c r="F65" i="4"/>
  <c r="E65" i="5" s="1"/>
  <c r="F66" i="4"/>
  <c r="E66" i="5" s="1"/>
  <c r="F67" i="4"/>
  <c r="E67" i="5" s="1"/>
  <c r="F68" i="4"/>
  <c r="E68" i="5" s="1"/>
  <c r="F69" i="4"/>
  <c r="E69" i="5" s="1"/>
  <c r="F70" i="4"/>
  <c r="E70" i="5" s="1"/>
  <c r="F71" i="4"/>
  <c r="E71" i="5" s="1"/>
  <c r="F72" i="4"/>
  <c r="E72" i="5" s="1"/>
  <c r="E53" i="4"/>
  <c r="D53" i="5" s="1"/>
  <c r="E54" i="4"/>
  <c r="E55" i="4"/>
  <c r="D55" i="5" s="1"/>
  <c r="E57" i="4"/>
  <c r="D57" i="5" s="1"/>
  <c r="E59" i="4"/>
  <c r="D59" i="5" s="1"/>
  <c r="E61" i="4"/>
  <c r="D61" i="5" s="1"/>
  <c r="E63" i="4"/>
  <c r="D63" i="5" s="1"/>
  <c r="E65" i="4"/>
  <c r="D65" i="5" s="1"/>
  <c r="E67" i="4"/>
  <c r="D67" i="5" s="1"/>
  <c r="E69" i="4"/>
  <c r="D69" i="5" s="1"/>
  <c r="E71" i="4"/>
  <c r="D71" i="5" s="1"/>
  <c r="C53" i="4"/>
  <c r="B53" i="5" s="1"/>
  <c r="C55" i="4"/>
  <c r="B55" i="5" s="1"/>
  <c r="C57" i="4"/>
  <c r="B57" i="5" s="1"/>
  <c r="C59" i="4"/>
  <c r="B59" i="5" s="1"/>
  <c r="C61" i="4"/>
  <c r="B61" i="5" s="1"/>
  <c r="C63" i="4"/>
  <c r="B63" i="5" s="1"/>
  <c r="C65" i="4"/>
  <c r="B65" i="5" s="1"/>
  <c r="C67" i="4"/>
  <c r="B67" i="5" s="1"/>
  <c r="C69" i="4"/>
  <c r="B69" i="5" s="1"/>
  <c r="C71" i="4"/>
  <c r="B71" i="5" s="1"/>
  <c r="I18" i="4" l="1"/>
  <c r="G18" i="4"/>
  <c r="F18" i="4"/>
  <c r="E18" i="5" s="1"/>
  <c r="B17" i="5" l="1"/>
  <c r="F18" i="5"/>
  <c r="H18" i="5"/>
  <c r="G17" i="4"/>
  <c r="F17" i="5" s="1"/>
  <c r="F17" i="4"/>
  <c r="E17" i="5" s="1"/>
  <c r="E17" i="4"/>
  <c r="D17" i="5" s="1"/>
  <c r="J12" i="6" l="1"/>
  <c r="D12" i="6"/>
  <c r="J11" i="6"/>
  <c r="D11" i="6"/>
  <c r="J10" i="6"/>
  <c r="D10" i="6"/>
  <c r="J9" i="6"/>
  <c r="D9" i="6"/>
  <c r="J8" i="6"/>
  <c r="D8" i="6"/>
  <c r="H5" i="6"/>
  <c r="C76" i="4"/>
  <c r="C74" i="4"/>
  <c r="I17" i="4"/>
  <c r="H17" i="5" s="1"/>
  <c r="C13" i="4"/>
  <c r="H12" i="4"/>
  <c r="G12" i="5" s="1"/>
  <c r="D12" i="4"/>
  <c r="C12" i="5" s="1"/>
  <c r="H11" i="4"/>
  <c r="G11" i="5" s="1"/>
  <c r="D11" i="4"/>
  <c r="C11" i="5" s="1"/>
  <c r="H10" i="4"/>
  <c r="G10" i="5" s="1"/>
  <c r="D10" i="4"/>
  <c r="C10" i="5" s="1"/>
  <c r="H9" i="4"/>
  <c r="G9" i="5" s="1"/>
  <c r="D9" i="4"/>
  <c r="C9" i="5" s="1"/>
  <c r="H8" i="4"/>
  <c r="G8" i="5" s="1"/>
  <c r="E85" i="5" s="1"/>
  <c r="D8" i="4"/>
  <c r="C8" i="5" s="1"/>
  <c r="A85" i="5" s="1"/>
  <c r="H12" i="3"/>
  <c r="D12" i="3"/>
  <c r="H11" i="3"/>
  <c r="D11" i="3"/>
  <c r="H10" i="3"/>
  <c r="D10" i="3"/>
  <c r="H9" i="3"/>
  <c r="D9" i="3"/>
  <c r="D8" i="3"/>
  <c r="C17" i="3"/>
  <c r="H12" i="2"/>
  <c r="D12" i="2"/>
  <c r="H11" i="2"/>
  <c r="D11" i="2"/>
  <c r="H10" i="2"/>
  <c r="D10" i="2"/>
  <c r="H9" i="2"/>
  <c r="D9" i="2"/>
  <c r="H8" i="2"/>
  <c r="H8" i="3" s="1"/>
  <c r="D8" i="2"/>
  <c r="F5" i="2"/>
  <c r="F5" i="3" s="1"/>
  <c r="C5" i="2"/>
</calcChain>
</file>

<file path=xl/sharedStrings.xml><?xml version="1.0" encoding="utf-8"?>
<sst xmlns="http://schemas.openxmlformats.org/spreadsheetml/2006/main" count="559" uniqueCount="193">
  <si>
    <t>RENCANA SKP JABATAN FUNGSIONAL</t>
  </si>
  <si>
    <t>PERIODE PENILAIAN</t>
  </si>
  <si>
    <t>BADAN PUSAT STATISTIK</t>
  </si>
  <si>
    <t>1 JULI s.d.31 DESEMBER TAHUN 2021</t>
  </si>
  <si>
    <t>PEGAWAI YANG DINILAI</t>
  </si>
  <si>
    <t>PEJABAT PENILAI KINERJA</t>
  </si>
  <si>
    <t>NAMA</t>
  </si>
  <si>
    <t>NIP</t>
  </si>
  <si>
    <t>196412141988021001</t>
  </si>
  <si>
    <t>PANGKAT/ GOLONGAN</t>
  </si>
  <si>
    <t>JABATAN</t>
  </si>
  <si>
    <t>INSTANSI</t>
  </si>
  <si>
    <t>NO</t>
  </si>
  <si>
    <t>RENCANA KINERJA ATASAN LANGSUNG/ UNIT KERJA/ ORGANISASI</t>
  </si>
  <si>
    <t>RENCANA KINERJA</t>
  </si>
  <si>
    <t>ASPEK</t>
  </si>
  <si>
    <t>INDIKATOR KINERJA INDIVIDU</t>
  </si>
  <si>
    <t>TARGET</t>
  </si>
  <si>
    <t>(1)</t>
  </si>
  <si>
    <t>(2)</t>
  </si>
  <si>
    <t>(3)</t>
  </si>
  <si>
    <t>(4)</t>
  </si>
  <si>
    <t>(5)</t>
  </si>
  <si>
    <t>(6)</t>
  </si>
  <si>
    <t>-</t>
  </si>
  <si>
    <t>A.</t>
  </si>
  <si>
    <t>KINERJA UTAMA</t>
  </si>
  <si>
    <t>Kuantitas</t>
  </si>
  <si>
    <t>B</t>
  </si>
  <si>
    <t>KINERJA TAMBAHAN</t>
  </si>
  <si>
    <t>Keterangan: Dalam hal JF mengintervensi kinerja JPT dan pimpinan unit kerja mandiri/ organisasi maka dituliskan rencana kinerja beserta</t>
  </si>
  <si>
    <t>IKI JPT dan pimpinan unit kerja mandiri atau sasaran dan indikator kinerja organisasi yang diintervensi</t>
  </si>
  <si>
    <t>KETERKAITAN SKP DENGAN ANGKA KREDIT JABATAN FUNGSIONAL</t>
  </si>
  <si>
    <t>PANGKAT/ GOL RUANG</t>
  </si>
  <si>
    <t>BUTIR KEGIATAN YANG TERKAIT</t>
  </si>
  <si>
    <t>OUTPUT BUTIR KEGIATAN</t>
  </si>
  <si>
    <t>ANGKA KREDIT</t>
  </si>
  <si>
    <t>(tempat), (tanggal, bulan tahun)</t>
  </si>
  <si>
    <t>Pengelola Kinerja</t>
  </si>
  <si>
    <t>(NAMA)</t>
  </si>
  <si>
    <t>VERIFIKASI KETERKAITAN SKP DENGAN ANGKA KREDIT JABATAN FUNGSIONAL</t>
  </si>
  <si>
    <t>(NAMA INSTANSI)</t>
  </si>
  <si>
    <t>VERIFIKASI TIM PENILAI ANGKA KREDIT</t>
  </si>
  <si>
    <t>Terkait/tidak terkait
(coret salah satu)
Rekomendasi:
.....................</t>
  </si>
  <si>
    <t>Tim Penilai Angka Kredit</t>
  </si>
  <si>
    <t>FORMAT REVIU RENCANA SKP JABATAN FUNGSIONAL</t>
  </si>
  <si>
    <t>REVIU PENGELOLA KINERJA</t>
  </si>
  <si>
    <t>(7)</t>
  </si>
  <si>
    <t>Jenis penyelarasan Direct Cascading/ Non Direct Cascading (Coret salah satu)
Catatan Perbaikan :
...</t>
  </si>
  <si>
    <t xml:space="preserve">
Catatan Perbaikan :
...</t>
  </si>
  <si>
    <t>SKP JABATAN FUNGSIONAL</t>
  </si>
  <si>
    <t>RENCANA KINERJA ATASAN LANGSUNG</t>
  </si>
  <si>
    <t>Pegawai yang Dinilai</t>
  </si>
  <si>
    <t>Pejabat Penilai Kinerja</t>
  </si>
  <si>
    <t>PENILAIAN SKP JABATAN FUNGSIONAL</t>
  </si>
  <si>
    <t>REALISASI</t>
  </si>
  <si>
    <t>CAPAIAN IKI</t>
  </si>
  <si>
    <t>KATEGORI CAPAIAN IKI</t>
  </si>
  <si>
    <t>CAPAIAN RENCANA KINERJA</t>
  </si>
  <si>
    <t>KATEGORI</t>
  </si>
  <si>
    <t>NILAI</t>
  </si>
  <si>
    <t>NILAI TERTIMBANG</t>
  </si>
  <si>
    <t>(8)</t>
  </si>
  <si>
    <t>(9)</t>
  </si>
  <si>
    <t>(10)</t>
  </si>
  <si>
    <t>(11)</t>
  </si>
  <si>
    <t>(12)</t>
  </si>
  <si>
    <t>NILAI AKHIR PENILAIAN SKP</t>
  </si>
  <si>
    <t>KETERANGAN PEJABAT PENILAI (OPSIONAL)</t>
  </si>
  <si>
    <t>100%</t>
  </si>
  <si>
    <t>Kepala</t>
  </si>
  <si>
    <t>PANGKAT/GOLONGAN</t>
  </si>
  <si>
    <t>197109121994122001</t>
  </si>
  <si>
    <t>Pembina Tk. I (IV/b)</t>
  </si>
  <si>
    <t>Blora, 1  Juli 2021</t>
  </si>
  <si>
    <t>NIP. 197109121994122001</t>
  </si>
  <si>
    <t>Penata / III C</t>
  </si>
  <si>
    <t>Pelaksana</t>
  </si>
  <si>
    <t>NIP. 198704232009122001</t>
  </si>
  <si>
    <t xml:space="preserve"> </t>
  </si>
  <si>
    <t>Mohamad Achiruzaman, S.ST, M.T.</t>
  </si>
  <si>
    <t>19870218 200912 1 004</t>
  </si>
  <si>
    <t>Badan Pusat Statistik Kabupaten Rembang</t>
  </si>
  <si>
    <t>Henri Wagiyanto S.Pt., M.Ec.Dev, M.A.</t>
  </si>
  <si>
    <t>Persentase Pengguna Data Yang Menggunakan Data BPS Sebagai Dasar Perencanaan dan Evaluasi Pembangunan Nasional</t>
  </si>
  <si>
    <t>Terlaksananya Pelatihan Inda Pengolahan Susenas II 2021</t>
  </si>
  <si>
    <t>Terlaksananya Brefing Petugas/Operator Pengolahan Susenas II 2021</t>
  </si>
  <si>
    <t>Tersedianya Aplikasi Server dan Client Susenas II 2021</t>
  </si>
  <si>
    <t>Tersedianya Aplikasi Susenas Semester II 2021 Yang Mutakhir</t>
  </si>
  <si>
    <t>Telaksannya Pengawasan Pengolahan Susenas Semester II 2021</t>
  </si>
  <si>
    <t>Terkoreksinya Data Pengolahan Susenas Semester II 2021</t>
  </si>
  <si>
    <t>Terkirimnya Data Pengolahan Susenas Semester II 2021 Ke Sistem Monitoring Secara Berkala</t>
  </si>
  <si>
    <t>jumlah kegiatan</t>
  </si>
  <si>
    <t>1 kegiatan</t>
  </si>
  <si>
    <t>Jumlah server dan klien</t>
  </si>
  <si>
    <t>1 server
dan minimal 4 klien</t>
  </si>
  <si>
    <t>jumlah instalasi yang termutakhir</t>
  </si>
  <si>
    <t>180 dokumen</t>
  </si>
  <si>
    <t>Jumlah data</t>
  </si>
  <si>
    <t>1 file</t>
  </si>
  <si>
    <t>Tersedianya Cover KCDA 2021</t>
  </si>
  <si>
    <t>Terkoreksinya Tabel KCDA 2021</t>
  </si>
  <si>
    <t>Terkoreksinya Publikasi KCDA 2021</t>
  </si>
  <si>
    <t>Tersedianya Publikasi Digital KCDA Format PDF</t>
  </si>
  <si>
    <t>Persentase Publikasi Statistik Yang Menerapkan Standar Akurasi Sebagai Dasar Perencanaan Dan Evaluasi Pembangunan Nasional</t>
  </si>
  <si>
    <t>Persentase penyelesaian</t>
  </si>
  <si>
    <t>jumlah dokumen</t>
  </si>
  <si>
    <t>Jumlah publikasi</t>
  </si>
  <si>
    <t>Jumlah kover</t>
  </si>
  <si>
    <t>Jumlah draft</t>
  </si>
  <si>
    <t>14 publikasi</t>
  </si>
  <si>
    <t>14 draft</t>
  </si>
  <si>
    <t>14 kover</t>
  </si>
  <si>
    <t>Persentase kepuasan pengguna data terhadap sarana dan prasarana pelayanan BPS Kabupaten</t>
  </si>
  <si>
    <t>Terlaksannya Perawatan Hardware/Software Secara Berkala</t>
  </si>
  <si>
    <t>Terlaksannya Perawatan Jaringan Data Secara Berkala</t>
  </si>
  <si>
    <t>Tersedianya Jaringan Koneksi Dalam Keadaan Baik</t>
  </si>
  <si>
    <t>Terlayani Pengunjung Pelayanan Statistik Terpadu / PST</t>
  </si>
  <si>
    <t>Terlaksananya Rapat Koordinasi Tim ZI</t>
  </si>
  <si>
    <t>Tersedianya Bahan Sosialisasi</t>
  </si>
  <si>
    <t>Persentase penyelesaian pelatihan inda pengolahan susenas II 2021</t>
  </si>
  <si>
    <t>Persentase penyelesaian briefing operator pengolahan susenas II 2021</t>
  </si>
  <si>
    <t>Persentase penyelesaian pengiriman data pengolahan susenas semester II 2021</t>
  </si>
  <si>
    <t>Persentase penyelesaian pengoreksian data susenas semester II 2021</t>
  </si>
  <si>
    <t>Persentase penyelesaian pengawasan pengolahana susenas semester II 2021</t>
  </si>
  <si>
    <t>Persentase penyelesaian pemutakhiran aplikasi susenas semester II 2021</t>
  </si>
  <si>
    <t>Persentase penyelesaian pemasangan aplikasi  susenas semester II 2021</t>
  </si>
  <si>
    <t>Persentase penyelesaian rapat koordinasi tim ZI</t>
  </si>
  <si>
    <t>Persentase penyelesaian pembuatan bahan sosialisasi pelayanan statistik terpadu</t>
  </si>
  <si>
    <t>Tersedianya Video Pilar 1 dan 5 Bagian Dari Sosialisasi ZI</t>
  </si>
  <si>
    <t>Persentase penyelesaian penyediaan koneksi jaringan yang baik</t>
  </si>
  <si>
    <t>Persentase kepuasan pengunjung PST</t>
  </si>
  <si>
    <t>Persentase penyelesaian perawatan hardware/software</t>
  </si>
  <si>
    <t>Persentase penyelesaian pembuatan cover KCDA 2021</t>
  </si>
  <si>
    <t>Persentase penyelesaian perbaikan tabel KCDA 2021</t>
  </si>
  <si>
    <t>Persentase penyelesaian perbaikan publikasi KCDA 2021</t>
  </si>
  <si>
    <t>Persentase penyelesaian penyediaan publikasi KCDA format pdf</t>
  </si>
  <si>
    <t>Persentase penyelesaian perawatan jaringan data</t>
  </si>
  <si>
    <t>Rembang, 31 Desember 2021</t>
  </si>
  <si>
    <t>PENILAIAN PERILAKU KERJA</t>
  </si>
  <si>
    <t>Periode Penilaian: 1 Januari s.d. 31 Desember 2021</t>
  </si>
  <si>
    <t>ASPEK PERILAKU</t>
  </si>
  <si>
    <t>Orientasi Pelayanan</t>
  </si>
  <si>
    <t>Inisiatif Kerja</t>
  </si>
  <si>
    <t>Komitmen</t>
  </si>
  <si>
    <t>Kerjasama</t>
  </si>
  <si>
    <t>Kepemimpinan</t>
  </si>
  <si>
    <t>Nilai Akhir</t>
  </si>
  <si>
    <t>UNSUR YANG DINILAI</t>
  </si>
  <si>
    <t>5. TANGGAPAN PEJABAT PENILAI</t>
  </si>
  <si>
    <t>Semester I</t>
  </si>
  <si>
    <t>Nilai</t>
  </si>
  <si>
    <t>Semester II</t>
  </si>
  <si>
    <t xml:space="preserve">a. </t>
  </si>
  <si>
    <t>Sasaran Kerja Pegawai (SKP)</t>
  </si>
  <si>
    <t>b.</t>
  </si>
  <si>
    <t>Perilaku Kerja</t>
  </si>
  <si>
    <t>1.</t>
  </si>
  <si>
    <t>2.</t>
  </si>
  <si>
    <t>Integritas</t>
  </si>
  <si>
    <t>3.</t>
  </si>
  <si>
    <t>Disiplin</t>
  </si>
  <si>
    <t>5.</t>
  </si>
  <si>
    <t>6.</t>
  </si>
  <si>
    <t>Nilai SKP x 60%</t>
  </si>
  <si>
    <t>Nilai Perilaku Kerja x 40%</t>
  </si>
  <si>
    <t>Nilai Prestasi kerja Sem I</t>
  </si>
  <si>
    <t>Nilai Prestasi kerja Sem II</t>
  </si>
  <si>
    <t>Nilai Prestasi Kerja 2021</t>
  </si>
  <si>
    <t>Nilai Kinerja 2021</t>
  </si>
  <si>
    <t>4. KEBERATAN DARI PEGAWAI NEGERI</t>
  </si>
  <si>
    <t xml:space="preserve">    SIPIL YANG DINILAI  (APABILA ADA)</t>
  </si>
  <si>
    <t>Tanggal, ………………….</t>
  </si>
  <si>
    <t>REKOMENDASI</t>
  </si>
  <si>
    <t>PENILAIAN PRESTASI KERJA</t>
  </si>
  <si>
    <t>PEGAWAI NEGERI SIPIL</t>
  </si>
  <si>
    <t>JANGKA WAKTU PENILAIAN</t>
  </si>
  <si>
    <t>PROVINSI JAWA TENGAH</t>
  </si>
  <si>
    <t>BULAN</t>
  </si>
  <si>
    <t>: 1 Januari s/d 31 Desember 2021</t>
  </si>
  <si>
    <t xml:space="preserve">     1.</t>
  </si>
  <si>
    <t>YANG DINILAI</t>
  </si>
  <si>
    <t>a.      N a m a</t>
  </si>
  <si>
    <t>9. DIBUAT TANGGAL, 31 Desember 2021</t>
  </si>
  <si>
    <t>b.      N I P</t>
  </si>
  <si>
    <t>PEJABAT PENILAI</t>
  </si>
  <si>
    <t>c.      Pangkat, Golongan ruang, TMT</t>
  </si>
  <si>
    <t>d.      Jabatan/Pekerjaan</t>
  </si>
  <si>
    <t>e.      Unit Organisasi</t>
  </si>
  <si>
    <t xml:space="preserve">     2.</t>
  </si>
  <si>
    <t>10.</t>
  </si>
  <si>
    <t>DITERIMA TANGGAL, 3 Januari 2022</t>
  </si>
  <si>
    <t>PEGAWAI NEGERI SIPIL YANG DINILAI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</si>
</sst>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00"/>
  </numFmts>
  <fonts count="43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2"/>
      <color theme="1"/>
      <name val="Antique olive compact"/>
    </font>
    <font>
      <sz val="10"/>
      <color theme="1"/>
      <name val="Arial"/>
      <family val="2"/>
    </font>
    <font>
      <sz val="12"/>
      <color theme="1"/>
      <name val="Antique olive compact"/>
    </font>
    <font>
      <sz val="1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 Narrow"/>
      <family val="2"/>
    </font>
    <font>
      <b/>
      <sz val="11"/>
      <color theme="1"/>
      <name val="Arial"/>
      <family val="2"/>
    </font>
    <font>
      <b/>
      <sz val="11"/>
      <color theme="1"/>
      <name val="Arial Narrow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Arial"/>
      <family val="2"/>
    </font>
    <font>
      <sz val="11"/>
      <color rgb="FF000000"/>
      <name val="Arial Narrow"/>
      <family val="2"/>
    </font>
    <font>
      <b/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sz val="12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Arial Narrow"/>
      <family val="2"/>
    </font>
    <font>
      <sz val="11"/>
      <name val="Arial"/>
      <family val="2"/>
    </font>
    <font>
      <b/>
      <sz val="16"/>
      <color theme="1"/>
      <name val="Antique olive compact"/>
    </font>
    <font>
      <sz val="16"/>
      <color rgb="FF000000"/>
      <name val="Arial"/>
      <family val="2"/>
    </font>
    <font>
      <sz val="10"/>
      <color theme="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sz val="10"/>
      <name val="Calibri"/>
      <family val="2"/>
      <scheme val="major"/>
    </font>
    <font>
      <sz val="10"/>
      <color rgb="FF000000"/>
      <name val="Cambria"/>
      <family val="1"/>
    </font>
    <font>
      <sz val="10"/>
      <name val="Calibri"/>
      <family val="2"/>
    </font>
    <font>
      <sz val="10"/>
      <name val="Cambria"/>
      <family val="1"/>
    </font>
    <font>
      <sz val="10"/>
      <color theme="1"/>
      <name val="Cambria"/>
      <family val="1"/>
    </font>
    <font>
      <sz val="10"/>
      <color rgb="FF00000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b/>
      <u/>
      <sz val="12"/>
      <name val="Times New Roman"/>
      <family val="1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B6DDE8"/>
      </patternFill>
    </fill>
    <fill>
      <patternFill patternType="solid">
        <fgColor theme="2"/>
        <bgColor theme="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rgb="FFB6DDE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4"/>
    <xf numFmtId="0" fontId="32" fillId="0" borderId="4"/>
    <xf numFmtId="0" fontId="33" fillId="0" borderId="4"/>
    <xf numFmtId="0" fontId="33" fillId="0" borderId="4"/>
    <xf numFmtId="0" fontId="5" fillId="0" borderId="4"/>
    <xf numFmtId="0" fontId="42" fillId="0" borderId="4"/>
  </cellStyleXfs>
  <cellXfs count="527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 vertical="top"/>
    </xf>
    <xf numFmtId="0" fontId="9" fillId="0" borderId="16" xfId="0" applyFont="1" applyBorder="1" applyAlignment="1">
      <alignment horizontal="left" vertical="top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 vertical="top"/>
    </xf>
    <xf numFmtId="0" fontId="8" fillId="2" borderId="1" xfId="0" applyFont="1" applyFill="1" applyBorder="1"/>
    <xf numFmtId="0" fontId="9" fillId="2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41" fontId="9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3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3" fillId="0" borderId="6" xfId="0" applyFont="1" applyBorder="1"/>
    <xf numFmtId="0" fontId="3" fillId="0" borderId="7" xfId="0" applyFont="1" applyBorder="1"/>
    <xf numFmtId="0" fontId="15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6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/>
    </xf>
    <xf numFmtId="0" fontId="9" fillId="0" borderId="0" xfId="0" applyFont="1" applyAlignment="1">
      <alignment vertical="top"/>
    </xf>
    <xf numFmtId="0" fontId="9" fillId="0" borderId="16" xfId="0" applyFont="1" applyBorder="1" applyAlignment="1">
      <alignment vertical="top" wrapText="1"/>
    </xf>
    <xf numFmtId="0" fontId="9" fillId="0" borderId="8" xfId="0" applyFont="1" applyBorder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vertical="top" wrapText="1"/>
    </xf>
    <xf numFmtId="0" fontId="9" fillId="0" borderId="16" xfId="0" applyFont="1" applyBorder="1" applyAlignment="1">
      <alignment vertical="center" wrapText="1"/>
    </xf>
    <xf numFmtId="0" fontId="9" fillId="0" borderId="16" xfId="0" applyFont="1" applyBorder="1" applyAlignment="1">
      <alignment horizontal="left" vertical="top" wrapText="1"/>
    </xf>
    <xf numFmtId="0" fontId="0" fillId="0" borderId="0" xfId="0" applyFont="1"/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6" fillId="2" borderId="4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top"/>
    </xf>
    <xf numFmtId="0" fontId="9" fillId="0" borderId="7" xfId="0" applyFont="1" applyBorder="1" applyAlignment="1">
      <alignment vertical="top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6" xfId="0" applyFont="1" applyBorder="1" applyAlignment="1">
      <alignment vertical="top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8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1" fontId="3" fillId="0" borderId="16" xfId="0" applyNumberFormat="1" applyFont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1" fontId="3" fillId="0" borderId="16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8" fillId="0" borderId="16" xfId="0" applyFont="1" applyBorder="1" applyAlignment="1">
      <alignment vertical="top" wrapText="1"/>
    </xf>
    <xf numFmtId="0" fontId="8" fillId="0" borderId="16" xfId="0" applyFont="1" applyBorder="1"/>
    <xf numFmtId="0" fontId="3" fillId="0" borderId="16" xfId="0" applyFont="1" applyBorder="1"/>
    <xf numFmtId="0" fontId="0" fillId="0" borderId="0" xfId="0" applyFont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9" fillId="0" borderId="23" xfId="0" applyFont="1" applyBorder="1" applyAlignment="1">
      <alignment vertical="top"/>
    </xf>
    <xf numFmtId="0" fontId="9" fillId="0" borderId="23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1" fillId="5" borderId="23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1" fillId="5" borderId="1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5" fillId="7" borderId="4" xfId="0" applyFont="1" applyFill="1" applyBorder="1"/>
    <xf numFmtId="0" fontId="9" fillId="0" borderId="24" xfId="0" applyFont="1" applyBorder="1" applyAlignment="1">
      <alignment horizontal="left" vertical="top" wrapText="1"/>
    </xf>
    <xf numFmtId="0" fontId="9" fillId="0" borderId="26" xfId="0" applyFont="1" applyBorder="1" applyAlignment="1">
      <alignment horizontal="left" vertical="top" wrapText="1"/>
    </xf>
    <xf numFmtId="0" fontId="0" fillId="0" borderId="0" xfId="0" applyFont="1" applyAlignment="1"/>
    <xf numFmtId="0" fontId="5" fillId="0" borderId="4" xfId="0" applyFont="1" applyBorder="1"/>
    <xf numFmtId="0" fontId="5" fillId="0" borderId="12" xfId="0" applyFont="1" applyBorder="1"/>
    <xf numFmtId="0" fontId="5" fillId="0" borderId="3" xfId="0" applyFont="1" applyBorder="1" applyAlignment="1"/>
    <xf numFmtId="0" fontId="5" fillId="0" borderId="4" xfId="0" applyFont="1" applyBorder="1" applyAlignment="1"/>
    <xf numFmtId="0" fontId="8" fillId="2" borderId="2" xfId="0" applyFont="1" applyFill="1" applyBorder="1" applyAlignment="1"/>
    <xf numFmtId="0" fontId="11" fillId="8" borderId="16" xfId="0" applyFont="1" applyFill="1" applyBorder="1" applyAlignment="1">
      <alignment horizontal="center" vertical="center"/>
    </xf>
    <xf numFmtId="0" fontId="11" fillId="9" borderId="23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/>
    </xf>
    <xf numFmtId="0" fontId="11" fillId="8" borderId="12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left" vertical="center" wrapText="1"/>
    </xf>
    <xf numFmtId="0" fontId="9" fillId="0" borderId="24" xfId="0" applyFont="1" applyBorder="1" applyAlignment="1">
      <alignment vertical="top"/>
    </xf>
    <xf numFmtId="0" fontId="3" fillId="0" borderId="25" xfId="0" applyFont="1" applyBorder="1"/>
    <xf numFmtId="0" fontId="3" fillId="0" borderId="26" xfId="0" applyFont="1" applyBorder="1"/>
    <xf numFmtId="0" fontId="9" fillId="0" borderId="16" xfId="0" applyFont="1" applyBorder="1" applyAlignment="1">
      <alignment vertical="top"/>
    </xf>
    <xf numFmtId="0" fontId="9" fillId="0" borderId="25" xfId="0" applyFont="1" applyBorder="1" applyAlignment="1">
      <alignment horizontal="left" vertical="top" wrapText="1"/>
    </xf>
    <xf numFmtId="0" fontId="5" fillId="0" borderId="25" xfId="0" applyFont="1" applyBorder="1"/>
    <xf numFmtId="0" fontId="5" fillId="0" borderId="26" xfId="0" applyFont="1" applyBorder="1"/>
    <xf numFmtId="0" fontId="9" fillId="0" borderId="16" xfId="0" applyFont="1" applyBorder="1" applyAlignment="1">
      <alignment horizontal="center" vertical="top" wrapText="1"/>
    </xf>
    <xf numFmtId="0" fontId="8" fillId="0" borderId="8" xfId="0" applyFont="1" applyBorder="1" applyAlignment="1">
      <alignment vertical="top" wrapText="1"/>
    </xf>
    <xf numFmtId="0" fontId="8" fillId="0" borderId="8" xfId="0" applyFont="1" applyBorder="1" applyAlignment="1">
      <alignment vertical="top"/>
    </xf>
    <xf numFmtId="0" fontId="24" fillId="8" borderId="16" xfId="0" applyFont="1" applyFill="1" applyBorder="1" applyAlignment="1">
      <alignment horizontal="center" vertical="center"/>
    </xf>
    <xf numFmtId="0" fontId="24" fillId="9" borderId="16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/>
    </xf>
    <xf numFmtId="0" fontId="24" fillId="5" borderId="16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/>
    </xf>
    <xf numFmtId="0" fontId="5" fillId="10" borderId="3" xfId="0" applyFont="1" applyFill="1" applyBorder="1" applyAlignment="1"/>
    <xf numFmtId="0" fontId="0" fillId="10" borderId="0" xfId="0" applyFont="1" applyFill="1" applyAlignment="1"/>
    <xf numFmtId="0" fontId="9" fillId="0" borderId="17" xfId="0" applyFont="1" applyBorder="1" applyAlignment="1">
      <alignment vertical="top"/>
    </xf>
    <xf numFmtId="0" fontId="25" fillId="0" borderId="0" xfId="0" applyFont="1" applyAlignment="1">
      <alignment horizontal="left" vertical="top"/>
    </xf>
    <xf numFmtId="0" fontId="9" fillId="2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/>
    <xf numFmtId="0" fontId="5" fillId="0" borderId="7" xfId="0" applyFont="1" applyBorder="1"/>
    <xf numFmtId="0" fontId="9" fillId="0" borderId="5" xfId="0" applyFont="1" applyBorder="1" applyAlignment="1">
      <alignment horizontal="left" vertical="top" wrapText="1"/>
    </xf>
    <xf numFmtId="0" fontId="0" fillId="0" borderId="0" xfId="0" applyFont="1" applyAlignment="1"/>
    <xf numFmtId="0" fontId="8" fillId="0" borderId="27" xfId="0" applyFont="1" applyBorder="1" applyAlignment="1">
      <alignment horizontal="left" vertical="center"/>
    </xf>
    <xf numFmtId="0" fontId="21" fillId="0" borderId="27" xfId="0" applyFont="1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  <xf numFmtId="0" fontId="29" fillId="0" borderId="27" xfId="0" quotePrefix="1" applyFont="1" applyBorder="1" applyAlignment="1">
      <alignment horizontal="left" vertical="center"/>
    </xf>
    <xf numFmtId="0" fontId="29" fillId="0" borderId="27" xfId="0" quotePrefix="1" applyFont="1" applyBorder="1" applyAlignment="1">
      <alignment horizontal="left" vertical="center" wrapText="1"/>
    </xf>
    <xf numFmtId="9" fontId="29" fillId="0" borderId="27" xfId="0" quotePrefix="1" applyNumberFormat="1" applyFont="1" applyBorder="1" applyAlignment="1">
      <alignment horizontal="left" vertical="center"/>
    </xf>
    <xf numFmtId="0" fontId="3" fillId="0" borderId="27" xfId="0" applyFont="1" applyFill="1" applyBorder="1" applyAlignment="1">
      <alignment horizontal="left"/>
    </xf>
    <xf numFmtId="0" fontId="8" fillId="0" borderId="27" xfId="0" quotePrefix="1" applyFont="1" applyBorder="1" applyAlignment="1">
      <alignment horizontal="left" vertical="center"/>
    </xf>
    <xf numFmtId="0" fontId="21" fillId="0" borderId="27" xfId="1" applyFont="1" applyBorder="1" applyAlignment="1">
      <alignment horizontal="left" vertical="center" wrapText="1"/>
    </xf>
    <xf numFmtId="0" fontId="9" fillId="5" borderId="27" xfId="0" applyFont="1" applyFill="1" applyBorder="1" applyAlignment="1">
      <alignment horizontal="center" vertical="center"/>
    </xf>
    <xf numFmtId="41" fontId="9" fillId="5" borderId="27" xfId="0" applyNumberFormat="1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41" fontId="9" fillId="4" borderId="27" xfId="0" applyNumberFormat="1" applyFont="1" applyFill="1" applyBorder="1" applyAlignment="1">
      <alignment horizontal="center" vertical="center"/>
    </xf>
    <xf numFmtId="41" fontId="25" fillId="0" borderId="27" xfId="0" applyNumberFormat="1" applyFont="1" applyBorder="1" applyAlignment="1">
      <alignment horizontal="left" vertical="top"/>
    </xf>
    <xf numFmtId="0" fontId="13" fillId="0" borderId="27" xfId="0" applyFont="1" applyBorder="1" applyAlignment="1">
      <alignment horizontal="left" vertical="top"/>
    </xf>
    <xf numFmtId="0" fontId="13" fillId="0" borderId="27" xfId="0" quotePrefix="1" applyFont="1" applyBorder="1" applyAlignment="1">
      <alignment horizontal="center" vertical="top"/>
    </xf>
    <xf numFmtId="41" fontId="9" fillId="0" borderId="27" xfId="0" applyNumberFormat="1" applyFont="1" applyBorder="1" applyAlignment="1">
      <alignment horizontal="left" vertical="top"/>
    </xf>
    <xf numFmtId="0" fontId="11" fillId="3" borderId="27" xfId="0" applyFont="1" applyFill="1" applyBorder="1" applyAlignment="1">
      <alignment horizontal="center" vertical="center"/>
    </xf>
    <xf numFmtId="41" fontId="9" fillId="0" borderId="27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left" vertical="top"/>
    </xf>
    <xf numFmtId="0" fontId="9" fillId="0" borderId="27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top" wrapText="1"/>
    </xf>
    <xf numFmtId="0" fontId="5" fillId="0" borderId="20" xfId="0" applyFont="1" applyBorder="1"/>
    <xf numFmtId="0" fontId="12" fillId="0" borderId="28" xfId="0" applyFont="1" applyBorder="1" applyAlignment="1">
      <alignment horizontal="left" vertical="top" wrapText="1"/>
    </xf>
    <xf numFmtId="0" fontId="12" fillId="0" borderId="29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0" fillId="0" borderId="4" xfId="2" applyFont="1" applyAlignment="1"/>
    <xf numFmtId="0" fontId="2" fillId="2" borderId="4" xfId="2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8" fillId="0" borderId="4" xfId="2" applyFont="1"/>
    <xf numFmtId="0" fontId="8" fillId="0" borderId="4" xfId="2" applyFont="1" applyAlignment="1">
      <alignment wrapText="1"/>
    </xf>
    <xf numFmtId="0" fontId="8" fillId="0" borderId="27" xfId="2" applyFont="1" applyBorder="1" applyAlignment="1">
      <alignment horizontal="center" vertical="center"/>
    </xf>
    <xf numFmtId="0" fontId="9" fillId="0" borderId="4" xfId="2" applyFont="1" applyBorder="1" applyAlignment="1">
      <alignment vertical="center" wrapText="1"/>
    </xf>
    <xf numFmtId="0" fontId="9" fillId="0" borderId="4" xfId="2" applyFont="1" applyAlignment="1">
      <alignment vertical="center"/>
    </xf>
    <xf numFmtId="0" fontId="0" fillId="0" borderId="4" xfId="2" applyFont="1" applyAlignment="1">
      <alignment vertical="center"/>
    </xf>
    <xf numFmtId="0" fontId="5" fillId="0" borderId="27" xfId="2" applyFont="1" applyBorder="1" applyAlignment="1">
      <alignment horizontal="center" vertical="center"/>
    </xf>
    <xf numFmtId="0" fontId="5" fillId="0" borderId="4" xfId="2" applyFont="1" applyBorder="1" applyAlignment="1">
      <alignment vertical="center"/>
    </xf>
    <xf numFmtId="0" fontId="9" fillId="2" borderId="4" xfId="2" applyFont="1" applyFill="1" applyBorder="1" applyAlignment="1">
      <alignment horizontal="center" vertical="top"/>
    </xf>
    <xf numFmtId="0" fontId="9" fillId="2" borderId="4" xfId="2" applyFont="1" applyFill="1" applyBorder="1" applyAlignment="1">
      <alignment horizontal="left" vertical="top"/>
    </xf>
    <xf numFmtId="0" fontId="9" fillId="2" borderId="4" xfId="2" applyFont="1" applyFill="1" applyBorder="1" applyAlignment="1">
      <alignment horizontal="left" vertical="top" wrapText="1"/>
    </xf>
    <xf numFmtId="0" fontId="9" fillId="2" borderId="4" xfId="2" applyFont="1" applyFill="1" applyBorder="1"/>
    <xf numFmtId="0" fontId="8" fillId="2" borderId="4" xfId="2" applyFont="1" applyFill="1" applyBorder="1"/>
    <xf numFmtId="0" fontId="8" fillId="2" borderId="4" xfId="2" applyFont="1" applyFill="1" applyBorder="1" applyAlignment="1">
      <alignment horizontal="center"/>
    </xf>
    <xf numFmtId="0" fontId="8" fillId="2" borderId="4" xfId="2" applyFont="1" applyFill="1" applyBorder="1" applyAlignment="1">
      <alignment horizontal="left"/>
    </xf>
    <xf numFmtId="0" fontId="3" fillId="0" borderId="4" xfId="2" applyFont="1" applyAlignment="1">
      <alignment vertical="top"/>
    </xf>
    <xf numFmtId="0" fontId="29" fillId="0" borderId="27" xfId="0" applyFont="1" applyBorder="1" applyAlignment="1">
      <alignment horizontal="left" vertical="center" wrapText="1"/>
    </xf>
    <xf numFmtId="0" fontId="26" fillId="0" borderId="30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27" xfId="0" applyFont="1" applyBorder="1" applyAlignment="1">
      <alignment horizontal="left" vertical="center"/>
    </xf>
    <xf numFmtId="0" fontId="29" fillId="0" borderId="42" xfId="0" applyFont="1" applyBorder="1" applyAlignment="1">
      <alignment horizontal="left" vertical="center" wrapText="1"/>
    </xf>
    <xf numFmtId="0" fontId="29" fillId="0" borderId="39" xfId="0" applyFont="1" applyBorder="1" applyAlignment="1">
      <alignment horizontal="left" vertical="center" wrapText="1"/>
    </xf>
    <xf numFmtId="0" fontId="31" fillId="0" borderId="27" xfId="0" applyFont="1" applyBorder="1" applyAlignment="1">
      <alignment vertical="center" wrapText="1"/>
    </xf>
    <xf numFmtId="0" fontId="30" fillId="0" borderId="40" xfId="0" applyFont="1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vertical="center" wrapText="1"/>
    </xf>
    <xf numFmtId="0" fontId="30" fillId="0" borderId="41" xfId="0" applyFont="1" applyFill="1" applyBorder="1" applyAlignment="1">
      <alignment horizontal="center" vertical="center" wrapText="1"/>
    </xf>
    <xf numFmtId="0" fontId="30" fillId="0" borderId="38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 wrapText="1"/>
    </xf>
    <xf numFmtId="0" fontId="31" fillId="0" borderId="30" xfId="0" applyFont="1" applyBorder="1" applyAlignment="1">
      <alignment vertical="center" wrapText="1"/>
    </xf>
    <xf numFmtId="0" fontId="31" fillId="0" borderId="32" xfId="0" applyFont="1" applyBorder="1" applyAlignment="1">
      <alignment vertical="center" wrapText="1"/>
    </xf>
    <xf numFmtId="0" fontId="27" fillId="0" borderId="27" xfId="0" applyFont="1" applyFill="1" applyBorder="1" applyAlignment="1">
      <alignment horizontal="left" vertical="center" wrapText="1"/>
    </xf>
    <xf numFmtId="0" fontId="28" fillId="0" borderId="27" xfId="0" applyFont="1" applyBorder="1" applyAlignment="1">
      <alignment vertical="center" wrapText="1"/>
    </xf>
    <xf numFmtId="0" fontId="9" fillId="0" borderId="27" xfId="0" applyFont="1" applyBorder="1" applyAlignment="1">
      <alignment horizontal="center" vertical="top"/>
    </xf>
    <xf numFmtId="0" fontId="18" fillId="0" borderId="27" xfId="0" applyFont="1" applyFill="1" applyBorder="1" applyAlignment="1">
      <alignment horizontal="left" vertical="top" wrapText="1"/>
    </xf>
    <xf numFmtId="0" fontId="13" fillId="0" borderId="27" xfId="0" applyFont="1" applyBorder="1" applyAlignment="1">
      <alignment horizontal="left" vertical="top" wrapText="1"/>
    </xf>
    <xf numFmtId="0" fontId="5" fillId="0" borderId="27" xfId="0" applyFont="1" applyBorder="1"/>
    <xf numFmtId="0" fontId="28" fillId="0" borderId="27" xfId="0" applyFont="1" applyBorder="1" applyAlignment="1">
      <alignment vertical="center"/>
    </xf>
    <xf numFmtId="0" fontId="9" fillId="5" borderId="27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vertical="center"/>
    </xf>
    <xf numFmtId="0" fontId="10" fillId="5" borderId="27" xfId="0" applyFont="1" applyFill="1" applyBorder="1" applyAlignment="1">
      <alignment horizontal="center" vertical="center" wrapText="1"/>
    </xf>
    <xf numFmtId="0" fontId="5" fillId="4" borderId="27" xfId="0" applyFont="1" applyFill="1" applyBorder="1"/>
    <xf numFmtId="0" fontId="11" fillId="5" borderId="27" xfId="0" applyFont="1" applyFill="1" applyBorder="1" applyAlignment="1">
      <alignment horizontal="left" vertical="center"/>
    </xf>
    <xf numFmtId="0" fontId="9" fillId="0" borderId="27" xfId="0" applyFont="1" applyBorder="1" applyAlignment="1">
      <alignment horizontal="left" vertical="top" wrapText="1"/>
    </xf>
    <xf numFmtId="0" fontId="8" fillId="2" borderId="2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left" vertical="center"/>
    </xf>
    <xf numFmtId="0" fontId="9" fillId="0" borderId="27" xfId="0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4" fillId="2" borderId="2" xfId="0" applyFont="1" applyFill="1" applyBorder="1" applyAlignment="1">
      <alignment horizontal="left" vertical="center"/>
    </xf>
    <xf numFmtId="0" fontId="5" fillId="0" borderId="3" xfId="0" applyFont="1" applyBorder="1"/>
    <xf numFmtId="0" fontId="6" fillId="2" borderId="2" xfId="0" applyFont="1" applyFill="1" applyBorder="1" applyAlignment="1">
      <alignment horizontal="left" vertical="center"/>
    </xf>
    <xf numFmtId="0" fontId="7" fillId="4" borderId="27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horizontal="left" vertical="center"/>
    </xf>
    <xf numFmtId="0" fontId="5" fillId="0" borderId="27" xfId="0" applyFont="1" applyFill="1" applyBorder="1" applyAlignment="1">
      <alignment vertical="center"/>
    </xf>
    <xf numFmtId="0" fontId="20" fillId="0" borderId="27" xfId="0" applyFont="1" applyFill="1" applyBorder="1" applyAlignment="1">
      <alignment horizontal="left" vertical="center"/>
    </xf>
    <xf numFmtId="0" fontId="8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vertical="center" wrapText="1"/>
    </xf>
    <xf numFmtId="0" fontId="8" fillId="0" borderId="27" xfId="0" applyFont="1" applyBorder="1" applyAlignment="1">
      <alignment horizontal="left" vertical="center"/>
    </xf>
    <xf numFmtId="0" fontId="21" fillId="0" borderId="27" xfId="1" quotePrefix="1" applyFont="1" applyFill="1" applyBorder="1" applyAlignment="1">
      <alignment horizontal="left" vertical="center"/>
    </xf>
    <xf numFmtId="0" fontId="21" fillId="0" borderId="27" xfId="1" applyFont="1" applyFill="1" applyBorder="1" applyAlignment="1">
      <alignment horizontal="left" vertical="center" wrapText="1"/>
    </xf>
    <xf numFmtId="0" fontId="8" fillId="0" borderId="27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/>
    </xf>
    <xf numFmtId="0" fontId="5" fillId="0" borderId="4" xfId="0" applyFont="1" applyBorder="1"/>
    <xf numFmtId="0" fontId="8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/>
    </xf>
    <xf numFmtId="0" fontId="0" fillId="0" borderId="27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/>
    </xf>
    <xf numFmtId="0" fontId="9" fillId="0" borderId="25" xfId="0" applyFont="1" applyBorder="1" applyAlignment="1">
      <alignment horizontal="left" vertical="top"/>
    </xf>
    <xf numFmtId="0" fontId="9" fillId="0" borderId="26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0" fontId="9" fillId="0" borderId="22" xfId="0" applyFont="1" applyBorder="1" applyAlignment="1">
      <alignment horizontal="left" vertical="top"/>
    </xf>
    <xf numFmtId="0" fontId="9" fillId="0" borderId="14" xfId="0" applyFont="1" applyBorder="1" applyAlignment="1">
      <alignment horizontal="left" vertical="top"/>
    </xf>
    <xf numFmtId="0" fontId="15" fillId="0" borderId="23" xfId="0" applyFont="1" applyBorder="1" applyAlignment="1">
      <alignment horizontal="left" vertical="top" wrapText="1"/>
    </xf>
    <xf numFmtId="0" fontId="15" fillId="0" borderId="12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9" fillId="0" borderId="25" xfId="0" applyFont="1" applyBorder="1" applyAlignment="1">
      <alignment horizontal="left" vertical="top" wrapText="1"/>
    </xf>
    <xf numFmtId="0" fontId="9" fillId="0" borderId="26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24" xfId="0" quotePrefix="1" applyFont="1" applyBorder="1" applyAlignment="1">
      <alignment horizontal="left" vertical="top" wrapText="1"/>
    </xf>
    <xf numFmtId="0" fontId="9" fillId="0" borderId="23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5" xfId="0" applyFont="1" applyFill="1" applyBorder="1" applyAlignment="1">
      <alignment horizontal="left"/>
    </xf>
    <xf numFmtId="0" fontId="5" fillId="0" borderId="7" xfId="0" applyFont="1" applyFill="1" applyBorder="1"/>
    <xf numFmtId="0" fontId="3" fillId="0" borderId="5" xfId="0" applyFont="1" applyFill="1" applyBorder="1" applyAlignment="1">
      <alignment horizontal="left" vertical="center"/>
    </xf>
    <xf numFmtId="0" fontId="5" fillId="0" borderId="6" xfId="0" applyFont="1" applyFill="1" applyBorder="1"/>
    <xf numFmtId="0" fontId="7" fillId="8" borderId="5" xfId="0" applyFont="1" applyFill="1" applyBorder="1" applyAlignment="1">
      <alignment horizontal="center"/>
    </xf>
    <xf numFmtId="0" fontId="5" fillId="9" borderId="6" xfId="0" applyFont="1" applyFill="1" applyBorder="1"/>
    <xf numFmtId="0" fontId="5" fillId="9" borderId="7" xfId="0" applyFont="1" applyFill="1" applyBorder="1"/>
    <xf numFmtId="0" fontId="3" fillId="0" borderId="5" xfId="0" applyFont="1" applyFill="1" applyBorder="1" applyAlignment="1">
      <alignment horizontal="left"/>
    </xf>
    <xf numFmtId="0" fontId="9" fillId="0" borderId="5" xfId="0" applyFont="1" applyBorder="1" applyAlignment="1">
      <alignment horizontal="left" vertical="top" wrapText="1"/>
    </xf>
    <xf numFmtId="0" fontId="5" fillId="0" borderId="6" xfId="0" applyFont="1" applyBorder="1"/>
    <xf numFmtId="0" fontId="5" fillId="0" borderId="7" xfId="0" applyFont="1" applyBorder="1"/>
    <xf numFmtId="0" fontId="10" fillId="8" borderId="8" xfId="0" applyFont="1" applyFill="1" applyBorder="1" applyAlignment="1">
      <alignment horizontal="center" vertical="center" wrapText="1"/>
    </xf>
    <xf numFmtId="0" fontId="5" fillId="9" borderId="12" xfId="0" applyFont="1" applyFill="1" applyBorder="1"/>
    <xf numFmtId="0" fontId="10" fillId="8" borderId="9" xfId="0" applyFont="1" applyFill="1" applyBorder="1" applyAlignment="1">
      <alignment horizontal="center" vertical="center" wrapText="1"/>
    </xf>
    <xf numFmtId="0" fontId="5" fillId="9" borderId="10" xfId="0" applyFont="1" applyFill="1" applyBorder="1"/>
    <xf numFmtId="0" fontId="5" fillId="9" borderId="13" xfId="0" applyFont="1" applyFill="1" applyBorder="1"/>
    <xf numFmtId="0" fontId="5" fillId="9" borderId="14" xfId="0" applyFont="1" applyFill="1" applyBorder="1"/>
    <xf numFmtId="0" fontId="5" fillId="9" borderId="11" xfId="0" applyFont="1" applyFill="1" applyBorder="1"/>
    <xf numFmtId="0" fontId="5" fillId="9" borderId="15" xfId="0" applyFont="1" applyFill="1" applyBorder="1"/>
    <xf numFmtId="0" fontId="24" fillId="8" borderId="5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center" vertical="top"/>
    </xf>
    <xf numFmtId="0" fontId="9" fillId="0" borderId="7" xfId="0" applyFont="1" applyBorder="1" applyAlignment="1">
      <alignment horizontal="left" vertical="top" wrapText="1"/>
    </xf>
    <xf numFmtId="0" fontId="5" fillId="0" borderId="7" xfId="0" applyFont="1" applyBorder="1" applyAlignment="1">
      <alignment vertical="top"/>
    </xf>
    <xf numFmtId="0" fontId="10" fillId="9" borderId="9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24" fillId="9" borderId="5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left" vertical="center"/>
    </xf>
    <xf numFmtId="0" fontId="5" fillId="9" borderId="25" xfId="0" applyFont="1" applyFill="1" applyBorder="1"/>
    <xf numFmtId="0" fontId="5" fillId="9" borderId="26" xfId="0" applyFont="1" applyFill="1" applyBorder="1"/>
    <xf numFmtId="0" fontId="5" fillId="9" borderId="21" xfId="0" applyFont="1" applyFill="1" applyBorder="1"/>
    <xf numFmtId="0" fontId="5" fillId="9" borderId="22" xfId="0" applyFont="1" applyFill="1" applyBorder="1"/>
    <xf numFmtId="0" fontId="5" fillId="9" borderId="20" xfId="0" applyFont="1" applyFill="1" applyBorder="1"/>
    <xf numFmtId="0" fontId="9" fillId="0" borderId="30" xfId="0" applyFont="1" applyBorder="1" applyAlignment="1">
      <alignment horizontal="center" vertical="top"/>
    </xf>
    <xf numFmtId="0" fontId="9" fillId="0" borderId="31" xfId="0" applyFont="1" applyBorder="1" applyAlignment="1">
      <alignment horizontal="center" vertical="top"/>
    </xf>
    <xf numFmtId="0" fontId="9" fillId="0" borderId="33" xfId="0" applyFont="1" applyBorder="1" applyAlignment="1">
      <alignment vertical="top" wrapText="1"/>
    </xf>
    <xf numFmtId="0" fontId="9" fillId="0" borderId="26" xfId="0" applyFont="1" applyBorder="1" applyAlignment="1">
      <alignment vertical="top" wrapText="1"/>
    </xf>
    <xf numFmtId="0" fontId="9" fillId="0" borderId="36" xfId="0" applyFont="1" applyBorder="1" applyAlignment="1">
      <alignment vertical="top" wrapText="1"/>
    </xf>
    <xf numFmtId="0" fontId="9" fillId="0" borderId="17" xfId="0" applyFont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5" fillId="0" borderId="7" xfId="0" applyFont="1" applyBorder="1" applyAlignment="1">
      <alignment horizontal="left"/>
    </xf>
    <xf numFmtId="0" fontId="9" fillId="0" borderId="34" xfId="0" applyFont="1" applyBorder="1" applyAlignment="1">
      <alignment vertical="top" wrapText="1"/>
    </xf>
    <xf numFmtId="0" fontId="9" fillId="0" borderId="14" xfId="0" applyFont="1" applyBorder="1" applyAlignment="1">
      <alignment vertical="top" wrapText="1"/>
    </xf>
    <xf numFmtId="0" fontId="9" fillId="0" borderId="33" xfId="0" applyFont="1" applyBorder="1" applyAlignment="1">
      <alignment horizontal="left" vertical="top" wrapText="1"/>
    </xf>
    <xf numFmtId="0" fontId="9" fillId="0" borderId="34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center" vertical="top"/>
    </xf>
    <xf numFmtId="0" fontId="9" fillId="0" borderId="32" xfId="0" applyFont="1" applyBorder="1" applyAlignment="1">
      <alignment horizontal="center" vertical="top"/>
    </xf>
    <xf numFmtId="0" fontId="9" fillId="0" borderId="5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top" wrapText="1"/>
    </xf>
    <xf numFmtId="0" fontId="5" fillId="0" borderId="10" xfId="0" applyFont="1" applyBorder="1"/>
    <xf numFmtId="0" fontId="5" fillId="0" borderId="13" xfId="0" applyFont="1" applyBorder="1"/>
    <xf numFmtId="0" fontId="5" fillId="0" borderId="14" xfId="0" applyFont="1" applyBorder="1"/>
    <xf numFmtId="0" fontId="9" fillId="0" borderId="8" xfId="0" applyFont="1" applyBorder="1" applyAlignment="1">
      <alignment horizontal="center" vertical="top"/>
    </xf>
    <xf numFmtId="0" fontId="5" fillId="0" borderId="12" xfId="0" applyFont="1" applyBorder="1"/>
    <xf numFmtId="0" fontId="9" fillId="0" borderId="8" xfId="0" applyFont="1" applyBorder="1" applyAlignment="1">
      <alignment horizontal="left" vertical="top" wrapText="1"/>
    </xf>
    <xf numFmtId="0" fontId="10" fillId="5" borderId="9" xfId="0" applyFont="1" applyFill="1" applyBorder="1" applyAlignment="1">
      <alignment horizontal="center" vertical="center" wrapText="1"/>
    </xf>
    <xf numFmtId="0" fontId="5" fillId="4" borderId="10" xfId="0" applyFont="1" applyFill="1" applyBorder="1"/>
    <xf numFmtId="0" fontId="5" fillId="4" borderId="13" xfId="0" applyFont="1" applyFill="1" applyBorder="1"/>
    <xf numFmtId="0" fontId="5" fillId="4" borderId="14" xfId="0" applyFont="1" applyFill="1" applyBorder="1"/>
    <xf numFmtId="0" fontId="24" fillId="5" borderId="5" xfId="0" applyFont="1" applyFill="1" applyBorder="1" applyAlignment="1">
      <alignment horizontal="center" vertical="center"/>
    </xf>
    <xf numFmtId="0" fontId="5" fillId="4" borderId="7" xfId="0" applyFont="1" applyFill="1" applyBorder="1"/>
    <xf numFmtId="0" fontId="10" fillId="5" borderId="8" xfId="0" applyFont="1" applyFill="1" applyBorder="1" applyAlignment="1">
      <alignment horizontal="center" vertical="center" wrapText="1"/>
    </xf>
    <xf numFmtId="0" fontId="5" fillId="4" borderId="12" xfId="0" applyFont="1" applyFill="1" applyBorder="1"/>
    <xf numFmtId="0" fontId="11" fillId="5" borderId="5" xfId="0" applyFont="1" applyFill="1" applyBorder="1" applyAlignment="1">
      <alignment horizontal="left" vertical="center"/>
    </xf>
    <xf numFmtId="0" fontId="5" fillId="4" borderId="6" xfId="0" applyFont="1" applyFill="1" applyBorder="1"/>
    <xf numFmtId="0" fontId="9" fillId="0" borderId="5" xfId="0" applyFont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4" borderId="20" xfId="0" applyFont="1" applyFill="1" applyBorder="1" applyAlignment="1">
      <alignment vertical="center"/>
    </xf>
    <xf numFmtId="0" fontId="13" fillId="0" borderId="5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/>
    </xf>
    <xf numFmtId="0" fontId="13" fillId="0" borderId="20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2" fillId="0" borderId="42" xfId="0" applyFont="1" applyBorder="1" applyAlignment="1">
      <alignment horizontal="left" vertical="top" wrapText="1"/>
    </xf>
    <xf numFmtId="0" fontId="12" fillId="0" borderId="39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left" vertical="top" wrapText="1"/>
    </xf>
    <xf numFmtId="0" fontId="12" fillId="0" borderId="29" xfId="0" applyFont="1" applyBorder="1" applyAlignment="1">
      <alignment horizontal="left" vertical="top" wrapText="1"/>
    </xf>
    <xf numFmtId="0" fontId="12" fillId="0" borderId="40" xfId="0" applyFont="1" applyBorder="1" applyAlignment="1">
      <alignment horizontal="left" vertical="top" wrapText="1"/>
    </xf>
    <xf numFmtId="0" fontId="12" fillId="0" borderId="37" xfId="0" applyFont="1" applyBorder="1" applyAlignment="1">
      <alignment horizontal="left" vertical="top" wrapText="1"/>
    </xf>
    <xf numFmtId="0" fontId="12" fillId="0" borderId="41" xfId="0" applyFont="1" applyBorder="1" applyAlignment="1">
      <alignment horizontal="left" vertical="top" wrapText="1"/>
    </xf>
    <xf numFmtId="0" fontId="12" fillId="0" borderId="38" xfId="0" applyFont="1" applyBorder="1" applyAlignment="1">
      <alignment horizontal="left" vertical="top" wrapText="1"/>
    </xf>
    <xf numFmtId="0" fontId="12" fillId="0" borderId="34" xfId="0" applyFont="1" applyBorder="1" applyAlignment="1">
      <alignment horizontal="left" vertical="top" wrapText="1"/>
    </xf>
    <xf numFmtId="0" fontId="12" fillId="0" borderId="35" xfId="0" applyFont="1" applyBorder="1" applyAlignment="1">
      <alignment horizontal="left" vertical="top" wrapText="1"/>
    </xf>
    <xf numFmtId="0" fontId="11" fillId="5" borderId="24" xfId="0" applyFont="1" applyFill="1" applyBorder="1" applyAlignment="1">
      <alignment horizontal="left" vertical="center"/>
    </xf>
    <xf numFmtId="0" fontId="5" fillId="4" borderId="25" xfId="0" applyFont="1" applyFill="1" applyBorder="1"/>
    <xf numFmtId="0" fontId="5" fillId="4" borderId="11" xfId="0" applyFont="1" applyFill="1" applyBorder="1"/>
    <xf numFmtId="0" fontId="5" fillId="4" borderId="15" xfId="0" applyFont="1" applyFill="1" applyBorder="1"/>
    <xf numFmtId="0" fontId="9" fillId="0" borderId="13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vertical="center"/>
    </xf>
    <xf numFmtId="0" fontId="8" fillId="0" borderId="13" xfId="0" applyFont="1" applyFill="1" applyBorder="1" applyAlignment="1">
      <alignment vertical="center" wrapText="1"/>
    </xf>
    <xf numFmtId="0" fontId="5" fillId="0" borderId="22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/>
    <xf numFmtId="0" fontId="7" fillId="5" borderId="27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vertical="center" wrapText="1"/>
    </xf>
    <xf numFmtId="0" fontId="10" fillId="8" borderId="5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wrapText="1"/>
    </xf>
    <xf numFmtId="0" fontId="5" fillId="0" borderId="19" xfId="0" applyFont="1" applyBorder="1"/>
    <xf numFmtId="0" fontId="8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center" vertical="top"/>
    </xf>
    <xf numFmtId="1" fontId="8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vertical="center"/>
    </xf>
    <xf numFmtId="0" fontId="5" fillId="9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left" vertical="center"/>
    </xf>
    <xf numFmtId="0" fontId="17" fillId="2" borderId="2" xfId="0" applyFont="1" applyFill="1" applyBorder="1" applyAlignment="1">
      <alignment horizontal="center"/>
    </xf>
    <xf numFmtId="0" fontId="8" fillId="0" borderId="8" xfId="0" applyFont="1" applyBorder="1" applyAlignment="1">
      <alignment horizontal="center" vertical="top"/>
    </xf>
    <xf numFmtId="0" fontId="8" fillId="2" borderId="4" xfId="2" applyFont="1" applyFill="1" applyBorder="1" applyAlignment="1">
      <alignment horizontal="center"/>
    </xf>
    <xf numFmtId="0" fontId="5" fillId="0" borderId="4" xfId="2" applyFont="1" applyBorder="1"/>
    <xf numFmtId="0" fontId="8" fillId="2" borderId="4" xfId="2" applyFont="1" applyFill="1" applyBorder="1" applyAlignment="1">
      <alignment horizontal="left"/>
    </xf>
    <xf numFmtId="0" fontId="8" fillId="2" borderId="4" xfId="2" applyFont="1" applyFill="1" applyBorder="1" applyAlignment="1">
      <alignment horizontal="center" vertical="center"/>
    </xf>
    <xf numFmtId="0" fontId="14" fillId="2" borderId="4" xfId="2" applyFont="1" applyFill="1" applyBorder="1" applyAlignment="1">
      <alignment horizontal="center"/>
    </xf>
    <xf numFmtId="0" fontId="8" fillId="0" borderId="27" xfId="2" applyFont="1" applyBorder="1" applyAlignment="1">
      <alignment horizontal="left" vertical="center" wrapText="1"/>
    </xf>
    <xf numFmtId="9" fontId="8" fillId="0" borderId="27" xfId="2" applyNumberFormat="1" applyFont="1" applyBorder="1" applyAlignment="1">
      <alignment horizontal="left" vertical="center" wrapText="1"/>
    </xf>
    <xf numFmtId="0" fontId="8" fillId="0" borderId="42" xfId="2" applyFont="1" applyBorder="1" applyAlignment="1">
      <alignment horizontal="center" vertical="center"/>
    </xf>
    <xf numFmtId="0" fontId="8" fillId="0" borderId="43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8" fillId="3" borderId="5" xfId="2" applyFont="1" applyFill="1" applyBorder="1" applyAlignment="1">
      <alignment horizontal="left"/>
    </xf>
    <xf numFmtId="0" fontId="5" fillId="0" borderId="7" xfId="2" applyFont="1" applyBorder="1"/>
    <xf numFmtId="0" fontId="3" fillId="0" borderId="5" xfId="2" applyFont="1" applyBorder="1" applyAlignment="1">
      <alignment horizontal="left"/>
    </xf>
    <xf numFmtId="0" fontId="5" fillId="0" borderId="20" xfId="2" applyFont="1" applyBorder="1"/>
    <xf numFmtId="0" fontId="10" fillId="3" borderId="23" xfId="2" applyFont="1" applyFill="1" applyBorder="1" applyAlignment="1">
      <alignment horizontal="center" vertical="center" wrapText="1"/>
    </xf>
    <xf numFmtId="0" fontId="5" fillId="0" borderId="18" xfId="2" applyFont="1" applyBorder="1"/>
    <xf numFmtId="0" fontId="10" fillId="3" borderId="24" xfId="2" applyFont="1" applyFill="1" applyBorder="1" applyAlignment="1">
      <alignment horizontal="center" vertical="center" wrapText="1"/>
    </xf>
    <xf numFmtId="0" fontId="10" fillId="3" borderId="25" xfId="2" applyFont="1" applyFill="1" applyBorder="1" applyAlignment="1">
      <alignment horizontal="center" vertical="center" wrapText="1"/>
    </xf>
    <xf numFmtId="0" fontId="10" fillId="3" borderId="26" xfId="2" applyFont="1" applyFill="1" applyBorder="1" applyAlignment="1">
      <alignment horizontal="center" vertical="center" wrapText="1"/>
    </xf>
    <xf numFmtId="0" fontId="10" fillId="3" borderId="19" xfId="2" applyFont="1" applyFill="1" applyBorder="1" applyAlignment="1">
      <alignment horizontal="center" vertical="center" wrapText="1"/>
    </xf>
    <xf numFmtId="0" fontId="10" fillId="3" borderId="4" xfId="2" applyFont="1" applyFill="1" applyBorder="1" applyAlignment="1">
      <alignment horizontal="center" vertical="center" wrapText="1"/>
    </xf>
    <xf numFmtId="0" fontId="10" fillId="3" borderId="17" xfId="2" applyFont="1" applyFill="1" applyBorder="1" applyAlignment="1">
      <alignment horizontal="center" vertical="center" wrapText="1"/>
    </xf>
    <xf numFmtId="0" fontId="2" fillId="0" borderId="4" xfId="2" applyFont="1" applyAlignment="1">
      <alignment horizontal="center" vertical="center"/>
    </xf>
    <xf numFmtId="0" fontId="0" fillId="0" borderId="4" xfId="2" applyFont="1" applyAlignment="1"/>
    <xf numFmtId="0" fontId="4" fillId="2" borderId="4" xfId="2" applyFont="1" applyFill="1" applyBorder="1" applyAlignment="1">
      <alignment horizontal="left" vertical="center"/>
    </xf>
    <xf numFmtId="0" fontId="6" fillId="2" borderId="4" xfId="2" applyFont="1" applyFill="1" applyBorder="1" applyAlignment="1">
      <alignment horizontal="left" vertical="center"/>
    </xf>
    <xf numFmtId="0" fontId="7" fillId="3" borderId="5" xfId="2" applyFont="1" applyFill="1" applyBorder="1" applyAlignment="1">
      <alignment horizontal="center"/>
    </xf>
    <xf numFmtId="0" fontId="34" fillId="0" borderId="4" xfId="5" applyFont="1"/>
    <xf numFmtId="0" fontId="35" fillId="0" borderId="44" xfId="5" applyFont="1" applyBorder="1" applyAlignment="1">
      <alignment horizontal="center" vertical="top" wrapText="1"/>
    </xf>
    <xf numFmtId="0" fontId="36" fillId="0" borderId="45" xfId="5" applyFont="1" applyBorder="1" applyAlignment="1">
      <alignment horizontal="left" vertical="top"/>
    </xf>
    <xf numFmtId="0" fontId="36" fillId="0" borderId="46" xfId="5" applyFont="1" applyBorder="1" applyAlignment="1">
      <alignment horizontal="left" vertical="top"/>
    </xf>
    <xf numFmtId="0" fontId="36" fillId="0" borderId="47" xfId="5" applyFont="1" applyBorder="1" applyAlignment="1">
      <alignment horizontal="left" vertical="top"/>
    </xf>
    <xf numFmtId="0" fontId="35" fillId="0" borderId="48" xfId="5" applyFont="1" applyBorder="1" applyAlignment="1">
      <alignment horizontal="left" wrapText="1"/>
    </xf>
    <xf numFmtId="0" fontId="35" fillId="0" borderId="49" xfId="5" applyFont="1" applyBorder="1" applyAlignment="1">
      <alignment horizontal="left" wrapText="1"/>
    </xf>
    <xf numFmtId="0" fontId="35" fillId="0" borderId="50" xfId="5" applyFont="1" applyBorder="1" applyAlignment="1">
      <alignment horizontal="left" wrapText="1"/>
    </xf>
    <xf numFmtId="0" fontId="35" fillId="0" borderId="51" xfId="5" applyFont="1" applyBorder="1" applyAlignment="1">
      <alignment horizontal="center" vertical="top" wrapText="1"/>
    </xf>
    <xf numFmtId="0" fontId="36" fillId="0" borderId="24" xfId="5" applyFont="1" applyBorder="1" applyAlignment="1">
      <alignment horizontal="left" vertical="center"/>
    </xf>
    <xf numFmtId="0" fontId="36" fillId="0" borderId="25" xfId="5" applyFont="1" applyBorder="1" applyAlignment="1">
      <alignment horizontal="left" vertical="center"/>
    </xf>
    <xf numFmtId="0" fontId="37" fillId="0" borderId="25" xfId="5" applyFont="1" applyBorder="1" applyAlignment="1">
      <alignment horizontal="center" vertical="center"/>
    </xf>
    <xf numFmtId="0" fontId="38" fillId="0" borderId="26" xfId="5" applyFont="1" applyBorder="1" applyAlignment="1">
      <alignment vertical="center"/>
    </xf>
    <xf numFmtId="0" fontId="37" fillId="0" borderId="52" xfId="5" applyFont="1" applyBorder="1" applyAlignment="1">
      <alignment horizontal="center" vertical="center"/>
    </xf>
    <xf numFmtId="0" fontId="35" fillId="0" borderId="53" xfId="5" applyFont="1" applyBorder="1" applyAlignment="1">
      <alignment vertical="top" wrapText="1"/>
    </xf>
    <xf numFmtId="0" fontId="35" fillId="0" borderId="4" xfId="5" applyFont="1" applyBorder="1" applyAlignment="1">
      <alignment vertical="top" wrapText="1"/>
    </xf>
    <xf numFmtId="0" fontId="35" fillId="0" borderId="54" xfId="5" applyFont="1" applyBorder="1" applyAlignment="1">
      <alignment vertical="top" wrapText="1"/>
    </xf>
    <xf numFmtId="0" fontId="37" fillId="0" borderId="19" xfId="5" applyFont="1" applyBorder="1" applyAlignment="1">
      <alignment horizontal="center" vertical="center"/>
    </xf>
    <xf numFmtId="0" fontId="37" fillId="0" borderId="4" xfId="5" applyFont="1" applyBorder="1" applyAlignment="1">
      <alignment vertical="center"/>
    </xf>
    <xf numFmtId="2" fontId="34" fillId="0" borderId="4" xfId="5" applyNumberFormat="1" applyFont="1" applyBorder="1" applyAlignment="1">
      <alignment horizontal="center" vertical="center"/>
    </xf>
    <xf numFmtId="0" fontId="37" fillId="0" borderId="17" xfId="5" applyFont="1" applyBorder="1" applyAlignment="1">
      <alignment vertical="center"/>
    </xf>
    <xf numFmtId="0" fontId="37" fillId="0" borderId="4" xfId="5" applyFont="1" applyBorder="1" applyAlignment="1">
      <alignment horizontal="center" vertical="center"/>
    </xf>
    <xf numFmtId="2" fontId="39" fillId="0" borderId="4" xfId="5" applyNumberFormat="1" applyFont="1" applyBorder="1" applyAlignment="1">
      <alignment horizontal="center" vertical="center"/>
    </xf>
    <xf numFmtId="0" fontId="38" fillId="0" borderId="55" xfId="5" applyFont="1" applyBorder="1" applyAlignment="1">
      <alignment vertical="center"/>
    </xf>
    <xf numFmtId="0" fontId="34" fillId="0" borderId="4" xfId="5" applyFont="1" applyBorder="1"/>
    <xf numFmtId="0" fontId="34" fillId="0" borderId="54" xfId="5" applyFont="1" applyBorder="1"/>
    <xf numFmtId="2" fontId="37" fillId="0" borderId="4" xfId="5" applyNumberFormat="1" applyFont="1" applyBorder="1" applyAlignment="1">
      <alignment horizontal="center" vertical="center"/>
    </xf>
    <xf numFmtId="0" fontId="38" fillId="0" borderId="17" xfId="5" applyFont="1" applyBorder="1" applyAlignment="1">
      <alignment vertical="center"/>
    </xf>
    <xf numFmtId="0" fontId="37" fillId="0" borderId="55" xfId="5" applyFont="1" applyBorder="1" applyAlignment="1">
      <alignment vertical="center"/>
    </xf>
    <xf numFmtId="0" fontId="38" fillId="0" borderId="19" xfId="5" applyFont="1" applyBorder="1" applyAlignment="1">
      <alignment horizontal="center" vertical="center"/>
    </xf>
    <xf numFmtId="0" fontId="37" fillId="0" borderId="4" xfId="5" applyFont="1" applyBorder="1" applyAlignment="1">
      <alignment horizontal="left" vertical="center"/>
    </xf>
    <xf numFmtId="2" fontId="34" fillId="0" borderId="4" xfId="6" applyNumberFormat="1" applyFont="1" applyFill="1" applyBorder="1" applyAlignment="1">
      <alignment horizontal="center" vertical="center" wrapText="1"/>
    </xf>
    <xf numFmtId="0" fontId="37" fillId="0" borderId="17" xfId="5" applyFont="1" applyBorder="1" applyAlignment="1">
      <alignment horizontal="center" vertical="center"/>
    </xf>
    <xf numFmtId="0" fontId="38" fillId="0" borderId="4" xfId="5" applyFont="1" applyBorder="1" applyAlignment="1">
      <alignment horizontal="center" vertical="center"/>
    </xf>
    <xf numFmtId="1" fontId="39" fillId="0" borderId="4" xfId="5" applyNumberFormat="1" applyFont="1" applyBorder="1" applyAlignment="1">
      <alignment horizontal="center" vertical="center"/>
    </xf>
    <xf numFmtId="0" fontId="37" fillId="0" borderId="55" xfId="5" applyFont="1" applyBorder="1" applyAlignment="1">
      <alignment horizontal="center" vertical="center"/>
    </xf>
    <xf numFmtId="0" fontId="38" fillId="0" borderId="4" xfId="5" applyFont="1" applyBorder="1" applyAlignment="1">
      <alignment horizontal="left" vertical="center"/>
    </xf>
    <xf numFmtId="1" fontId="39" fillId="0" borderId="4" xfId="5" quotePrefix="1" applyNumberFormat="1" applyFont="1" applyBorder="1" applyAlignment="1">
      <alignment horizontal="center" vertical="center"/>
    </xf>
    <xf numFmtId="0" fontId="35" fillId="0" borderId="53" xfId="5" applyFont="1" applyBorder="1" applyAlignment="1">
      <alignment wrapText="1"/>
    </xf>
    <xf numFmtId="0" fontId="35" fillId="0" borderId="4" xfId="5" applyFont="1" applyBorder="1" applyAlignment="1">
      <alignment wrapText="1"/>
    </xf>
    <xf numFmtId="0" fontId="35" fillId="0" borderId="54" xfId="5" applyFont="1" applyBorder="1" applyAlignment="1">
      <alignment wrapText="1"/>
    </xf>
    <xf numFmtId="0" fontId="37" fillId="0" borderId="19" xfId="5" applyFont="1" applyBorder="1" applyAlignment="1">
      <alignment vertical="center"/>
    </xf>
    <xf numFmtId="0" fontId="38" fillId="0" borderId="4" xfId="5" applyFont="1" applyBorder="1" applyAlignment="1">
      <alignment vertical="center"/>
    </xf>
    <xf numFmtId="2" fontId="37" fillId="0" borderId="17" xfId="5" applyNumberFormat="1" applyFont="1" applyBorder="1" applyAlignment="1">
      <alignment horizontal="center" vertical="center"/>
    </xf>
    <xf numFmtId="0" fontId="35" fillId="0" borderId="53" xfId="5" applyFont="1" applyBorder="1" applyAlignment="1">
      <alignment horizontal="left" vertical="top" wrapText="1"/>
    </xf>
    <xf numFmtId="0" fontId="35" fillId="0" borderId="4" xfId="5" applyFont="1" applyBorder="1" applyAlignment="1">
      <alignment horizontal="left" vertical="top" wrapText="1"/>
    </xf>
    <xf numFmtId="0" fontId="35" fillId="0" borderId="54" xfId="5" applyFont="1" applyBorder="1" applyAlignment="1">
      <alignment horizontal="left" vertical="top" wrapText="1"/>
    </xf>
    <xf numFmtId="0" fontId="37" fillId="0" borderId="13" xfId="5" applyFont="1" applyBorder="1" applyAlignment="1">
      <alignment vertical="center"/>
    </xf>
    <xf numFmtId="0" fontId="37" fillId="0" borderId="22" xfId="5" applyFont="1" applyBorder="1" applyAlignment="1">
      <alignment vertical="center"/>
    </xf>
    <xf numFmtId="2" fontId="37" fillId="0" borderId="22" xfId="5" applyNumberFormat="1" applyFont="1" applyBorder="1" applyAlignment="1">
      <alignment horizontal="center" vertical="center"/>
    </xf>
    <xf numFmtId="0" fontId="37" fillId="0" borderId="14" xfId="5" applyFont="1" applyBorder="1" applyAlignment="1">
      <alignment horizontal="center" vertical="center" wrapText="1"/>
    </xf>
    <xf numFmtId="0" fontId="37" fillId="0" borderId="22" xfId="5" applyFont="1" applyBorder="1" applyAlignment="1">
      <alignment horizontal="left" vertical="center"/>
    </xf>
    <xf numFmtId="0" fontId="37" fillId="0" borderId="56" xfId="5" applyFont="1" applyBorder="1" applyAlignment="1">
      <alignment horizontal="center" vertical="center" wrapText="1"/>
    </xf>
    <xf numFmtId="0" fontId="37" fillId="0" borderId="24" xfId="5" applyFont="1" applyBorder="1" applyAlignment="1">
      <alignment vertical="center"/>
    </xf>
    <xf numFmtId="0" fontId="37" fillId="0" borderId="25" xfId="5" applyFont="1" applyBorder="1" applyAlignment="1">
      <alignment vertical="center"/>
    </xf>
    <xf numFmtId="0" fontId="37" fillId="0" borderId="25" xfId="5" applyFont="1" applyBorder="1" applyAlignment="1">
      <alignment horizontal="center" vertical="center" wrapText="1"/>
    </xf>
    <xf numFmtId="2" fontId="37" fillId="0" borderId="25" xfId="5" applyNumberFormat="1" applyFont="1" applyBorder="1" applyAlignment="1">
      <alignment horizontal="center" vertical="center"/>
    </xf>
    <xf numFmtId="0" fontId="37" fillId="0" borderId="25" xfId="5" applyFont="1" applyBorder="1" applyAlignment="1">
      <alignment horizontal="left" vertical="center"/>
    </xf>
    <xf numFmtId="0" fontId="37" fillId="0" borderId="52" xfId="5" applyFont="1" applyBorder="1" applyAlignment="1">
      <alignment horizontal="center" vertical="center" wrapText="1"/>
    </xf>
    <xf numFmtId="0" fontId="36" fillId="0" borderId="19" xfId="5" applyFont="1" applyBorder="1" applyAlignment="1">
      <alignment vertical="center"/>
    </xf>
    <xf numFmtId="1" fontId="36" fillId="0" borderId="4" xfId="5" applyNumberFormat="1" applyFont="1" applyBorder="1" applyAlignment="1">
      <alignment horizontal="center" vertical="center"/>
    </xf>
    <xf numFmtId="0" fontId="36" fillId="0" borderId="55" xfId="5" applyFont="1" applyBorder="1" applyAlignment="1">
      <alignment horizontal="center" vertical="center" wrapText="1"/>
    </xf>
    <xf numFmtId="2" fontId="36" fillId="0" borderId="4" xfId="5" applyNumberFormat="1" applyFont="1" applyBorder="1" applyAlignment="1">
      <alignment horizontal="center" vertical="center"/>
    </xf>
    <xf numFmtId="2" fontId="40" fillId="0" borderId="55" xfId="5" applyNumberFormat="1" applyFont="1" applyBorder="1" applyAlignment="1">
      <alignment horizontal="center" vertical="center" wrapText="1"/>
    </xf>
    <xf numFmtId="0" fontId="35" fillId="0" borderId="57" xfId="5" applyFont="1" applyBorder="1" applyAlignment="1">
      <alignment horizontal="center" vertical="top" wrapText="1"/>
    </xf>
    <xf numFmtId="0" fontId="37" fillId="0" borderId="58" xfId="5" applyFont="1" applyBorder="1"/>
    <xf numFmtId="0" fontId="37" fillId="0" borderId="59" xfId="5" applyFont="1" applyBorder="1"/>
    <xf numFmtId="0" fontId="37" fillId="0" borderId="60" xfId="5" applyFont="1" applyBorder="1" applyAlignment="1">
      <alignment horizontal="center" vertical="center"/>
    </xf>
    <xf numFmtId="164" fontId="35" fillId="0" borderId="4" xfId="5" applyNumberFormat="1" applyFont="1" applyBorder="1" applyAlignment="1">
      <alignment vertical="center"/>
    </xf>
    <xf numFmtId="0" fontId="35" fillId="0" borderId="61" xfId="5" applyFont="1" applyBorder="1" applyAlignment="1">
      <alignment wrapText="1"/>
    </xf>
    <xf numFmtId="0" fontId="35" fillId="0" borderId="62" xfId="5" applyFont="1" applyBorder="1" applyAlignment="1">
      <alignment wrapText="1"/>
    </xf>
    <xf numFmtId="0" fontId="35" fillId="0" borderId="63" xfId="5" applyFont="1" applyBorder="1" applyAlignment="1">
      <alignment wrapText="1"/>
    </xf>
    <xf numFmtId="0" fontId="35" fillId="0" borderId="64" xfId="5" applyFont="1" applyBorder="1" applyAlignment="1">
      <alignment vertical="top" wrapText="1"/>
    </xf>
    <xf numFmtId="0" fontId="35" fillId="0" borderId="4" xfId="5" applyFont="1" applyBorder="1" applyAlignment="1">
      <alignment vertical="top" wrapText="1"/>
    </xf>
    <xf numFmtId="0" fontId="35" fillId="0" borderId="55" xfId="5" applyFont="1" applyBorder="1" applyAlignment="1">
      <alignment vertical="top" wrapText="1"/>
    </xf>
    <xf numFmtId="0" fontId="34" fillId="0" borderId="53" xfId="5" applyFont="1" applyBorder="1"/>
    <xf numFmtId="0" fontId="34" fillId="0" borderId="53" xfId="5" applyFont="1" applyBorder="1" applyAlignment="1">
      <alignment vertical="top" wrapText="1"/>
    </xf>
    <xf numFmtId="0" fontId="35" fillId="0" borderId="64" xfId="5" applyFont="1" applyBorder="1" applyAlignment="1">
      <alignment horizontal="center" wrapText="1"/>
    </xf>
    <xf numFmtId="0" fontId="35" fillId="0" borderId="4" xfId="5" applyFont="1" applyBorder="1" applyAlignment="1">
      <alignment horizontal="center" wrapText="1"/>
    </xf>
    <xf numFmtId="0" fontId="35" fillId="0" borderId="55" xfId="5" applyFont="1" applyBorder="1" applyAlignment="1">
      <alignment horizontal="center" wrapText="1"/>
    </xf>
    <xf numFmtId="0" fontId="34" fillId="0" borderId="4" xfId="5" applyFont="1" applyAlignment="1"/>
    <xf numFmtId="0" fontId="35" fillId="0" borderId="53" xfId="5" applyFont="1" applyBorder="1" applyAlignment="1">
      <alignment horizontal="center" wrapText="1"/>
    </xf>
    <xf numFmtId="0" fontId="35" fillId="0" borderId="54" xfId="5" applyFont="1" applyBorder="1" applyAlignment="1">
      <alignment horizontal="center" wrapText="1"/>
    </xf>
    <xf numFmtId="0" fontId="35" fillId="0" borderId="65" xfId="5" applyFont="1" applyBorder="1" applyAlignment="1">
      <alignment vertical="top" wrapText="1"/>
    </xf>
    <xf numFmtId="0" fontId="35" fillId="0" borderId="59" xfId="5" applyFont="1" applyBorder="1" applyAlignment="1">
      <alignment vertical="top" wrapText="1"/>
    </xf>
    <xf numFmtId="0" fontId="35" fillId="0" borderId="60" xfId="5" applyFont="1" applyBorder="1" applyAlignment="1">
      <alignment vertical="top" wrapText="1"/>
    </xf>
    <xf numFmtId="0" fontId="34" fillId="0" borderId="66" xfId="5" applyFont="1" applyBorder="1" applyAlignment="1">
      <alignment vertical="top" wrapText="1"/>
    </xf>
    <xf numFmtId="0" fontId="34" fillId="0" borderId="67" xfId="5" applyFont="1" applyBorder="1"/>
    <xf numFmtId="0" fontId="34" fillId="0" borderId="68" xfId="5" applyFont="1" applyBorder="1"/>
    <xf numFmtId="0" fontId="34" fillId="0" borderId="4" xfId="5" applyFont="1" applyBorder="1" applyAlignment="1">
      <alignment vertical="top" wrapText="1"/>
    </xf>
    <xf numFmtId="0" fontId="34" fillId="0" borderId="48" xfId="5" applyFont="1" applyBorder="1" applyAlignment="1">
      <alignment vertical="center"/>
    </xf>
    <xf numFmtId="0" fontId="34" fillId="0" borderId="49" xfId="5" applyFont="1" applyBorder="1" applyAlignment="1">
      <alignment vertical="center"/>
    </xf>
    <xf numFmtId="0" fontId="34" fillId="0" borderId="50" xfId="5" applyFont="1" applyBorder="1" applyAlignment="1">
      <alignment vertical="center"/>
    </xf>
    <xf numFmtId="0" fontId="34" fillId="0" borderId="4" xfId="5" applyFont="1" applyAlignment="1">
      <alignment vertical="center"/>
    </xf>
    <xf numFmtId="0" fontId="34" fillId="0" borderId="4" xfId="5" applyFont="1" applyBorder="1" applyAlignment="1">
      <alignment vertical="center" wrapText="1"/>
    </xf>
    <xf numFmtId="0" fontId="34" fillId="0" borderId="4" xfId="5" applyFont="1" applyBorder="1" applyAlignment="1">
      <alignment vertical="center"/>
    </xf>
    <xf numFmtId="0" fontId="35" fillId="0" borderId="53" xfId="5" applyFont="1" applyBorder="1" applyAlignment="1">
      <alignment horizontal="left" vertical="center"/>
    </xf>
    <xf numFmtId="0" fontId="35" fillId="0" borderId="4" xfId="5" applyFont="1" applyBorder="1" applyAlignment="1">
      <alignment horizontal="left" vertical="center"/>
    </xf>
    <xf numFmtId="0" fontId="34" fillId="0" borderId="54" xfId="5" applyFont="1" applyBorder="1" applyAlignment="1">
      <alignment vertical="center"/>
    </xf>
    <xf numFmtId="0" fontId="34" fillId="0" borderId="53" xfId="5" applyFont="1" applyBorder="1" applyAlignment="1">
      <alignment vertical="center"/>
    </xf>
    <xf numFmtId="0" fontId="35" fillId="0" borderId="4" xfId="5" applyFont="1" applyAlignment="1">
      <alignment horizontal="center" vertical="center"/>
    </xf>
    <xf numFmtId="0" fontId="34" fillId="0" borderId="4" xfId="5" applyFont="1" applyBorder="1" applyAlignment="1">
      <alignment horizontal="left" vertical="center"/>
    </xf>
    <xf numFmtId="0" fontId="35" fillId="0" borderId="61" xfId="5" applyFont="1" applyBorder="1" applyAlignment="1">
      <alignment horizontal="center" vertical="top" wrapText="1"/>
    </xf>
    <xf numFmtId="0" fontId="35" fillId="0" borderId="69" xfId="5" applyFont="1" applyBorder="1" applyAlignment="1">
      <alignment horizontal="left" vertical="center"/>
    </xf>
    <xf numFmtId="0" fontId="35" fillId="0" borderId="70" xfId="5" applyFont="1" applyBorder="1" applyAlignment="1">
      <alignment horizontal="left" vertical="center"/>
    </xf>
    <xf numFmtId="0" fontId="35" fillId="0" borderId="71" xfId="5" applyFont="1" applyBorder="1" applyAlignment="1">
      <alignment horizontal="left" vertical="center"/>
    </xf>
    <xf numFmtId="0" fontId="34" fillId="0" borderId="66" xfId="5" applyFont="1" applyBorder="1"/>
    <xf numFmtId="0" fontId="35" fillId="0" borderId="64" xfId="5" applyFont="1" applyBorder="1" applyAlignment="1">
      <alignment horizontal="center" vertical="top" wrapText="1"/>
    </xf>
    <xf numFmtId="0" fontId="34" fillId="0" borderId="72" xfId="5" applyFont="1" applyBorder="1" applyAlignment="1">
      <alignment horizontal="left" vertical="center" wrapText="1"/>
    </xf>
    <xf numFmtId="0" fontId="34" fillId="0" borderId="43" xfId="5" applyFont="1" applyBorder="1" applyAlignment="1">
      <alignment horizontal="left" vertical="center" wrapText="1"/>
    </xf>
    <xf numFmtId="0" fontId="34" fillId="0" borderId="73" xfId="5" applyFont="1" applyBorder="1" applyAlignment="1">
      <alignment horizontal="left" vertical="center" wrapText="1"/>
    </xf>
    <xf numFmtId="0" fontId="34" fillId="0" borderId="72" xfId="5" applyFont="1" applyBorder="1" applyAlignment="1">
      <alignment horizontal="left" vertical="center"/>
    </xf>
    <xf numFmtId="0" fontId="34" fillId="0" borderId="43" xfId="5" applyFont="1" applyBorder="1" applyAlignment="1">
      <alignment horizontal="left" vertical="center"/>
    </xf>
    <xf numFmtId="0" fontId="34" fillId="0" borderId="73" xfId="5" applyFont="1" applyBorder="1" applyAlignment="1">
      <alignment horizontal="left" vertical="center"/>
    </xf>
    <xf numFmtId="0" fontId="34" fillId="0" borderId="48" xfId="5" applyFont="1" applyBorder="1"/>
    <xf numFmtId="0" fontId="34" fillId="0" borderId="49" xfId="5" applyFont="1" applyBorder="1"/>
    <xf numFmtId="0" fontId="35" fillId="0" borderId="49" xfId="5" applyFont="1" applyBorder="1"/>
    <xf numFmtId="0" fontId="35" fillId="0" borderId="49" xfId="5" applyFont="1" applyBorder="1" applyAlignment="1">
      <alignment horizontal="center"/>
    </xf>
    <xf numFmtId="0" fontId="35" fillId="0" borderId="50" xfId="5" applyFont="1" applyBorder="1" applyAlignment="1">
      <alignment horizontal="center"/>
    </xf>
    <xf numFmtId="0" fontId="35" fillId="0" borderId="4" xfId="5" applyFont="1" applyBorder="1" applyAlignment="1">
      <alignment vertical="top"/>
    </xf>
    <xf numFmtId="0" fontId="35" fillId="0" borderId="4" xfId="5" applyFont="1" applyBorder="1" applyAlignment="1">
      <alignment horizontal="center" vertical="top"/>
    </xf>
    <xf numFmtId="0" fontId="35" fillId="0" borderId="54" xfId="5" applyFont="1" applyBorder="1" applyAlignment="1">
      <alignment horizontal="center" vertical="top"/>
    </xf>
    <xf numFmtId="0" fontId="41" fillId="0" borderId="4" xfId="5" applyFont="1" applyBorder="1" applyAlignment="1">
      <alignment wrapText="1"/>
    </xf>
    <xf numFmtId="0" fontId="41" fillId="0" borderId="4" xfId="5" applyFont="1" applyBorder="1" applyAlignment="1">
      <alignment horizontal="center" wrapText="1"/>
    </xf>
    <xf numFmtId="0" fontId="41" fillId="0" borderId="54" xfId="5" applyFont="1" applyBorder="1" applyAlignment="1">
      <alignment horizontal="center" wrapText="1"/>
    </xf>
    <xf numFmtId="0" fontId="35" fillId="0" borderId="65" xfId="5" applyFont="1" applyBorder="1" applyAlignment="1">
      <alignment horizontal="center" vertical="top" wrapText="1"/>
    </xf>
    <xf numFmtId="0" fontId="34" fillId="0" borderId="74" xfId="5" applyFont="1" applyBorder="1" applyAlignment="1">
      <alignment horizontal="left" vertical="center" wrapText="1"/>
    </xf>
    <xf numFmtId="0" fontId="34" fillId="0" borderId="75" xfId="5" applyFont="1" applyBorder="1" applyAlignment="1">
      <alignment horizontal="left" vertical="center" wrapText="1"/>
    </xf>
    <xf numFmtId="0" fontId="34" fillId="0" borderId="76" xfId="5" applyFont="1" applyBorder="1" applyAlignment="1">
      <alignment horizontal="left" vertical="center" wrapText="1"/>
    </xf>
    <xf numFmtId="0" fontId="34" fillId="0" borderId="4" xfId="5" applyFont="1" applyBorder="1" applyAlignment="1">
      <alignment horizontal="center" vertical="top" wrapText="1"/>
    </xf>
    <xf numFmtId="0" fontId="34" fillId="0" borderId="54" xfId="5" applyFont="1" applyBorder="1" applyAlignment="1">
      <alignment vertical="top" wrapText="1"/>
    </xf>
    <xf numFmtId="0" fontId="35" fillId="0" borderId="53" xfId="5" applyFont="1" applyBorder="1" applyAlignment="1">
      <alignment horizontal="left" indent="1"/>
    </xf>
    <xf numFmtId="0" fontId="35" fillId="0" borderId="4" xfId="5" applyFont="1" applyBorder="1" applyAlignment="1">
      <alignment horizontal="left" indent="1"/>
    </xf>
    <xf numFmtId="0" fontId="35" fillId="0" borderId="4" xfId="5" applyFont="1" applyBorder="1" applyAlignment="1">
      <alignment horizontal="left"/>
    </xf>
    <xf numFmtId="0" fontId="41" fillId="0" borderId="4" xfId="5" applyFont="1" applyBorder="1" applyAlignment="1">
      <alignment horizontal="center"/>
    </xf>
    <xf numFmtId="0" fontId="34" fillId="0" borderId="67" xfId="5" applyFont="1" applyBorder="1" applyAlignment="1">
      <alignment horizontal="center" vertical="top"/>
    </xf>
    <xf numFmtId="0" fontId="34" fillId="0" borderId="77" xfId="5" applyFont="1" applyBorder="1" applyAlignment="1">
      <alignment horizontal="left" vertical="center" wrapText="1"/>
    </xf>
    <xf numFmtId="0" fontId="34" fillId="0" borderId="78" xfId="5" applyFont="1" applyBorder="1" applyAlignment="1">
      <alignment horizontal="left" vertical="center" wrapText="1"/>
    </xf>
    <xf numFmtId="0" fontId="34" fillId="0" borderId="79" xfId="5" applyFont="1" applyBorder="1" applyAlignment="1">
      <alignment horizontal="left" vertical="center" wrapText="1"/>
    </xf>
    <xf numFmtId="0" fontId="35" fillId="0" borderId="62" xfId="5" applyFont="1" applyBorder="1" applyAlignment="1">
      <alignment horizontal="center" vertical="top" wrapText="1"/>
    </xf>
    <xf numFmtId="0" fontId="34" fillId="0" borderId="62" xfId="5" applyFont="1" applyBorder="1" applyAlignment="1">
      <alignment horizontal="left" vertical="center" wrapText="1"/>
    </xf>
    <xf numFmtId="0" fontId="34" fillId="0" borderId="62" xfId="5" applyFont="1" applyBorder="1" applyAlignment="1">
      <alignment horizontal="left" vertical="center"/>
    </xf>
    <xf numFmtId="0" fontId="39" fillId="0" borderId="72" xfId="5" applyFont="1" applyBorder="1" applyAlignment="1">
      <alignment horizontal="left" vertical="center"/>
    </xf>
    <xf numFmtId="0" fontId="39" fillId="0" borderId="43" xfId="5" applyFont="1" applyBorder="1" applyAlignment="1">
      <alignment horizontal="left" vertical="center"/>
    </xf>
    <xf numFmtId="0" fontId="39" fillId="0" borderId="73" xfId="5" applyFont="1" applyBorder="1" applyAlignment="1">
      <alignment horizontal="left" vertical="center"/>
    </xf>
  </cellXfs>
  <cellStyles count="7">
    <cellStyle name="Normal" xfId="0" builtinId="0"/>
    <cellStyle name="Normal 2" xfId="1"/>
    <cellStyle name="Normal 2 2" xfId="4"/>
    <cellStyle name="Normal 2 2 2" xfId="5"/>
    <cellStyle name="Normal 3" xfId="2"/>
    <cellStyle name="Normal 4" xfId="3"/>
    <cellStyle name="Normal 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66675</xdr:colOff>
      <xdr:row>16</xdr:row>
      <xdr:rowOff>647700</xdr:rowOff>
    </xdr:from>
    <xdr:ext cx="466725" cy="4000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5122163" y="3589500"/>
          <a:ext cx="447675" cy="38100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17</xdr:row>
      <xdr:rowOff>647700</xdr:rowOff>
    </xdr:from>
    <xdr:ext cx="466725" cy="4000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5122163" y="3589500"/>
          <a:ext cx="447675" cy="38100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18</xdr:row>
      <xdr:rowOff>647700</xdr:rowOff>
    </xdr:from>
    <xdr:ext cx="466725" cy="4000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/>
      </xdr:nvSpPr>
      <xdr:spPr>
        <a:xfrm>
          <a:off x="5122163" y="3589500"/>
          <a:ext cx="447675" cy="38100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19</xdr:row>
      <xdr:rowOff>647700</xdr:rowOff>
    </xdr:from>
    <xdr:ext cx="466725" cy="4000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/>
      </xdr:nvSpPr>
      <xdr:spPr>
        <a:xfrm>
          <a:off x="5122163" y="3589500"/>
          <a:ext cx="447675" cy="38100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95250</xdr:colOff>
      <xdr:row>74</xdr:row>
      <xdr:rowOff>76200</xdr:rowOff>
    </xdr:from>
    <xdr:ext cx="466725" cy="40005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SpPr/>
      </xdr:nvSpPr>
      <xdr:spPr>
        <a:xfrm>
          <a:off x="5122163" y="3589500"/>
          <a:ext cx="447675" cy="38100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95250</xdr:colOff>
      <xdr:row>75</xdr:row>
      <xdr:rowOff>76200</xdr:rowOff>
    </xdr:from>
    <xdr:ext cx="466725" cy="400050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SpPr/>
      </xdr:nvSpPr>
      <xdr:spPr>
        <a:xfrm>
          <a:off x="5122163" y="3589500"/>
          <a:ext cx="447675" cy="38100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95250</xdr:colOff>
      <xdr:row>76</xdr:row>
      <xdr:rowOff>76200</xdr:rowOff>
    </xdr:from>
    <xdr:ext cx="466725" cy="40005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SpPr/>
      </xdr:nvSpPr>
      <xdr:spPr>
        <a:xfrm>
          <a:off x="5122163" y="3589500"/>
          <a:ext cx="447675" cy="38100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20</xdr:row>
      <xdr:rowOff>647700</xdr:rowOff>
    </xdr:from>
    <xdr:ext cx="466725" cy="400050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SpPr/>
      </xdr:nvSpPr>
      <xdr:spPr>
        <a:xfrm>
          <a:off x="5122163" y="3589500"/>
          <a:ext cx="447675" cy="38100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20</xdr:row>
      <xdr:rowOff>647700</xdr:rowOff>
    </xdr:from>
    <xdr:ext cx="466725" cy="400050"/>
    <xdr:sp macro="" textlink="">
      <xdr:nvSpPr>
        <xdr:cNvPr id="11" name="Shape 4">
          <a:extLst>
            <a:ext uri="{FF2B5EF4-FFF2-40B4-BE49-F238E27FC236}">
              <a16:creationId xmlns:a16="http://schemas.microsoft.com/office/drawing/2014/main" xmlns="" id="{00000000-0008-0000-0300-00000B000000}"/>
            </a:ext>
          </a:extLst>
        </xdr:cNvPr>
        <xdr:cNvSpPr/>
      </xdr:nvSpPr>
      <xdr:spPr>
        <a:xfrm>
          <a:off x="5122163" y="3589500"/>
          <a:ext cx="447675" cy="38100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21</xdr:row>
      <xdr:rowOff>647700</xdr:rowOff>
    </xdr:from>
    <xdr:ext cx="466725" cy="400050"/>
    <xdr:sp macro="" textlink="">
      <xdr:nvSpPr>
        <xdr:cNvPr id="12" name="Shape 4">
          <a:extLst>
            <a:ext uri="{FF2B5EF4-FFF2-40B4-BE49-F238E27FC236}">
              <a16:creationId xmlns:a16="http://schemas.microsoft.com/office/drawing/2014/main" xmlns="" id="{00000000-0008-0000-0300-00000C000000}"/>
            </a:ext>
          </a:extLst>
        </xdr:cNvPr>
        <xdr:cNvSpPr/>
      </xdr:nvSpPr>
      <xdr:spPr>
        <a:xfrm>
          <a:off x="5122163" y="3589500"/>
          <a:ext cx="447675" cy="38100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22</xdr:row>
      <xdr:rowOff>647700</xdr:rowOff>
    </xdr:from>
    <xdr:ext cx="466725" cy="400050"/>
    <xdr:sp macro="" textlink="">
      <xdr:nvSpPr>
        <xdr:cNvPr id="13" name="Shape 4">
          <a:extLst>
            <a:ext uri="{FF2B5EF4-FFF2-40B4-BE49-F238E27FC236}">
              <a16:creationId xmlns:a16="http://schemas.microsoft.com/office/drawing/2014/main" xmlns="" id="{00000000-0008-0000-0300-00000D000000}"/>
            </a:ext>
          </a:extLst>
        </xdr:cNvPr>
        <xdr:cNvSpPr/>
      </xdr:nvSpPr>
      <xdr:spPr>
        <a:xfrm>
          <a:off x="11830050" y="11768138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23</xdr:row>
      <xdr:rowOff>647700</xdr:rowOff>
    </xdr:from>
    <xdr:ext cx="466725" cy="400050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xmlns="" id="{00000000-0008-0000-0300-00000E000000}"/>
            </a:ext>
          </a:extLst>
        </xdr:cNvPr>
        <xdr:cNvSpPr/>
      </xdr:nvSpPr>
      <xdr:spPr>
        <a:xfrm>
          <a:off x="11830050" y="11768138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24</xdr:row>
      <xdr:rowOff>647700</xdr:rowOff>
    </xdr:from>
    <xdr:ext cx="466725" cy="400050"/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SpPr/>
      </xdr:nvSpPr>
      <xdr:spPr>
        <a:xfrm>
          <a:off x="11830050" y="11768138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25</xdr:row>
      <xdr:rowOff>647700</xdr:rowOff>
    </xdr:from>
    <xdr:ext cx="466725" cy="400050"/>
    <xdr:sp macro="" textlink="">
      <xdr:nvSpPr>
        <xdr:cNvPr id="16" name="Shape 4">
          <a:extLst>
            <a:ext uri="{FF2B5EF4-FFF2-40B4-BE49-F238E27FC236}">
              <a16:creationId xmlns:a16="http://schemas.microsoft.com/office/drawing/2014/main" xmlns="" id="{00000000-0008-0000-0300-000010000000}"/>
            </a:ext>
          </a:extLst>
        </xdr:cNvPr>
        <xdr:cNvSpPr/>
      </xdr:nvSpPr>
      <xdr:spPr>
        <a:xfrm>
          <a:off x="11845925" y="16125825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26</xdr:row>
      <xdr:rowOff>647700</xdr:rowOff>
    </xdr:from>
    <xdr:ext cx="466725" cy="400050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xmlns="" id="{070D0DB6-A126-48FF-A04E-CB963504ECAD}"/>
            </a:ext>
          </a:extLst>
        </xdr:cNvPr>
        <xdr:cNvSpPr/>
      </xdr:nvSpPr>
      <xdr:spPr>
        <a:xfrm>
          <a:off x="11839575" y="4333875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27</xdr:row>
      <xdr:rowOff>647700</xdr:rowOff>
    </xdr:from>
    <xdr:ext cx="466725" cy="400050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xmlns="" id="{7CA14337-24C9-41CF-BC66-087A0A27897A}"/>
            </a:ext>
          </a:extLst>
        </xdr:cNvPr>
        <xdr:cNvSpPr/>
      </xdr:nvSpPr>
      <xdr:spPr>
        <a:xfrm>
          <a:off x="11839575" y="58864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48</xdr:row>
      <xdr:rowOff>647700</xdr:rowOff>
    </xdr:from>
    <xdr:ext cx="466725" cy="400050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xmlns="" id="{2EE1EBAB-AF75-4FEF-9A4D-68F08C4B1670}"/>
            </a:ext>
          </a:extLst>
        </xdr:cNvPr>
        <xdr:cNvSpPr/>
      </xdr:nvSpPr>
      <xdr:spPr>
        <a:xfrm>
          <a:off x="11839575" y="73533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49</xdr:row>
      <xdr:rowOff>647700</xdr:rowOff>
    </xdr:from>
    <xdr:ext cx="466725" cy="400050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xmlns="" id="{714AD120-C3C7-40D3-93B2-BB1C5DFD8A07}"/>
            </a:ext>
          </a:extLst>
        </xdr:cNvPr>
        <xdr:cNvSpPr/>
      </xdr:nvSpPr>
      <xdr:spPr>
        <a:xfrm>
          <a:off x="11839575" y="88201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50</xdr:row>
      <xdr:rowOff>647700</xdr:rowOff>
    </xdr:from>
    <xdr:ext cx="466725" cy="400050"/>
    <xdr:sp macro="" textlink="">
      <xdr:nvSpPr>
        <xdr:cNvPr id="21" name="Shape 4">
          <a:extLst>
            <a:ext uri="{FF2B5EF4-FFF2-40B4-BE49-F238E27FC236}">
              <a16:creationId xmlns:a16="http://schemas.microsoft.com/office/drawing/2014/main" xmlns="" id="{A6CD4888-D88D-4ED3-81AF-8D31816EC5A7}"/>
            </a:ext>
          </a:extLst>
        </xdr:cNvPr>
        <xdr:cNvSpPr/>
      </xdr:nvSpPr>
      <xdr:spPr>
        <a:xfrm>
          <a:off x="11839575" y="10287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50</xdr:row>
      <xdr:rowOff>647700</xdr:rowOff>
    </xdr:from>
    <xdr:ext cx="466725" cy="400050"/>
    <xdr:sp macro="" textlink="">
      <xdr:nvSpPr>
        <xdr:cNvPr id="22" name="Shape 4">
          <a:extLst>
            <a:ext uri="{FF2B5EF4-FFF2-40B4-BE49-F238E27FC236}">
              <a16:creationId xmlns:a16="http://schemas.microsoft.com/office/drawing/2014/main" xmlns="" id="{1A5A5490-E9A5-4FF7-B4B8-F8D3C9BB9AE9}"/>
            </a:ext>
          </a:extLst>
        </xdr:cNvPr>
        <xdr:cNvSpPr/>
      </xdr:nvSpPr>
      <xdr:spPr>
        <a:xfrm>
          <a:off x="11839575" y="10287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51</xdr:row>
      <xdr:rowOff>647700</xdr:rowOff>
    </xdr:from>
    <xdr:ext cx="466725" cy="400050"/>
    <xdr:sp macro="" textlink="">
      <xdr:nvSpPr>
        <xdr:cNvPr id="23" name="Shape 4">
          <a:extLst>
            <a:ext uri="{FF2B5EF4-FFF2-40B4-BE49-F238E27FC236}">
              <a16:creationId xmlns:a16="http://schemas.microsoft.com/office/drawing/2014/main" xmlns="" id="{88F357D4-83D3-4671-B89E-B5D895BC8172}"/>
            </a:ext>
          </a:extLst>
        </xdr:cNvPr>
        <xdr:cNvSpPr/>
      </xdr:nvSpPr>
      <xdr:spPr>
        <a:xfrm>
          <a:off x="11839575" y="117538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0</xdr:rowOff>
    </xdr:from>
    <xdr:ext cx="466725" cy="400050"/>
    <xdr:sp macro="" textlink="">
      <xdr:nvSpPr>
        <xdr:cNvPr id="24" name="Shape 4">
          <a:extLst>
            <a:ext uri="{FF2B5EF4-FFF2-40B4-BE49-F238E27FC236}">
              <a16:creationId xmlns:a16="http://schemas.microsoft.com/office/drawing/2014/main" xmlns="" id="{D808A1D7-14EA-4C30-86DB-AE099F19377F}"/>
            </a:ext>
          </a:extLst>
        </xdr:cNvPr>
        <xdr:cNvSpPr/>
      </xdr:nvSpPr>
      <xdr:spPr>
        <a:xfrm>
          <a:off x="11839575" y="132207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0</xdr:rowOff>
    </xdr:from>
    <xdr:ext cx="466725" cy="400050"/>
    <xdr:sp macro="" textlink="">
      <xdr:nvSpPr>
        <xdr:cNvPr id="25" name="Shape 4">
          <a:extLst>
            <a:ext uri="{FF2B5EF4-FFF2-40B4-BE49-F238E27FC236}">
              <a16:creationId xmlns:a16="http://schemas.microsoft.com/office/drawing/2014/main" xmlns="" id="{D1FBB3C4-9382-46C9-B2F9-3C19412A34CE}"/>
            </a:ext>
          </a:extLst>
        </xdr:cNvPr>
        <xdr:cNvSpPr/>
      </xdr:nvSpPr>
      <xdr:spPr>
        <a:xfrm>
          <a:off x="11839575" y="146875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0</xdr:rowOff>
    </xdr:from>
    <xdr:ext cx="466725" cy="400050"/>
    <xdr:sp macro="" textlink="">
      <xdr:nvSpPr>
        <xdr:cNvPr id="26" name="Shape 4">
          <a:extLst>
            <a:ext uri="{FF2B5EF4-FFF2-40B4-BE49-F238E27FC236}">
              <a16:creationId xmlns:a16="http://schemas.microsoft.com/office/drawing/2014/main" xmlns="" id="{E099C91A-498B-4060-A28B-254D74C173A4}"/>
            </a:ext>
          </a:extLst>
        </xdr:cNvPr>
        <xdr:cNvSpPr/>
      </xdr:nvSpPr>
      <xdr:spPr>
        <a:xfrm>
          <a:off x="11839575" y="16154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0</xdr:rowOff>
    </xdr:from>
    <xdr:ext cx="466725" cy="400050"/>
    <xdr:sp macro="" textlink="">
      <xdr:nvSpPr>
        <xdr:cNvPr id="27" name="Shape 4">
          <a:extLst>
            <a:ext uri="{FF2B5EF4-FFF2-40B4-BE49-F238E27FC236}">
              <a16:creationId xmlns:a16="http://schemas.microsoft.com/office/drawing/2014/main" xmlns="" id="{4AE5B89F-B0EB-41D3-BA79-6C3100554D2E}"/>
            </a:ext>
          </a:extLst>
        </xdr:cNvPr>
        <xdr:cNvSpPr/>
      </xdr:nvSpPr>
      <xdr:spPr>
        <a:xfrm>
          <a:off x="11839575" y="176212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0</xdr:rowOff>
    </xdr:from>
    <xdr:ext cx="466725" cy="400050"/>
    <xdr:sp macro="" textlink="">
      <xdr:nvSpPr>
        <xdr:cNvPr id="28" name="Shape 3">
          <a:extLst>
            <a:ext uri="{FF2B5EF4-FFF2-40B4-BE49-F238E27FC236}">
              <a16:creationId xmlns:a16="http://schemas.microsoft.com/office/drawing/2014/main" xmlns="" id="{0007A0CB-5620-4873-8EB2-7859E8AF6D60}"/>
            </a:ext>
          </a:extLst>
        </xdr:cNvPr>
        <xdr:cNvSpPr/>
      </xdr:nvSpPr>
      <xdr:spPr>
        <a:xfrm>
          <a:off x="11839575" y="4333875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0</xdr:rowOff>
    </xdr:from>
    <xdr:ext cx="466725" cy="400050"/>
    <xdr:sp macro="" textlink="">
      <xdr:nvSpPr>
        <xdr:cNvPr id="29" name="Shape 3">
          <a:extLst>
            <a:ext uri="{FF2B5EF4-FFF2-40B4-BE49-F238E27FC236}">
              <a16:creationId xmlns:a16="http://schemas.microsoft.com/office/drawing/2014/main" xmlns="" id="{DA9A03A2-EE93-4E57-B9E1-E9FCD8254BEB}"/>
            </a:ext>
          </a:extLst>
        </xdr:cNvPr>
        <xdr:cNvSpPr/>
      </xdr:nvSpPr>
      <xdr:spPr>
        <a:xfrm>
          <a:off x="11839575" y="58864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0</xdr:rowOff>
    </xdr:from>
    <xdr:ext cx="466725" cy="400050"/>
    <xdr:sp macro="" textlink="">
      <xdr:nvSpPr>
        <xdr:cNvPr id="30" name="Shape 3">
          <a:extLst>
            <a:ext uri="{FF2B5EF4-FFF2-40B4-BE49-F238E27FC236}">
              <a16:creationId xmlns:a16="http://schemas.microsoft.com/office/drawing/2014/main" xmlns="" id="{61DFE1D6-7A04-47FB-B0CB-E65056E6C754}"/>
            </a:ext>
          </a:extLst>
        </xdr:cNvPr>
        <xdr:cNvSpPr/>
      </xdr:nvSpPr>
      <xdr:spPr>
        <a:xfrm>
          <a:off x="11839575" y="73533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0</xdr:rowOff>
    </xdr:from>
    <xdr:ext cx="466725" cy="400050"/>
    <xdr:sp macro="" textlink="">
      <xdr:nvSpPr>
        <xdr:cNvPr id="31" name="Shape 3">
          <a:extLst>
            <a:ext uri="{FF2B5EF4-FFF2-40B4-BE49-F238E27FC236}">
              <a16:creationId xmlns:a16="http://schemas.microsoft.com/office/drawing/2014/main" xmlns="" id="{B8753437-1D43-407B-ABB7-E2F86C5B4A2F}"/>
            </a:ext>
          </a:extLst>
        </xdr:cNvPr>
        <xdr:cNvSpPr/>
      </xdr:nvSpPr>
      <xdr:spPr>
        <a:xfrm>
          <a:off x="11839575" y="88201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0</xdr:rowOff>
    </xdr:from>
    <xdr:ext cx="466725" cy="400050"/>
    <xdr:sp macro="" textlink="">
      <xdr:nvSpPr>
        <xdr:cNvPr id="32" name="Shape 4">
          <a:extLst>
            <a:ext uri="{FF2B5EF4-FFF2-40B4-BE49-F238E27FC236}">
              <a16:creationId xmlns:a16="http://schemas.microsoft.com/office/drawing/2014/main" xmlns="" id="{15D9110E-CED9-481E-9E1B-AF038BD1DD8A}"/>
            </a:ext>
          </a:extLst>
        </xdr:cNvPr>
        <xdr:cNvSpPr/>
      </xdr:nvSpPr>
      <xdr:spPr>
        <a:xfrm>
          <a:off x="11839575" y="10287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0</xdr:rowOff>
    </xdr:from>
    <xdr:ext cx="466725" cy="400050"/>
    <xdr:sp macro="" textlink="">
      <xdr:nvSpPr>
        <xdr:cNvPr id="33" name="Shape 4">
          <a:extLst>
            <a:ext uri="{FF2B5EF4-FFF2-40B4-BE49-F238E27FC236}">
              <a16:creationId xmlns:a16="http://schemas.microsoft.com/office/drawing/2014/main" xmlns="" id="{DE4392BF-9C1B-48F8-9649-209EFD0C4059}"/>
            </a:ext>
          </a:extLst>
        </xdr:cNvPr>
        <xdr:cNvSpPr/>
      </xdr:nvSpPr>
      <xdr:spPr>
        <a:xfrm>
          <a:off x="11839575" y="10287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0</xdr:rowOff>
    </xdr:from>
    <xdr:ext cx="466725" cy="400050"/>
    <xdr:sp macro="" textlink="">
      <xdr:nvSpPr>
        <xdr:cNvPr id="34" name="Shape 4">
          <a:extLst>
            <a:ext uri="{FF2B5EF4-FFF2-40B4-BE49-F238E27FC236}">
              <a16:creationId xmlns:a16="http://schemas.microsoft.com/office/drawing/2014/main" xmlns="" id="{1464CDF8-4339-4D23-AA2D-2320C1C2E664}"/>
            </a:ext>
          </a:extLst>
        </xdr:cNvPr>
        <xdr:cNvSpPr/>
      </xdr:nvSpPr>
      <xdr:spPr>
        <a:xfrm>
          <a:off x="11839575" y="117538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0</xdr:rowOff>
    </xdr:from>
    <xdr:ext cx="466725" cy="400050"/>
    <xdr:sp macro="" textlink="">
      <xdr:nvSpPr>
        <xdr:cNvPr id="35" name="Shape 4">
          <a:extLst>
            <a:ext uri="{FF2B5EF4-FFF2-40B4-BE49-F238E27FC236}">
              <a16:creationId xmlns:a16="http://schemas.microsoft.com/office/drawing/2014/main" xmlns="" id="{E574A6A5-1392-40EA-B87E-3707CBB24E96}"/>
            </a:ext>
          </a:extLst>
        </xdr:cNvPr>
        <xdr:cNvSpPr/>
      </xdr:nvSpPr>
      <xdr:spPr>
        <a:xfrm>
          <a:off x="11839575" y="132207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0</xdr:rowOff>
    </xdr:from>
    <xdr:ext cx="466725" cy="400050"/>
    <xdr:sp macro="" textlink="">
      <xdr:nvSpPr>
        <xdr:cNvPr id="36" name="Shape 4">
          <a:extLst>
            <a:ext uri="{FF2B5EF4-FFF2-40B4-BE49-F238E27FC236}">
              <a16:creationId xmlns:a16="http://schemas.microsoft.com/office/drawing/2014/main" xmlns="" id="{FB7FC762-D03F-42B5-B6DF-617AC1AF3E82}"/>
            </a:ext>
          </a:extLst>
        </xdr:cNvPr>
        <xdr:cNvSpPr/>
      </xdr:nvSpPr>
      <xdr:spPr>
        <a:xfrm>
          <a:off x="11839575" y="146875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0</xdr:rowOff>
    </xdr:from>
    <xdr:ext cx="466725" cy="400050"/>
    <xdr:sp macro="" textlink="">
      <xdr:nvSpPr>
        <xdr:cNvPr id="37" name="Shape 4">
          <a:extLst>
            <a:ext uri="{FF2B5EF4-FFF2-40B4-BE49-F238E27FC236}">
              <a16:creationId xmlns:a16="http://schemas.microsoft.com/office/drawing/2014/main" xmlns="" id="{B9D1CBCA-F970-4B92-AFD5-3436FF69125D}"/>
            </a:ext>
          </a:extLst>
        </xdr:cNvPr>
        <xdr:cNvSpPr/>
      </xdr:nvSpPr>
      <xdr:spPr>
        <a:xfrm>
          <a:off x="11839575" y="16154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0</xdr:rowOff>
    </xdr:from>
    <xdr:ext cx="466725" cy="400050"/>
    <xdr:sp macro="" textlink="">
      <xdr:nvSpPr>
        <xdr:cNvPr id="38" name="Shape 4">
          <a:extLst>
            <a:ext uri="{FF2B5EF4-FFF2-40B4-BE49-F238E27FC236}">
              <a16:creationId xmlns:a16="http://schemas.microsoft.com/office/drawing/2014/main" xmlns="" id="{7AAFC6AE-762B-4C09-B179-66DA30C7F5A9}"/>
            </a:ext>
          </a:extLst>
        </xdr:cNvPr>
        <xdr:cNvSpPr/>
      </xdr:nvSpPr>
      <xdr:spPr>
        <a:xfrm>
          <a:off x="11839575" y="176212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647700</xdr:rowOff>
    </xdr:from>
    <xdr:ext cx="466725" cy="400050"/>
    <xdr:sp macro="" textlink="">
      <xdr:nvSpPr>
        <xdr:cNvPr id="39" name="Shape 3">
          <a:extLst>
            <a:ext uri="{FF2B5EF4-FFF2-40B4-BE49-F238E27FC236}">
              <a16:creationId xmlns:a16="http://schemas.microsoft.com/office/drawing/2014/main" xmlns="" id="{18BBE5CF-2AC5-40DD-8B85-8F6FFE24D1CD}"/>
            </a:ext>
          </a:extLst>
        </xdr:cNvPr>
        <xdr:cNvSpPr/>
      </xdr:nvSpPr>
      <xdr:spPr>
        <a:xfrm>
          <a:off x="11839575" y="4333875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53</xdr:row>
      <xdr:rowOff>647700</xdr:rowOff>
    </xdr:from>
    <xdr:ext cx="466725" cy="400050"/>
    <xdr:sp macro="" textlink="">
      <xdr:nvSpPr>
        <xdr:cNvPr id="40" name="Shape 3">
          <a:extLst>
            <a:ext uri="{FF2B5EF4-FFF2-40B4-BE49-F238E27FC236}">
              <a16:creationId xmlns:a16="http://schemas.microsoft.com/office/drawing/2014/main" xmlns="" id="{D42D2992-9273-4F1E-B9AC-EFB35BF84776}"/>
            </a:ext>
          </a:extLst>
        </xdr:cNvPr>
        <xdr:cNvSpPr/>
      </xdr:nvSpPr>
      <xdr:spPr>
        <a:xfrm>
          <a:off x="11839575" y="58864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54</xdr:row>
      <xdr:rowOff>647700</xdr:rowOff>
    </xdr:from>
    <xdr:ext cx="466725" cy="400050"/>
    <xdr:sp macro="" textlink="">
      <xdr:nvSpPr>
        <xdr:cNvPr id="41" name="Shape 3">
          <a:extLst>
            <a:ext uri="{FF2B5EF4-FFF2-40B4-BE49-F238E27FC236}">
              <a16:creationId xmlns:a16="http://schemas.microsoft.com/office/drawing/2014/main" xmlns="" id="{C4ED26F8-8623-46E6-9B39-2A8FE113909F}"/>
            </a:ext>
          </a:extLst>
        </xdr:cNvPr>
        <xdr:cNvSpPr/>
      </xdr:nvSpPr>
      <xdr:spPr>
        <a:xfrm>
          <a:off x="11839575" y="73533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55</xdr:row>
      <xdr:rowOff>647700</xdr:rowOff>
    </xdr:from>
    <xdr:ext cx="466725" cy="400050"/>
    <xdr:sp macro="" textlink="">
      <xdr:nvSpPr>
        <xdr:cNvPr id="42" name="Shape 3">
          <a:extLst>
            <a:ext uri="{FF2B5EF4-FFF2-40B4-BE49-F238E27FC236}">
              <a16:creationId xmlns:a16="http://schemas.microsoft.com/office/drawing/2014/main" xmlns="" id="{408372B0-50BB-4E5D-BFEF-2C4E74FD0F8D}"/>
            </a:ext>
          </a:extLst>
        </xdr:cNvPr>
        <xdr:cNvSpPr/>
      </xdr:nvSpPr>
      <xdr:spPr>
        <a:xfrm>
          <a:off x="11839575" y="88201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56</xdr:row>
      <xdr:rowOff>647700</xdr:rowOff>
    </xdr:from>
    <xdr:ext cx="466725" cy="400050"/>
    <xdr:sp macro="" textlink="">
      <xdr:nvSpPr>
        <xdr:cNvPr id="43" name="Shape 4">
          <a:extLst>
            <a:ext uri="{FF2B5EF4-FFF2-40B4-BE49-F238E27FC236}">
              <a16:creationId xmlns:a16="http://schemas.microsoft.com/office/drawing/2014/main" xmlns="" id="{88DE2F1E-35B4-4233-9581-91F602FC0CAB}"/>
            </a:ext>
          </a:extLst>
        </xdr:cNvPr>
        <xdr:cNvSpPr/>
      </xdr:nvSpPr>
      <xdr:spPr>
        <a:xfrm>
          <a:off x="11839575" y="10287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56</xdr:row>
      <xdr:rowOff>647700</xdr:rowOff>
    </xdr:from>
    <xdr:ext cx="466725" cy="400050"/>
    <xdr:sp macro="" textlink="">
      <xdr:nvSpPr>
        <xdr:cNvPr id="44" name="Shape 4">
          <a:extLst>
            <a:ext uri="{FF2B5EF4-FFF2-40B4-BE49-F238E27FC236}">
              <a16:creationId xmlns:a16="http://schemas.microsoft.com/office/drawing/2014/main" xmlns="" id="{374452A8-2DBE-4500-BAAB-DEE6A641BE8F}"/>
            </a:ext>
          </a:extLst>
        </xdr:cNvPr>
        <xdr:cNvSpPr/>
      </xdr:nvSpPr>
      <xdr:spPr>
        <a:xfrm>
          <a:off x="11839575" y="10287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57</xdr:row>
      <xdr:rowOff>647700</xdr:rowOff>
    </xdr:from>
    <xdr:ext cx="466725" cy="400050"/>
    <xdr:sp macro="" textlink="">
      <xdr:nvSpPr>
        <xdr:cNvPr id="45" name="Shape 4">
          <a:extLst>
            <a:ext uri="{FF2B5EF4-FFF2-40B4-BE49-F238E27FC236}">
              <a16:creationId xmlns:a16="http://schemas.microsoft.com/office/drawing/2014/main" xmlns="" id="{E3575F65-C062-4E64-A987-75C07D0CDCE0}"/>
            </a:ext>
          </a:extLst>
        </xdr:cNvPr>
        <xdr:cNvSpPr/>
      </xdr:nvSpPr>
      <xdr:spPr>
        <a:xfrm>
          <a:off x="11839575" y="117538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58</xdr:row>
      <xdr:rowOff>647700</xdr:rowOff>
    </xdr:from>
    <xdr:ext cx="466725" cy="400050"/>
    <xdr:sp macro="" textlink="">
      <xdr:nvSpPr>
        <xdr:cNvPr id="46" name="Shape 4">
          <a:extLst>
            <a:ext uri="{FF2B5EF4-FFF2-40B4-BE49-F238E27FC236}">
              <a16:creationId xmlns:a16="http://schemas.microsoft.com/office/drawing/2014/main" xmlns="" id="{8EACFDF8-3867-4516-939B-38D11D8AC6DE}"/>
            </a:ext>
          </a:extLst>
        </xdr:cNvPr>
        <xdr:cNvSpPr/>
      </xdr:nvSpPr>
      <xdr:spPr>
        <a:xfrm>
          <a:off x="11839575" y="132207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59</xdr:row>
      <xdr:rowOff>647700</xdr:rowOff>
    </xdr:from>
    <xdr:ext cx="466725" cy="400050"/>
    <xdr:sp macro="" textlink="">
      <xdr:nvSpPr>
        <xdr:cNvPr id="47" name="Shape 4">
          <a:extLst>
            <a:ext uri="{FF2B5EF4-FFF2-40B4-BE49-F238E27FC236}">
              <a16:creationId xmlns:a16="http://schemas.microsoft.com/office/drawing/2014/main" xmlns="" id="{C0C0E2FB-C865-4850-B4DD-92514542825A}"/>
            </a:ext>
          </a:extLst>
        </xdr:cNvPr>
        <xdr:cNvSpPr/>
      </xdr:nvSpPr>
      <xdr:spPr>
        <a:xfrm>
          <a:off x="11839575" y="146875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60</xdr:row>
      <xdr:rowOff>647700</xdr:rowOff>
    </xdr:from>
    <xdr:ext cx="466725" cy="400050"/>
    <xdr:sp macro="" textlink="">
      <xdr:nvSpPr>
        <xdr:cNvPr id="48" name="Shape 4">
          <a:extLst>
            <a:ext uri="{FF2B5EF4-FFF2-40B4-BE49-F238E27FC236}">
              <a16:creationId xmlns:a16="http://schemas.microsoft.com/office/drawing/2014/main" xmlns="" id="{BB166774-32D6-4224-AA0E-121C15670636}"/>
            </a:ext>
          </a:extLst>
        </xdr:cNvPr>
        <xdr:cNvSpPr/>
      </xdr:nvSpPr>
      <xdr:spPr>
        <a:xfrm>
          <a:off x="11839575" y="16154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61</xdr:row>
      <xdr:rowOff>647700</xdr:rowOff>
    </xdr:from>
    <xdr:ext cx="466725" cy="400050"/>
    <xdr:sp macro="" textlink="">
      <xdr:nvSpPr>
        <xdr:cNvPr id="49" name="Shape 4">
          <a:extLst>
            <a:ext uri="{FF2B5EF4-FFF2-40B4-BE49-F238E27FC236}">
              <a16:creationId xmlns:a16="http://schemas.microsoft.com/office/drawing/2014/main" xmlns="" id="{AE35C3C6-8B69-4046-A4FD-BAB5157BE821}"/>
            </a:ext>
          </a:extLst>
        </xdr:cNvPr>
        <xdr:cNvSpPr/>
      </xdr:nvSpPr>
      <xdr:spPr>
        <a:xfrm>
          <a:off x="11839575" y="176212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62</xdr:row>
      <xdr:rowOff>647700</xdr:rowOff>
    </xdr:from>
    <xdr:ext cx="466725" cy="400050"/>
    <xdr:sp macro="" textlink="">
      <xdr:nvSpPr>
        <xdr:cNvPr id="50" name="Shape 3">
          <a:extLst>
            <a:ext uri="{FF2B5EF4-FFF2-40B4-BE49-F238E27FC236}">
              <a16:creationId xmlns:a16="http://schemas.microsoft.com/office/drawing/2014/main" xmlns="" id="{5EA12338-2E51-415B-B8AA-E7C941FE5167}"/>
            </a:ext>
          </a:extLst>
        </xdr:cNvPr>
        <xdr:cNvSpPr/>
      </xdr:nvSpPr>
      <xdr:spPr>
        <a:xfrm>
          <a:off x="11839575" y="4333875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63</xdr:row>
      <xdr:rowOff>647700</xdr:rowOff>
    </xdr:from>
    <xdr:ext cx="466725" cy="400050"/>
    <xdr:sp macro="" textlink="">
      <xdr:nvSpPr>
        <xdr:cNvPr id="51" name="Shape 3">
          <a:extLst>
            <a:ext uri="{FF2B5EF4-FFF2-40B4-BE49-F238E27FC236}">
              <a16:creationId xmlns:a16="http://schemas.microsoft.com/office/drawing/2014/main" xmlns="" id="{DF7AF848-2F48-45C3-BF4B-08260BFC6C83}"/>
            </a:ext>
          </a:extLst>
        </xdr:cNvPr>
        <xdr:cNvSpPr/>
      </xdr:nvSpPr>
      <xdr:spPr>
        <a:xfrm>
          <a:off x="11839575" y="58864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64</xdr:row>
      <xdr:rowOff>647700</xdr:rowOff>
    </xdr:from>
    <xdr:ext cx="466725" cy="400050"/>
    <xdr:sp macro="" textlink="">
      <xdr:nvSpPr>
        <xdr:cNvPr id="52" name="Shape 3">
          <a:extLst>
            <a:ext uri="{FF2B5EF4-FFF2-40B4-BE49-F238E27FC236}">
              <a16:creationId xmlns:a16="http://schemas.microsoft.com/office/drawing/2014/main" xmlns="" id="{E913FB2D-D106-43AC-AA8F-BC933E96E7B4}"/>
            </a:ext>
          </a:extLst>
        </xdr:cNvPr>
        <xdr:cNvSpPr/>
      </xdr:nvSpPr>
      <xdr:spPr>
        <a:xfrm>
          <a:off x="11839575" y="73533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65</xdr:row>
      <xdr:rowOff>647700</xdr:rowOff>
    </xdr:from>
    <xdr:ext cx="466725" cy="400050"/>
    <xdr:sp macro="" textlink="">
      <xdr:nvSpPr>
        <xdr:cNvPr id="53" name="Shape 3">
          <a:extLst>
            <a:ext uri="{FF2B5EF4-FFF2-40B4-BE49-F238E27FC236}">
              <a16:creationId xmlns:a16="http://schemas.microsoft.com/office/drawing/2014/main" xmlns="" id="{8D15C934-6446-4C5E-B5CF-9EB60CC7E4C9}"/>
            </a:ext>
          </a:extLst>
        </xdr:cNvPr>
        <xdr:cNvSpPr/>
      </xdr:nvSpPr>
      <xdr:spPr>
        <a:xfrm>
          <a:off x="11839575" y="88201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66</xdr:row>
      <xdr:rowOff>647700</xdr:rowOff>
    </xdr:from>
    <xdr:ext cx="466725" cy="400050"/>
    <xdr:sp macro="" textlink="">
      <xdr:nvSpPr>
        <xdr:cNvPr id="54" name="Shape 4">
          <a:extLst>
            <a:ext uri="{FF2B5EF4-FFF2-40B4-BE49-F238E27FC236}">
              <a16:creationId xmlns:a16="http://schemas.microsoft.com/office/drawing/2014/main" xmlns="" id="{2E0D960C-3B41-49DF-8BAB-40E5A7608F5E}"/>
            </a:ext>
          </a:extLst>
        </xdr:cNvPr>
        <xdr:cNvSpPr/>
      </xdr:nvSpPr>
      <xdr:spPr>
        <a:xfrm>
          <a:off x="11839575" y="10287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66</xdr:row>
      <xdr:rowOff>647700</xdr:rowOff>
    </xdr:from>
    <xdr:ext cx="466725" cy="400050"/>
    <xdr:sp macro="" textlink="">
      <xdr:nvSpPr>
        <xdr:cNvPr id="55" name="Shape 4">
          <a:extLst>
            <a:ext uri="{FF2B5EF4-FFF2-40B4-BE49-F238E27FC236}">
              <a16:creationId xmlns:a16="http://schemas.microsoft.com/office/drawing/2014/main" xmlns="" id="{67D0D1E1-31B8-42CE-8F28-EF371617FFA2}"/>
            </a:ext>
          </a:extLst>
        </xdr:cNvPr>
        <xdr:cNvSpPr/>
      </xdr:nvSpPr>
      <xdr:spPr>
        <a:xfrm>
          <a:off x="11839575" y="10287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67</xdr:row>
      <xdr:rowOff>647700</xdr:rowOff>
    </xdr:from>
    <xdr:ext cx="466725" cy="400050"/>
    <xdr:sp macro="" textlink="">
      <xdr:nvSpPr>
        <xdr:cNvPr id="56" name="Shape 4">
          <a:extLst>
            <a:ext uri="{FF2B5EF4-FFF2-40B4-BE49-F238E27FC236}">
              <a16:creationId xmlns:a16="http://schemas.microsoft.com/office/drawing/2014/main" xmlns="" id="{3A7521D2-D1DF-4D21-887B-11F11EC70498}"/>
            </a:ext>
          </a:extLst>
        </xdr:cNvPr>
        <xdr:cNvSpPr/>
      </xdr:nvSpPr>
      <xdr:spPr>
        <a:xfrm>
          <a:off x="11839575" y="117538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68</xdr:row>
      <xdr:rowOff>647700</xdr:rowOff>
    </xdr:from>
    <xdr:ext cx="466725" cy="400050"/>
    <xdr:sp macro="" textlink="">
      <xdr:nvSpPr>
        <xdr:cNvPr id="57" name="Shape 4">
          <a:extLst>
            <a:ext uri="{FF2B5EF4-FFF2-40B4-BE49-F238E27FC236}">
              <a16:creationId xmlns:a16="http://schemas.microsoft.com/office/drawing/2014/main" xmlns="" id="{AFF73888-CE8D-4634-8E21-8549EA42B838}"/>
            </a:ext>
          </a:extLst>
        </xdr:cNvPr>
        <xdr:cNvSpPr/>
      </xdr:nvSpPr>
      <xdr:spPr>
        <a:xfrm>
          <a:off x="11839575" y="132207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69</xdr:row>
      <xdr:rowOff>647700</xdr:rowOff>
    </xdr:from>
    <xdr:ext cx="466725" cy="400050"/>
    <xdr:sp macro="" textlink="">
      <xdr:nvSpPr>
        <xdr:cNvPr id="58" name="Shape 4">
          <a:extLst>
            <a:ext uri="{FF2B5EF4-FFF2-40B4-BE49-F238E27FC236}">
              <a16:creationId xmlns:a16="http://schemas.microsoft.com/office/drawing/2014/main" xmlns="" id="{853962BD-DDE9-4CBE-97ED-7E6F55B78AEC}"/>
            </a:ext>
          </a:extLst>
        </xdr:cNvPr>
        <xdr:cNvSpPr/>
      </xdr:nvSpPr>
      <xdr:spPr>
        <a:xfrm>
          <a:off x="11839575" y="146875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70</xdr:row>
      <xdr:rowOff>647700</xdr:rowOff>
    </xdr:from>
    <xdr:ext cx="466725" cy="400050"/>
    <xdr:sp macro="" textlink="">
      <xdr:nvSpPr>
        <xdr:cNvPr id="59" name="Shape 4">
          <a:extLst>
            <a:ext uri="{FF2B5EF4-FFF2-40B4-BE49-F238E27FC236}">
              <a16:creationId xmlns:a16="http://schemas.microsoft.com/office/drawing/2014/main" xmlns="" id="{54743410-C5E7-4AF0-9D92-4DDD8551952A}"/>
            </a:ext>
          </a:extLst>
        </xdr:cNvPr>
        <xdr:cNvSpPr/>
      </xdr:nvSpPr>
      <xdr:spPr>
        <a:xfrm>
          <a:off x="11839575" y="16154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71</xdr:row>
      <xdr:rowOff>647700</xdr:rowOff>
    </xdr:from>
    <xdr:ext cx="466725" cy="400050"/>
    <xdr:sp macro="" textlink="">
      <xdr:nvSpPr>
        <xdr:cNvPr id="60" name="Shape 4">
          <a:extLst>
            <a:ext uri="{FF2B5EF4-FFF2-40B4-BE49-F238E27FC236}">
              <a16:creationId xmlns:a16="http://schemas.microsoft.com/office/drawing/2014/main" xmlns="" id="{0F2E101A-0203-472C-8949-E03974C50C6E}"/>
            </a:ext>
          </a:extLst>
        </xdr:cNvPr>
        <xdr:cNvSpPr/>
      </xdr:nvSpPr>
      <xdr:spPr>
        <a:xfrm>
          <a:off x="11839575" y="1762125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18</xdr:row>
      <xdr:rowOff>647700</xdr:rowOff>
    </xdr:from>
    <xdr:ext cx="466725" cy="400050"/>
    <xdr:sp macro="" textlink="">
      <xdr:nvSpPr>
        <xdr:cNvPr id="61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19</xdr:row>
      <xdr:rowOff>647700</xdr:rowOff>
    </xdr:from>
    <xdr:ext cx="466725" cy="400050"/>
    <xdr:sp macro="" textlink="">
      <xdr:nvSpPr>
        <xdr:cNvPr id="62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20</xdr:row>
      <xdr:rowOff>647700</xdr:rowOff>
    </xdr:from>
    <xdr:ext cx="466725" cy="400050"/>
    <xdr:sp macro="" textlink="">
      <xdr:nvSpPr>
        <xdr:cNvPr id="63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21</xdr:row>
      <xdr:rowOff>647700</xdr:rowOff>
    </xdr:from>
    <xdr:ext cx="466725" cy="400050"/>
    <xdr:sp macro="" textlink="">
      <xdr:nvSpPr>
        <xdr:cNvPr id="64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22</xdr:row>
      <xdr:rowOff>647700</xdr:rowOff>
    </xdr:from>
    <xdr:ext cx="466725" cy="400050"/>
    <xdr:sp macro="" textlink="">
      <xdr:nvSpPr>
        <xdr:cNvPr id="65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23</xdr:row>
      <xdr:rowOff>647700</xdr:rowOff>
    </xdr:from>
    <xdr:ext cx="466725" cy="400050"/>
    <xdr:sp macro="" textlink="">
      <xdr:nvSpPr>
        <xdr:cNvPr id="66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24</xdr:row>
      <xdr:rowOff>647700</xdr:rowOff>
    </xdr:from>
    <xdr:ext cx="466725" cy="400050"/>
    <xdr:sp macro="" textlink="">
      <xdr:nvSpPr>
        <xdr:cNvPr id="67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25</xdr:row>
      <xdr:rowOff>647700</xdr:rowOff>
    </xdr:from>
    <xdr:ext cx="466725" cy="400050"/>
    <xdr:sp macro="" textlink="">
      <xdr:nvSpPr>
        <xdr:cNvPr id="68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26</xdr:row>
      <xdr:rowOff>647700</xdr:rowOff>
    </xdr:from>
    <xdr:ext cx="466725" cy="400050"/>
    <xdr:sp macro="" textlink="">
      <xdr:nvSpPr>
        <xdr:cNvPr id="69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27</xdr:row>
      <xdr:rowOff>647700</xdr:rowOff>
    </xdr:from>
    <xdr:ext cx="466725" cy="400050"/>
    <xdr:sp macro="" textlink="">
      <xdr:nvSpPr>
        <xdr:cNvPr id="70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28</xdr:row>
      <xdr:rowOff>647700</xdr:rowOff>
    </xdr:from>
    <xdr:ext cx="466725" cy="400050"/>
    <xdr:sp macro="" textlink="">
      <xdr:nvSpPr>
        <xdr:cNvPr id="71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29</xdr:row>
      <xdr:rowOff>647700</xdr:rowOff>
    </xdr:from>
    <xdr:ext cx="466725" cy="400050"/>
    <xdr:sp macro="" textlink="">
      <xdr:nvSpPr>
        <xdr:cNvPr id="72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30</xdr:row>
      <xdr:rowOff>647700</xdr:rowOff>
    </xdr:from>
    <xdr:ext cx="466725" cy="400050"/>
    <xdr:sp macro="" textlink="">
      <xdr:nvSpPr>
        <xdr:cNvPr id="73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31</xdr:row>
      <xdr:rowOff>647700</xdr:rowOff>
    </xdr:from>
    <xdr:ext cx="466725" cy="400050"/>
    <xdr:sp macro="" textlink="">
      <xdr:nvSpPr>
        <xdr:cNvPr id="74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32</xdr:row>
      <xdr:rowOff>647700</xdr:rowOff>
    </xdr:from>
    <xdr:ext cx="466725" cy="400050"/>
    <xdr:sp macro="" textlink="">
      <xdr:nvSpPr>
        <xdr:cNvPr id="75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33</xdr:row>
      <xdr:rowOff>647700</xdr:rowOff>
    </xdr:from>
    <xdr:ext cx="466725" cy="400050"/>
    <xdr:sp macro="" textlink="">
      <xdr:nvSpPr>
        <xdr:cNvPr id="76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34</xdr:row>
      <xdr:rowOff>647700</xdr:rowOff>
    </xdr:from>
    <xdr:ext cx="466725" cy="400050"/>
    <xdr:sp macro="" textlink="">
      <xdr:nvSpPr>
        <xdr:cNvPr id="77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35</xdr:row>
      <xdr:rowOff>647700</xdr:rowOff>
    </xdr:from>
    <xdr:ext cx="466725" cy="400050"/>
    <xdr:sp macro="" textlink="">
      <xdr:nvSpPr>
        <xdr:cNvPr id="78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36</xdr:row>
      <xdr:rowOff>647700</xdr:rowOff>
    </xdr:from>
    <xdr:ext cx="466725" cy="400050"/>
    <xdr:sp macro="" textlink="">
      <xdr:nvSpPr>
        <xdr:cNvPr id="79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37</xdr:row>
      <xdr:rowOff>647700</xdr:rowOff>
    </xdr:from>
    <xdr:ext cx="466725" cy="400050"/>
    <xdr:sp macro="" textlink="">
      <xdr:nvSpPr>
        <xdr:cNvPr id="80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38</xdr:row>
      <xdr:rowOff>647700</xdr:rowOff>
    </xdr:from>
    <xdr:ext cx="466725" cy="400050"/>
    <xdr:sp macro="" textlink="">
      <xdr:nvSpPr>
        <xdr:cNvPr id="81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39</xdr:row>
      <xdr:rowOff>647700</xdr:rowOff>
    </xdr:from>
    <xdr:ext cx="466725" cy="400050"/>
    <xdr:sp macro="" textlink="">
      <xdr:nvSpPr>
        <xdr:cNvPr id="82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40</xdr:row>
      <xdr:rowOff>647700</xdr:rowOff>
    </xdr:from>
    <xdr:ext cx="466725" cy="400050"/>
    <xdr:sp macro="" textlink="">
      <xdr:nvSpPr>
        <xdr:cNvPr id="83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41</xdr:row>
      <xdr:rowOff>647700</xdr:rowOff>
    </xdr:from>
    <xdr:ext cx="466725" cy="400050"/>
    <xdr:sp macro="" textlink="">
      <xdr:nvSpPr>
        <xdr:cNvPr id="84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42</xdr:row>
      <xdr:rowOff>647700</xdr:rowOff>
    </xdr:from>
    <xdr:ext cx="466725" cy="400050"/>
    <xdr:sp macro="" textlink="">
      <xdr:nvSpPr>
        <xdr:cNvPr id="85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43</xdr:row>
      <xdr:rowOff>647700</xdr:rowOff>
    </xdr:from>
    <xdr:ext cx="466725" cy="400050"/>
    <xdr:sp macro="" textlink="">
      <xdr:nvSpPr>
        <xdr:cNvPr id="86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44</xdr:row>
      <xdr:rowOff>647700</xdr:rowOff>
    </xdr:from>
    <xdr:ext cx="466725" cy="400050"/>
    <xdr:sp macro="" textlink="">
      <xdr:nvSpPr>
        <xdr:cNvPr id="87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45</xdr:row>
      <xdr:rowOff>647700</xdr:rowOff>
    </xdr:from>
    <xdr:ext cx="466725" cy="400050"/>
    <xdr:sp macro="" textlink="">
      <xdr:nvSpPr>
        <xdr:cNvPr id="88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46</xdr:row>
      <xdr:rowOff>647700</xdr:rowOff>
    </xdr:from>
    <xdr:ext cx="466725" cy="400050"/>
    <xdr:sp macro="" textlink="">
      <xdr:nvSpPr>
        <xdr:cNvPr id="89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47</xdr:row>
      <xdr:rowOff>647700</xdr:rowOff>
    </xdr:from>
    <xdr:ext cx="466725" cy="400050"/>
    <xdr:sp macro="" textlink="">
      <xdr:nvSpPr>
        <xdr:cNvPr id="90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48</xdr:row>
      <xdr:rowOff>647700</xdr:rowOff>
    </xdr:from>
    <xdr:ext cx="466725" cy="400050"/>
    <xdr:sp macro="" textlink="">
      <xdr:nvSpPr>
        <xdr:cNvPr id="91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49</xdr:row>
      <xdr:rowOff>647700</xdr:rowOff>
    </xdr:from>
    <xdr:ext cx="466725" cy="400050"/>
    <xdr:sp macro="" textlink="">
      <xdr:nvSpPr>
        <xdr:cNvPr id="92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50</xdr:row>
      <xdr:rowOff>647700</xdr:rowOff>
    </xdr:from>
    <xdr:ext cx="466725" cy="400050"/>
    <xdr:sp macro="" textlink="">
      <xdr:nvSpPr>
        <xdr:cNvPr id="93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51</xdr:row>
      <xdr:rowOff>647700</xdr:rowOff>
    </xdr:from>
    <xdr:ext cx="466725" cy="400050"/>
    <xdr:sp macro="" textlink="">
      <xdr:nvSpPr>
        <xdr:cNvPr id="94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0</xdr:rowOff>
    </xdr:from>
    <xdr:ext cx="466725" cy="400050"/>
    <xdr:sp macro="" textlink="">
      <xdr:nvSpPr>
        <xdr:cNvPr id="95" name="Shape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839575" y="45720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66675</xdr:colOff>
      <xdr:row>52</xdr:row>
      <xdr:rowOff>0</xdr:rowOff>
    </xdr:from>
    <xdr:ext cx="466725" cy="400050"/>
    <xdr:sp macro="" textlink="">
      <xdr:nvSpPr>
        <xdr:cNvPr id="96" name="Shape 3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1839575" y="6121400"/>
          <a:ext cx="466725" cy="400050"/>
        </a:xfrm>
        <a:prstGeom prst="rect">
          <a:avLst/>
        </a:prstGeom>
        <a:solidFill>
          <a:srgbClr val="646464"/>
        </a:solidFill>
        <a:ln w="25400" cap="flat" cmpd="sng">
          <a:solidFill>
            <a:srgbClr val="385D8A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533400</xdr:colOff>
      <xdr:row>28</xdr:row>
      <xdr:rowOff>142875</xdr:rowOff>
    </xdr:from>
    <xdr:to>
      <xdr:col>19</xdr:col>
      <xdr:colOff>9525</xdr:colOff>
      <xdr:row>33</xdr:row>
      <xdr:rowOff>152400</xdr:rowOff>
    </xdr:to>
    <xdr:pic>
      <xdr:nvPicPr>
        <xdr:cNvPr id="2" name="Picture 1" descr="G:\logo\Government\lambang_garudaPS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9480" y="9660255"/>
          <a:ext cx="1038225" cy="12211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PPK%20Integr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KP (TIDAK PERLU DIPRINT)"/>
      <sheetName val="COVER (TIDAK PERLU DIPRINT)"/>
      <sheetName val="FORM SKP (DIBUAT DAN PRINT)"/>
      <sheetName val="PENGUKURAN (DIBUAT DAN PRINT)"/>
      <sheetName val="PERILAKU KERJA(DIBUAT DAN PRINT"/>
      <sheetName val="PENILAIAN (dibuat dan diprint)"/>
      <sheetName val="NK (Tidak diprint)"/>
    </sheetNames>
    <sheetDataSet>
      <sheetData sheetId="0">
        <row r="4">
          <cell r="E4" t="str">
            <v>Renny Widyaningrum, S.Psi</v>
          </cell>
        </row>
      </sheetData>
      <sheetData sheetId="1"/>
      <sheetData sheetId="2"/>
      <sheetData sheetId="3"/>
      <sheetData sheetId="4"/>
      <sheetData sheetId="5"/>
      <sheetData sheetId="6">
        <row r="5">
          <cell r="H5">
            <v>-3.75</v>
          </cell>
        </row>
        <row r="6">
          <cell r="H6">
            <v>109</v>
          </cell>
        </row>
        <row r="7">
          <cell r="H7">
            <v>-12.785714285714292</v>
          </cell>
        </row>
        <row r="8">
          <cell r="H8">
            <v>-57.666666666666671</v>
          </cell>
        </row>
        <row r="9">
          <cell r="H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47"/>
  <sheetViews>
    <sheetView topLeftCell="A35" zoomScale="90" zoomScaleNormal="90" workbookViewId="0">
      <selection activeCell="G41" sqref="G41:H41"/>
    </sheetView>
  </sheetViews>
  <sheetFormatPr defaultColWidth="14.44140625" defaultRowHeight="15" customHeight="1"/>
  <cols>
    <col min="1" max="1" width="0.88671875" customWidth="1"/>
    <col min="2" max="2" width="4.6640625" customWidth="1"/>
    <col min="3" max="3" width="20.109375" customWidth="1"/>
    <col min="4" max="4" width="24.44140625" customWidth="1"/>
    <col min="5" max="5" width="41.109375" customWidth="1"/>
    <col min="6" max="6" width="19.6640625" customWidth="1"/>
    <col min="7" max="7" width="11.33203125" customWidth="1"/>
    <col min="8" max="8" width="31.33203125" customWidth="1"/>
    <col min="9" max="9" width="14.88671875" style="115" customWidth="1"/>
    <col min="10" max="10" width="10.33203125" hidden="1" customWidth="1"/>
  </cols>
  <sheetData>
    <row r="1" spans="1:10" ht="15.75" customHeight="1">
      <c r="B1" s="196" t="s">
        <v>0</v>
      </c>
      <c r="C1" s="197"/>
      <c r="D1" s="197"/>
      <c r="E1" s="197"/>
      <c r="F1" s="197"/>
      <c r="G1" s="197"/>
      <c r="H1" s="197"/>
      <c r="I1" s="197"/>
      <c r="J1" s="197"/>
    </row>
    <row r="2" spans="1:10" ht="15.75" customHeight="1">
      <c r="B2" s="197"/>
      <c r="C2" s="197"/>
      <c r="D2" s="197"/>
      <c r="E2" s="197"/>
      <c r="F2" s="197"/>
      <c r="G2" s="197"/>
      <c r="H2" s="197"/>
      <c r="I2" s="197"/>
      <c r="J2" s="197"/>
    </row>
    <row r="3" spans="1:10" ht="12.75" customHeight="1">
      <c r="B3" s="197"/>
      <c r="C3" s="197"/>
      <c r="D3" s="197"/>
      <c r="E3" s="197"/>
      <c r="F3" s="197"/>
      <c r="G3" s="197"/>
      <c r="H3" s="197"/>
      <c r="I3" s="197"/>
      <c r="J3" s="197"/>
    </row>
    <row r="4" spans="1:10" ht="15.75" customHeight="1">
      <c r="A4" s="2"/>
      <c r="B4" s="3"/>
      <c r="C4" s="3"/>
      <c r="D4" s="3"/>
      <c r="E4" s="3"/>
      <c r="F4" s="198" t="s">
        <v>1</v>
      </c>
      <c r="G4" s="199"/>
      <c r="H4" s="199"/>
      <c r="I4" s="199"/>
      <c r="J4" s="1"/>
    </row>
    <row r="5" spans="1:10" ht="15.75" customHeight="1">
      <c r="A5" s="4" t="s">
        <v>2</v>
      </c>
      <c r="B5" s="5"/>
      <c r="C5" s="5"/>
      <c r="D5" s="6"/>
      <c r="E5" s="3"/>
      <c r="F5" s="200" t="s">
        <v>3</v>
      </c>
      <c r="G5" s="199"/>
      <c r="H5" s="199"/>
      <c r="I5" s="199"/>
      <c r="J5" s="1"/>
    </row>
    <row r="6" spans="1:10" ht="15.75" customHeight="1">
      <c r="A6" s="3"/>
      <c r="B6" s="3"/>
      <c r="C6" s="3"/>
      <c r="D6" s="3"/>
      <c r="E6" s="3"/>
      <c r="F6" s="3"/>
      <c r="G6" s="3"/>
      <c r="H6" s="3"/>
      <c r="I6" s="3"/>
      <c r="J6" s="1"/>
    </row>
    <row r="7" spans="1:10" ht="21" customHeight="1">
      <c r="B7" s="201" t="s">
        <v>4</v>
      </c>
      <c r="C7" s="188"/>
      <c r="D7" s="188"/>
      <c r="E7" s="188"/>
      <c r="F7" s="201" t="s">
        <v>5</v>
      </c>
      <c r="G7" s="188"/>
      <c r="H7" s="188"/>
      <c r="I7" s="188"/>
      <c r="J7" s="188"/>
    </row>
    <row r="8" spans="1:10" ht="21" customHeight="1">
      <c r="A8" s="8"/>
      <c r="B8" s="202" t="s">
        <v>6</v>
      </c>
      <c r="C8" s="203"/>
      <c r="D8" s="121" t="s">
        <v>80</v>
      </c>
      <c r="E8" s="121"/>
      <c r="F8" s="202" t="s">
        <v>6</v>
      </c>
      <c r="G8" s="203"/>
      <c r="H8" s="210" t="s">
        <v>83</v>
      </c>
      <c r="I8" s="210"/>
      <c r="J8" s="127"/>
    </row>
    <row r="9" spans="1:10" ht="21" customHeight="1">
      <c r="A9" s="8"/>
      <c r="B9" s="202" t="s">
        <v>7</v>
      </c>
      <c r="C9" s="203"/>
      <c r="D9" s="128" t="s">
        <v>81</v>
      </c>
      <c r="E9" s="128"/>
      <c r="F9" s="202" t="s">
        <v>7</v>
      </c>
      <c r="G9" s="203"/>
      <c r="H9" s="208" t="s">
        <v>72</v>
      </c>
      <c r="I9" s="208"/>
      <c r="J9" s="127"/>
    </row>
    <row r="10" spans="1:10" ht="21" customHeight="1">
      <c r="A10" s="8"/>
      <c r="B10" s="202" t="s">
        <v>9</v>
      </c>
      <c r="C10" s="203"/>
      <c r="D10" s="129" t="s">
        <v>76</v>
      </c>
      <c r="E10" s="129"/>
      <c r="F10" s="202" t="s">
        <v>71</v>
      </c>
      <c r="G10" s="203"/>
      <c r="H10" s="209" t="s">
        <v>73</v>
      </c>
      <c r="I10" s="209"/>
      <c r="J10" s="127"/>
    </row>
    <row r="11" spans="1:10" ht="21" customHeight="1">
      <c r="A11" s="8"/>
      <c r="B11" s="202" t="s">
        <v>10</v>
      </c>
      <c r="C11" s="203"/>
      <c r="D11" s="122" t="s">
        <v>77</v>
      </c>
      <c r="E11" s="122"/>
      <c r="F11" s="202" t="s">
        <v>10</v>
      </c>
      <c r="G11" s="203"/>
      <c r="H11" s="206" t="s">
        <v>70</v>
      </c>
      <c r="I11" s="206"/>
      <c r="J11" s="127"/>
    </row>
    <row r="12" spans="1:10" ht="21" customHeight="1">
      <c r="A12" s="8"/>
      <c r="B12" s="202" t="s">
        <v>11</v>
      </c>
      <c r="C12" s="203"/>
      <c r="D12" s="207" t="s">
        <v>82</v>
      </c>
      <c r="E12" s="207"/>
      <c r="F12" s="204" t="s">
        <v>11</v>
      </c>
      <c r="G12" s="203"/>
      <c r="H12" s="205" t="s">
        <v>82</v>
      </c>
      <c r="I12" s="206"/>
      <c r="J12" s="127"/>
    </row>
    <row r="13" spans="1:10" ht="21" customHeight="1">
      <c r="A13" s="9"/>
      <c r="B13" s="189" t="s">
        <v>12</v>
      </c>
      <c r="C13" s="189" t="s">
        <v>13</v>
      </c>
      <c r="D13" s="190"/>
      <c r="E13" s="189" t="s">
        <v>14</v>
      </c>
      <c r="F13" s="189" t="s">
        <v>15</v>
      </c>
      <c r="G13" s="189" t="s">
        <v>16</v>
      </c>
      <c r="H13" s="190"/>
      <c r="I13" s="189" t="s">
        <v>17</v>
      </c>
      <c r="J13" s="190"/>
    </row>
    <row r="14" spans="1:10" ht="21.75" customHeight="1">
      <c r="A14" s="9"/>
      <c r="B14" s="190"/>
      <c r="C14" s="190"/>
      <c r="D14" s="190"/>
      <c r="E14" s="190"/>
      <c r="F14" s="190"/>
      <c r="G14" s="190"/>
      <c r="H14" s="190"/>
      <c r="I14" s="190"/>
      <c r="J14" s="190"/>
    </row>
    <row r="15" spans="1:10" s="75" customFormat="1" ht="13.8">
      <c r="A15" s="10"/>
      <c r="B15" s="130" t="s">
        <v>18</v>
      </c>
      <c r="C15" s="187" t="s">
        <v>19</v>
      </c>
      <c r="D15" s="188"/>
      <c r="E15" s="130" t="s">
        <v>20</v>
      </c>
      <c r="F15" s="130" t="s">
        <v>21</v>
      </c>
      <c r="G15" s="187" t="s">
        <v>22</v>
      </c>
      <c r="H15" s="188"/>
      <c r="I15" s="130" t="s">
        <v>23</v>
      </c>
      <c r="J15" s="131" t="s">
        <v>24</v>
      </c>
    </row>
    <row r="16" spans="1:10" ht="30" customHeight="1">
      <c r="A16" s="11"/>
      <c r="B16" s="132" t="s">
        <v>25</v>
      </c>
      <c r="C16" s="191" t="s">
        <v>26</v>
      </c>
      <c r="D16" s="190"/>
      <c r="E16" s="190"/>
      <c r="F16" s="190"/>
      <c r="G16" s="190"/>
      <c r="H16" s="190"/>
      <c r="I16" s="190"/>
      <c r="J16" s="133" t="s">
        <v>24</v>
      </c>
    </row>
    <row r="17" spans="1:10" s="117" customFormat="1" ht="34.200000000000003" customHeight="1">
      <c r="A17" s="113"/>
      <c r="B17" s="169">
        <v>1</v>
      </c>
      <c r="C17" s="180" t="s">
        <v>84</v>
      </c>
      <c r="D17" s="180"/>
      <c r="E17" s="181" t="s">
        <v>85</v>
      </c>
      <c r="F17" s="123" t="s">
        <v>27</v>
      </c>
      <c r="G17" s="166" t="s">
        <v>120</v>
      </c>
      <c r="H17" s="166"/>
      <c r="I17" s="124" t="s">
        <v>69</v>
      </c>
      <c r="J17" s="134" t="s">
        <v>24</v>
      </c>
    </row>
    <row r="18" spans="1:10" s="117" customFormat="1" ht="34.200000000000003" customHeight="1">
      <c r="A18" s="113"/>
      <c r="B18" s="169"/>
      <c r="C18" s="180"/>
      <c r="D18" s="180"/>
      <c r="E18" s="181"/>
      <c r="F18" s="123" t="s">
        <v>27</v>
      </c>
      <c r="G18" s="166" t="s">
        <v>92</v>
      </c>
      <c r="H18" s="166"/>
      <c r="I18" s="124" t="s">
        <v>93</v>
      </c>
      <c r="J18" s="134"/>
    </row>
    <row r="19" spans="1:10" s="117" customFormat="1" ht="34.200000000000003" customHeight="1">
      <c r="A19" s="113"/>
      <c r="B19" s="169">
        <v>2</v>
      </c>
      <c r="C19" s="180" t="s">
        <v>84</v>
      </c>
      <c r="D19" s="180"/>
      <c r="E19" s="181" t="s">
        <v>86</v>
      </c>
      <c r="F19" s="123" t="s">
        <v>27</v>
      </c>
      <c r="G19" s="166" t="s">
        <v>121</v>
      </c>
      <c r="H19" s="166"/>
      <c r="I19" s="124" t="s">
        <v>69</v>
      </c>
      <c r="J19" s="134"/>
    </row>
    <row r="20" spans="1:10" s="117" customFormat="1" ht="34.200000000000003" customHeight="1">
      <c r="A20" s="113"/>
      <c r="B20" s="169"/>
      <c r="C20" s="180"/>
      <c r="D20" s="180"/>
      <c r="E20" s="181"/>
      <c r="F20" s="123" t="s">
        <v>27</v>
      </c>
      <c r="G20" s="166" t="s">
        <v>92</v>
      </c>
      <c r="H20" s="166"/>
      <c r="I20" s="124" t="s">
        <v>93</v>
      </c>
      <c r="J20" s="134"/>
    </row>
    <row r="21" spans="1:10" s="117" customFormat="1" ht="34.200000000000003" customHeight="1">
      <c r="A21" s="113"/>
      <c r="B21" s="169">
        <v>3</v>
      </c>
      <c r="C21" s="180" t="s">
        <v>84</v>
      </c>
      <c r="D21" s="180"/>
      <c r="E21" s="181" t="s">
        <v>87</v>
      </c>
      <c r="F21" s="123" t="s">
        <v>27</v>
      </c>
      <c r="G21" s="166" t="s">
        <v>126</v>
      </c>
      <c r="H21" s="166"/>
      <c r="I21" s="124" t="s">
        <v>69</v>
      </c>
      <c r="J21" s="134"/>
    </row>
    <row r="22" spans="1:10" s="117" customFormat="1" ht="34.200000000000003" customHeight="1">
      <c r="A22" s="113"/>
      <c r="B22" s="169"/>
      <c r="C22" s="180"/>
      <c r="D22" s="180"/>
      <c r="E22" s="181"/>
      <c r="F22" s="123" t="s">
        <v>27</v>
      </c>
      <c r="G22" s="166" t="s">
        <v>94</v>
      </c>
      <c r="H22" s="166"/>
      <c r="I22" s="125" t="s">
        <v>95</v>
      </c>
      <c r="J22" s="134"/>
    </row>
    <row r="23" spans="1:10" s="117" customFormat="1" ht="34.200000000000003" customHeight="1">
      <c r="A23" s="113"/>
      <c r="B23" s="169">
        <v>4</v>
      </c>
      <c r="C23" s="180" t="s">
        <v>84</v>
      </c>
      <c r="D23" s="180"/>
      <c r="E23" s="181" t="s">
        <v>88</v>
      </c>
      <c r="F23" s="123" t="s">
        <v>27</v>
      </c>
      <c r="G23" s="166" t="s">
        <v>125</v>
      </c>
      <c r="H23" s="166"/>
      <c r="I23" s="124" t="s">
        <v>69</v>
      </c>
      <c r="J23" s="134"/>
    </row>
    <row r="24" spans="1:10" s="117" customFormat="1" ht="34.200000000000003" customHeight="1">
      <c r="A24" s="113"/>
      <c r="B24" s="169"/>
      <c r="C24" s="180"/>
      <c r="D24" s="180"/>
      <c r="E24" s="181"/>
      <c r="F24" s="123" t="s">
        <v>27</v>
      </c>
      <c r="G24" s="166" t="s">
        <v>96</v>
      </c>
      <c r="H24" s="166"/>
      <c r="I24" s="125" t="s">
        <v>95</v>
      </c>
      <c r="J24" s="134"/>
    </row>
    <row r="25" spans="1:10" s="117" customFormat="1" ht="34.200000000000003" customHeight="1">
      <c r="A25" s="113"/>
      <c r="B25" s="169">
        <v>5</v>
      </c>
      <c r="C25" s="180" t="s">
        <v>84</v>
      </c>
      <c r="D25" s="180"/>
      <c r="E25" s="181" t="s">
        <v>89</v>
      </c>
      <c r="F25" s="123" t="s">
        <v>27</v>
      </c>
      <c r="G25" s="166" t="s">
        <v>124</v>
      </c>
      <c r="H25" s="166"/>
      <c r="I25" s="126">
        <v>1</v>
      </c>
      <c r="J25" s="134"/>
    </row>
    <row r="26" spans="1:10" s="117" customFormat="1" ht="34.200000000000003" customHeight="1">
      <c r="A26" s="113"/>
      <c r="B26" s="169"/>
      <c r="C26" s="180"/>
      <c r="D26" s="180"/>
      <c r="E26" s="181"/>
      <c r="F26" s="123" t="s">
        <v>27</v>
      </c>
      <c r="G26" s="166" t="s">
        <v>106</v>
      </c>
      <c r="H26" s="166"/>
      <c r="I26" s="124" t="s">
        <v>97</v>
      </c>
      <c r="J26" s="134"/>
    </row>
    <row r="27" spans="1:10" s="117" customFormat="1" ht="34.200000000000003" customHeight="1">
      <c r="A27" s="113"/>
      <c r="B27" s="169">
        <v>6</v>
      </c>
      <c r="C27" s="180" t="s">
        <v>84</v>
      </c>
      <c r="D27" s="180"/>
      <c r="E27" s="181" t="s">
        <v>90</v>
      </c>
      <c r="F27" s="123" t="s">
        <v>27</v>
      </c>
      <c r="G27" s="166" t="s">
        <v>123</v>
      </c>
      <c r="H27" s="166"/>
      <c r="I27" s="126">
        <v>1</v>
      </c>
      <c r="J27" s="134"/>
    </row>
    <row r="28" spans="1:10" s="117" customFormat="1" ht="34.200000000000003" customHeight="1">
      <c r="A28" s="113"/>
      <c r="B28" s="169"/>
      <c r="C28" s="180"/>
      <c r="D28" s="180"/>
      <c r="E28" s="181"/>
      <c r="F28" s="123" t="s">
        <v>27</v>
      </c>
      <c r="G28" s="166" t="s">
        <v>106</v>
      </c>
      <c r="H28" s="166"/>
      <c r="I28" s="124" t="s">
        <v>97</v>
      </c>
      <c r="J28" s="134"/>
    </row>
    <row r="29" spans="1:10" s="117" customFormat="1" ht="34.200000000000003" customHeight="1">
      <c r="A29" s="113"/>
      <c r="B29" s="169">
        <v>7</v>
      </c>
      <c r="C29" s="180" t="s">
        <v>84</v>
      </c>
      <c r="D29" s="180"/>
      <c r="E29" s="181" t="s">
        <v>91</v>
      </c>
      <c r="F29" s="123" t="s">
        <v>27</v>
      </c>
      <c r="G29" s="166" t="s">
        <v>122</v>
      </c>
      <c r="H29" s="166"/>
      <c r="I29" s="126">
        <v>1</v>
      </c>
      <c r="J29" s="134"/>
    </row>
    <row r="30" spans="1:10" s="117" customFormat="1" ht="34.200000000000003" customHeight="1">
      <c r="A30" s="113"/>
      <c r="B30" s="169"/>
      <c r="C30" s="180"/>
      <c r="D30" s="180"/>
      <c r="E30" s="181"/>
      <c r="F30" s="123" t="s">
        <v>27</v>
      </c>
      <c r="G30" s="166" t="s">
        <v>98</v>
      </c>
      <c r="H30" s="166"/>
      <c r="I30" s="124" t="s">
        <v>99</v>
      </c>
      <c r="J30" s="134"/>
    </row>
    <row r="31" spans="1:10" s="117" customFormat="1" ht="34.200000000000003" customHeight="1">
      <c r="A31" s="113"/>
      <c r="B31" s="169">
        <v>8</v>
      </c>
      <c r="C31" s="177" t="s">
        <v>104</v>
      </c>
      <c r="D31" s="177"/>
      <c r="E31" s="181" t="s">
        <v>100</v>
      </c>
      <c r="F31" s="123" t="s">
        <v>27</v>
      </c>
      <c r="G31" s="166" t="s">
        <v>133</v>
      </c>
      <c r="H31" s="166"/>
      <c r="I31" s="126">
        <v>1</v>
      </c>
      <c r="J31" s="134"/>
    </row>
    <row r="32" spans="1:10" s="117" customFormat="1" ht="34.200000000000003" customHeight="1">
      <c r="A32" s="113"/>
      <c r="B32" s="169"/>
      <c r="C32" s="177"/>
      <c r="D32" s="177"/>
      <c r="E32" s="181"/>
      <c r="F32" s="123" t="s">
        <v>27</v>
      </c>
      <c r="G32" s="166" t="s">
        <v>108</v>
      </c>
      <c r="H32" s="166"/>
      <c r="I32" s="124" t="s">
        <v>112</v>
      </c>
      <c r="J32" s="134"/>
    </row>
    <row r="33" spans="1:10" s="117" customFormat="1" ht="34.200000000000003" customHeight="1">
      <c r="A33" s="113"/>
      <c r="B33" s="169">
        <v>9</v>
      </c>
      <c r="C33" s="177" t="s">
        <v>104</v>
      </c>
      <c r="D33" s="177"/>
      <c r="E33" s="181" t="s">
        <v>101</v>
      </c>
      <c r="F33" s="123" t="s">
        <v>27</v>
      </c>
      <c r="G33" s="166" t="s">
        <v>134</v>
      </c>
      <c r="H33" s="166"/>
      <c r="I33" s="126">
        <v>1</v>
      </c>
      <c r="J33" s="134"/>
    </row>
    <row r="34" spans="1:10" s="117" customFormat="1" ht="34.200000000000003" customHeight="1">
      <c r="A34" s="113"/>
      <c r="B34" s="169"/>
      <c r="C34" s="177"/>
      <c r="D34" s="177"/>
      <c r="E34" s="181"/>
      <c r="F34" s="123" t="s">
        <v>27</v>
      </c>
      <c r="G34" s="166" t="s">
        <v>109</v>
      </c>
      <c r="H34" s="166"/>
      <c r="I34" s="124" t="s">
        <v>111</v>
      </c>
      <c r="J34" s="134"/>
    </row>
    <row r="35" spans="1:10" s="117" customFormat="1" ht="34.200000000000003" customHeight="1">
      <c r="A35" s="113"/>
      <c r="B35" s="169">
        <v>10</v>
      </c>
      <c r="C35" s="177" t="s">
        <v>104</v>
      </c>
      <c r="D35" s="177"/>
      <c r="E35" s="186" t="s">
        <v>102</v>
      </c>
      <c r="F35" s="123" t="s">
        <v>27</v>
      </c>
      <c r="G35" s="166" t="s">
        <v>135</v>
      </c>
      <c r="H35" s="166"/>
      <c r="I35" s="126">
        <v>1</v>
      </c>
      <c r="J35" s="134"/>
    </row>
    <row r="36" spans="1:10" s="117" customFormat="1" ht="34.200000000000003" customHeight="1">
      <c r="A36" s="113"/>
      <c r="B36" s="169"/>
      <c r="C36" s="177"/>
      <c r="D36" s="177"/>
      <c r="E36" s="186"/>
      <c r="F36" s="123" t="s">
        <v>27</v>
      </c>
      <c r="G36" s="166" t="s">
        <v>109</v>
      </c>
      <c r="H36" s="166"/>
      <c r="I36" s="124" t="s">
        <v>111</v>
      </c>
      <c r="J36" s="134"/>
    </row>
    <row r="37" spans="1:10" s="117" customFormat="1" ht="33.75" customHeight="1">
      <c r="A37" s="113"/>
      <c r="B37" s="169">
        <v>11</v>
      </c>
      <c r="C37" s="177" t="s">
        <v>104</v>
      </c>
      <c r="D37" s="177"/>
      <c r="E37" s="181" t="s">
        <v>103</v>
      </c>
      <c r="F37" s="123" t="s">
        <v>27</v>
      </c>
      <c r="G37" s="166" t="s">
        <v>136</v>
      </c>
      <c r="H37" s="166"/>
      <c r="I37" s="126">
        <v>1</v>
      </c>
      <c r="J37" s="134"/>
    </row>
    <row r="38" spans="1:10" s="117" customFormat="1" ht="34.200000000000003" customHeight="1">
      <c r="A38" s="113"/>
      <c r="B38" s="169"/>
      <c r="C38" s="177"/>
      <c r="D38" s="177"/>
      <c r="E38" s="181"/>
      <c r="F38" s="123" t="s">
        <v>27</v>
      </c>
      <c r="G38" s="166" t="s">
        <v>107</v>
      </c>
      <c r="H38" s="166"/>
      <c r="I38" s="124" t="s">
        <v>110</v>
      </c>
      <c r="J38" s="134"/>
    </row>
    <row r="39" spans="1:10" s="117" customFormat="1" ht="34.200000000000003" customHeight="1">
      <c r="A39" s="113"/>
      <c r="B39" s="167">
        <v>12</v>
      </c>
      <c r="C39" s="173" t="s">
        <v>113</v>
      </c>
      <c r="D39" s="174"/>
      <c r="E39" s="178" t="s">
        <v>114</v>
      </c>
      <c r="F39" s="123" t="s">
        <v>27</v>
      </c>
      <c r="G39" s="166" t="s">
        <v>132</v>
      </c>
      <c r="H39" s="166"/>
      <c r="I39" s="126">
        <v>1</v>
      </c>
      <c r="J39" s="134"/>
    </row>
    <row r="40" spans="1:10" s="117" customFormat="1" ht="34.200000000000003" customHeight="1">
      <c r="A40" s="113"/>
      <c r="B40" s="168"/>
      <c r="C40" s="175"/>
      <c r="D40" s="176"/>
      <c r="E40" s="179"/>
      <c r="F40" s="123"/>
      <c r="G40" s="170"/>
      <c r="H40" s="171"/>
      <c r="I40" s="126"/>
      <c r="J40" s="134"/>
    </row>
    <row r="41" spans="1:10" s="117" customFormat="1" ht="34.200000000000003" customHeight="1">
      <c r="A41" s="113"/>
      <c r="B41" s="167">
        <v>13</v>
      </c>
      <c r="C41" s="173" t="s">
        <v>113</v>
      </c>
      <c r="D41" s="174"/>
      <c r="E41" s="178" t="s">
        <v>115</v>
      </c>
      <c r="F41" s="123" t="s">
        <v>27</v>
      </c>
      <c r="G41" s="166" t="s">
        <v>137</v>
      </c>
      <c r="H41" s="166"/>
      <c r="I41" s="126">
        <v>1</v>
      </c>
      <c r="J41" s="134"/>
    </row>
    <row r="42" spans="1:10" s="117" customFormat="1" ht="34.200000000000003" customHeight="1">
      <c r="A42" s="113"/>
      <c r="B42" s="168"/>
      <c r="C42" s="175"/>
      <c r="D42" s="176"/>
      <c r="E42" s="179"/>
      <c r="F42" s="123"/>
      <c r="G42" s="170"/>
      <c r="H42" s="171"/>
      <c r="I42" s="126"/>
      <c r="J42" s="134"/>
    </row>
    <row r="43" spans="1:10" s="117" customFormat="1" ht="34.200000000000003" customHeight="1">
      <c r="A43" s="113"/>
      <c r="B43" s="169">
        <v>14</v>
      </c>
      <c r="C43" s="177" t="s">
        <v>113</v>
      </c>
      <c r="D43" s="177"/>
      <c r="E43" s="172" t="s">
        <v>117</v>
      </c>
      <c r="F43" s="123" t="s">
        <v>27</v>
      </c>
      <c r="G43" s="170" t="s">
        <v>131</v>
      </c>
      <c r="H43" s="171"/>
      <c r="I43" s="126">
        <v>0.95</v>
      </c>
      <c r="J43" s="134"/>
    </row>
    <row r="44" spans="1:10" s="117" customFormat="1" ht="34.200000000000003" customHeight="1">
      <c r="A44" s="113"/>
      <c r="B44" s="169"/>
      <c r="C44" s="177"/>
      <c r="D44" s="177"/>
      <c r="E44" s="172"/>
      <c r="F44" s="123"/>
      <c r="G44" s="166"/>
      <c r="H44" s="166"/>
      <c r="I44" s="126"/>
      <c r="J44" s="134"/>
    </row>
    <row r="45" spans="1:10" s="117" customFormat="1" ht="34.200000000000003" customHeight="1">
      <c r="A45" s="113"/>
      <c r="B45" s="169">
        <v>15</v>
      </c>
      <c r="C45" s="177" t="s">
        <v>113</v>
      </c>
      <c r="D45" s="177"/>
      <c r="E45" s="172" t="s">
        <v>116</v>
      </c>
      <c r="F45" s="123" t="s">
        <v>27</v>
      </c>
      <c r="G45" s="170" t="s">
        <v>130</v>
      </c>
      <c r="H45" s="171"/>
      <c r="I45" s="126">
        <v>1</v>
      </c>
      <c r="J45" s="134"/>
    </row>
    <row r="46" spans="1:10" s="117" customFormat="1" ht="34.200000000000003" customHeight="1">
      <c r="A46" s="113"/>
      <c r="B46" s="169"/>
      <c r="C46" s="177"/>
      <c r="D46" s="177"/>
      <c r="E46" s="172"/>
      <c r="F46" s="123"/>
      <c r="G46" s="166"/>
      <c r="H46" s="166"/>
      <c r="I46" s="126"/>
      <c r="J46" s="134"/>
    </row>
    <row r="47" spans="1:10" s="117" customFormat="1" ht="34.200000000000003" customHeight="1">
      <c r="A47" s="113"/>
      <c r="B47" s="169">
        <v>16</v>
      </c>
      <c r="C47" s="177" t="s">
        <v>113</v>
      </c>
      <c r="D47" s="177"/>
      <c r="E47" s="172" t="s">
        <v>129</v>
      </c>
      <c r="F47" s="123" t="s">
        <v>27</v>
      </c>
      <c r="G47" s="166" t="s">
        <v>105</v>
      </c>
      <c r="H47" s="166"/>
      <c r="I47" s="126">
        <v>1</v>
      </c>
      <c r="J47" s="134"/>
    </row>
    <row r="48" spans="1:10" s="117" customFormat="1" ht="34.200000000000003" customHeight="1">
      <c r="A48" s="113"/>
      <c r="B48" s="169"/>
      <c r="C48" s="177"/>
      <c r="D48" s="177"/>
      <c r="E48" s="172"/>
      <c r="F48" s="123"/>
      <c r="G48" s="166"/>
      <c r="H48" s="166"/>
      <c r="I48" s="124"/>
      <c r="J48" s="134"/>
    </row>
    <row r="49" spans="1:10" s="117" customFormat="1" ht="34.200000000000003" customHeight="1">
      <c r="A49" s="113"/>
      <c r="B49" s="169">
        <v>17</v>
      </c>
      <c r="C49" s="177" t="s">
        <v>113</v>
      </c>
      <c r="D49" s="177"/>
      <c r="E49" s="172" t="s">
        <v>119</v>
      </c>
      <c r="F49" s="123" t="s">
        <v>27</v>
      </c>
      <c r="G49" s="166" t="s">
        <v>128</v>
      </c>
      <c r="H49" s="166"/>
      <c r="I49" s="126">
        <v>1</v>
      </c>
      <c r="J49" s="134"/>
    </row>
    <row r="50" spans="1:10" s="117" customFormat="1" ht="34.200000000000003" customHeight="1">
      <c r="A50" s="113"/>
      <c r="B50" s="169"/>
      <c r="C50" s="177"/>
      <c r="D50" s="177"/>
      <c r="E50" s="172"/>
      <c r="F50" s="123"/>
      <c r="G50" s="166"/>
      <c r="H50" s="166"/>
      <c r="I50" s="124"/>
      <c r="J50" s="134"/>
    </row>
    <row r="51" spans="1:10" s="117" customFormat="1" ht="34.200000000000003" customHeight="1">
      <c r="A51" s="113"/>
      <c r="B51" s="169">
        <v>18</v>
      </c>
      <c r="C51" s="177" t="s">
        <v>113</v>
      </c>
      <c r="D51" s="177"/>
      <c r="E51" s="172" t="s">
        <v>118</v>
      </c>
      <c r="F51" s="123" t="s">
        <v>27</v>
      </c>
      <c r="G51" s="170" t="s">
        <v>127</v>
      </c>
      <c r="H51" s="171"/>
      <c r="I51" s="126">
        <v>1</v>
      </c>
      <c r="J51" s="134"/>
    </row>
    <row r="52" spans="1:10" s="117" customFormat="1" ht="34.200000000000003" customHeight="1">
      <c r="A52" s="113"/>
      <c r="B52" s="169"/>
      <c r="C52" s="177"/>
      <c r="D52" s="177"/>
      <c r="E52" s="172"/>
      <c r="F52" s="123"/>
      <c r="G52" s="166"/>
      <c r="H52" s="166"/>
      <c r="I52" s="124"/>
      <c r="J52" s="134"/>
    </row>
    <row r="53" spans="1:10" s="71" customFormat="1" ht="34.200000000000003" hidden="1" customHeight="1">
      <c r="A53" s="12"/>
      <c r="B53" s="182">
        <v>16</v>
      </c>
      <c r="C53" s="183"/>
      <c r="D53" s="183"/>
      <c r="E53" s="183"/>
      <c r="F53" s="135"/>
      <c r="G53" s="184"/>
      <c r="H53" s="185"/>
      <c r="I53" s="136"/>
      <c r="J53" s="137"/>
    </row>
    <row r="54" spans="1:10" s="71" customFormat="1" ht="34.200000000000003" hidden="1" customHeight="1">
      <c r="A54" s="12"/>
      <c r="B54" s="182"/>
      <c r="C54" s="183"/>
      <c r="D54" s="183"/>
      <c r="E54" s="183"/>
      <c r="F54" s="135"/>
      <c r="G54" s="184"/>
      <c r="H54" s="185"/>
      <c r="I54" s="136"/>
      <c r="J54" s="137"/>
    </row>
    <row r="55" spans="1:10" s="71" customFormat="1" ht="34.200000000000003" hidden="1" customHeight="1">
      <c r="A55" s="12"/>
      <c r="B55" s="182">
        <v>17</v>
      </c>
      <c r="C55" s="183"/>
      <c r="D55" s="183"/>
      <c r="E55" s="183"/>
      <c r="F55" s="135"/>
      <c r="G55" s="184"/>
      <c r="H55" s="185"/>
      <c r="I55" s="136"/>
      <c r="J55" s="137"/>
    </row>
    <row r="56" spans="1:10" s="71" customFormat="1" ht="34.200000000000003" hidden="1" customHeight="1">
      <c r="A56" s="12"/>
      <c r="B56" s="182"/>
      <c r="C56" s="183"/>
      <c r="D56" s="183"/>
      <c r="E56" s="215"/>
      <c r="F56" s="135"/>
      <c r="G56" s="184"/>
      <c r="H56" s="185"/>
      <c r="I56" s="136"/>
      <c r="J56" s="137"/>
    </row>
    <row r="57" spans="1:10" s="72" customFormat="1" ht="34.200000000000003" hidden="1" customHeight="1">
      <c r="A57" s="12"/>
      <c r="B57" s="182">
        <v>18</v>
      </c>
      <c r="C57" s="183"/>
      <c r="D57" s="183"/>
      <c r="E57" s="183"/>
      <c r="F57" s="135"/>
      <c r="G57" s="184"/>
      <c r="H57" s="185"/>
      <c r="I57" s="136"/>
      <c r="J57" s="137"/>
    </row>
    <row r="58" spans="1:10" s="72" customFormat="1" ht="34.200000000000003" hidden="1" customHeight="1">
      <c r="A58" s="12"/>
      <c r="B58" s="182"/>
      <c r="C58" s="183"/>
      <c r="D58" s="183"/>
      <c r="E58" s="215"/>
      <c r="F58" s="135"/>
      <c r="G58" s="184"/>
      <c r="H58" s="185"/>
      <c r="I58" s="136"/>
      <c r="J58" s="137"/>
    </row>
    <row r="59" spans="1:10" s="72" customFormat="1" ht="34.200000000000003" hidden="1" customHeight="1">
      <c r="A59" s="12"/>
      <c r="B59" s="182">
        <v>19</v>
      </c>
      <c r="C59" s="183"/>
      <c r="D59" s="183"/>
      <c r="E59" s="183"/>
      <c r="F59" s="135"/>
      <c r="G59" s="184"/>
      <c r="H59" s="185"/>
      <c r="I59" s="136"/>
      <c r="J59" s="137"/>
    </row>
    <row r="60" spans="1:10" s="72" customFormat="1" ht="34.200000000000003" hidden="1" customHeight="1">
      <c r="A60" s="12"/>
      <c r="B60" s="182"/>
      <c r="C60" s="183"/>
      <c r="D60" s="183"/>
      <c r="E60" s="183"/>
      <c r="F60" s="135"/>
      <c r="G60" s="184"/>
      <c r="H60" s="185"/>
      <c r="I60" s="136"/>
      <c r="J60" s="137"/>
    </row>
    <row r="61" spans="1:10" s="72" customFormat="1" ht="34.200000000000003" hidden="1" customHeight="1">
      <c r="A61" s="12"/>
      <c r="B61" s="182">
        <v>20</v>
      </c>
      <c r="C61" s="183"/>
      <c r="D61" s="183"/>
      <c r="E61" s="183"/>
      <c r="F61" s="135"/>
      <c r="G61" s="184"/>
      <c r="H61" s="185"/>
      <c r="I61" s="136"/>
      <c r="J61" s="137"/>
    </row>
    <row r="62" spans="1:10" s="72" customFormat="1" ht="34.200000000000003" hidden="1" customHeight="1">
      <c r="A62" s="12"/>
      <c r="B62" s="182"/>
      <c r="C62" s="183"/>
      <c r="D62" s="183"/>
      <c r="E62" s="183"/>
      <c r="F62" s="135"/>
      <c r="G62" s="184"/>
      <c r="H62" s="185"/>
      <c r="I62" s="136"/>
      <c r="J62" s="137"/>
    </row>
    <row r="63" spans="1:10" s="72" customFormat="1" ht="34.200000000000003" hidden="1" customHeight="1">
      <c r="A63" s="12"/>
      <c r="B63" s="182">
        <v>21</v>
      </c>
      <c r="C63" s="183"/>
      <c r="D63" s="183"/>
      <c r="E63" s="183"/>
      <c r="F63" s="135"/>
      <c r="G63" s="184"/>
      <c r="H63" s="185"/>
      <c r="I63" s="136"/>
      <c r="J63" s="137"/>
    </row>
    <row r="64" spans="1:10" s="72" customFormat="1" ht="34.200000000000003" hidden="1" customHeight="1">
      <c r="A64" s="12"/>
      <c r="B64" s="182"/>
      <c r="C64" s="183"/>
      <c r="D64" s="183"/>
      <c r="E64" s="183"/>
      <c r="F64" s="135"/>
      <c r="G64" s="184"/>
      <c r="H64" s="185"/>
      <c r="I64" s="136"/>
      <c r="J64" s="137"/>
    </row>
    <row r="65" spans="1:10" s="72" customFormat="1" ht="34.200000000000003" hidden="1" customHeight="1">
      <c r="A65" s="12"/>
      <c r="B65" s="182">
        <v>22</v>
      </c>
      <c r="C65" s="183"/>
      <c r="D65" s="183"/>
      <c r="E65" s="183"/>
      <c r="F65" s="135"/>
      <c r="G65" s="184"/>
      <c r="H65" s="185"/>
      <c r="I65" s="136"/>
      <c r="J65" s="137"/>
    </row>
    <row r="66" spans="1:10" s="72" customFormat="1" ht="34.200000000000003" hidden="1" customHeight="1">
      <c r="A66" s="12"/>
      <c r="B66" s="182"/>
      <c r="C66" s="183"/>
      <c r="D66" s="183"/>
      <c r="E66" s="183"/>
      <c r="F66" s="135"/>
      <c r="G66" s="184"/>
      <c r="H66" s="185"/>
      <c r="I66" s="136"/>
      <c r="J66" s="137"/>
    </row>
    <row r="67" spans="1:10" s="72" customFormat="1" ht="34.200000000000003" hidden="1" customHeight="1">
      <c r="A67" s="12"/>
      <c r="B67" s="182">
        <v>23</v>
      </c>
      <c r="C67" s="183"/>
      <c r="D67" s="183"/>
      <c r="E67" s="183"/>
      <c r="F67" s="135"/>
      <c r="G67" s="184"/>
      <c r="H67" s="185"/>
      <c r="I67" s="136"/>
      <c r="J67" s="137"/>
    </row>
    <row r="68" spans="1:10" s="72" customFormat="1" ht="34.200000000000003" hidden="1" customHeight="1">
      <c r="A68" s="12"/>
      <c r="B68" s="182"/>
      <c r="C68" s="183"/>
      <c r="D68" s="183"/>
      <c r="E68" s="183"/>
      <c r="F68" s="135"/>
      <c r="G68" s="184"/>
      <c r="H68" s="185"/>
      <c r="I68" s="136"/>
      <c r="J68" s="137"/>
    </row>
    <row r="69" spans="1:10" s="73" customFormat="1" ht="34.200000000000003" hidden="1" customHeight="1">
      <c r="A69" s="12"/>
      <c r="B69" s="182">
        <v>24</v>
      </c>
      <c r="C69" s="183"/>
      <c r="D69" s="183"/>
      <c r="E69" s="183"/>
      <c r="F69" s="135"/>
      <c r="G69" s="184"/>
      <c r="H69" s="185"/>
      <c r="I69" s="136"/>
      <c r="J69" s="137"/>
    </row>
    <row r="70" spans="1:10" s="73" customFormat="1" ht="34.200000000000003" hidden="1" customHeight="1">
      <c r="A70" s="12"/>
      <c r="B70" s="182"/>
      <c r="C70" s="183"/>
      <c r="D70" s="183"/>
      <c r="E70" s="183"/>
      <c r="F70" s="135"/>
      <c r="G70" s="184"/>
      <c r="H70" s="185"/>
      <c r="I70" s="136"/>
      <c r="J70" s="137"/>
    </row>
    <row r="71" spans="1:10" s="73" customFormat="1" ht="34.200000000000003" hidden="1" customHeight="1">
      <c r="A71" s="12"/>
      <c r="B71" s="182">
        <v>25</v>
      </c>
      <c r="C71" s="183"/>
      <c r="D71" s="183"/>
      <c r="E71" s="183"/>
      <c r="F71" s="135"/>
      <c r="G71" s="184"/>
      <c r="H71" s="185"/>
      <c r="I71" s="136"/>
      <c r="J71" s="137"/>
    </row>
    <row r="72" spans="1:10" s="73" customFormat="1" ht="34.200000000000003" hidden="1" customHeight="1">
      <c r="A72" s="12"/>
      <c r="B72" s="182"/>
      <c r="C72" s="183"/>
      <c r="D72" s="183"/>
      <c r="E72" s="183"/>
      <c r="F72" s="135"/>
      <c r="G72" s="184"/>
      <c r="H72" s="185"/>
      <c r="I72" s="136"/>
      <c r="J72" s="137"/>
    </row>
    <row r="73" spans="1:10" ht="30" customHeight="1">
      <c r="A73" s="11"/>
      <c r="B73" s="138" t="s">
        <v>28</v>
      </c>
      <c r="C73" s="194" t="s">
        <v>29</v>
      </c>
      <c r="D73" s="194"/>
      <c r="E73" s="194"/>
      <c r="F73" s="194"/>
      <c r="G73" s="194"/>
      <c r="H73" s="194"/>
      <c r="I73" s="194"/>
      <c r="J73" s="139" t="s">
        <v>24</v>
      </c>
    </row>
    <row r="74" spans="1:10" ht="16.5" customHeight="1">
      <c r="A74" s="11"/>
      <c r="B74" s="182">
        <v>1</v>
      </c>
      <c r="C74" s="192" t="s">
        <v>24</v>
      </c>
      <c r="D74" s="192"/>
      <c r="E74" s="192"/>
      <c r="F74" s="140"/>
      <c r="G74" s="195"/>
      <c r="H74" s="195"/>
      <c r="I74" s="141"/>
      <c r="J74" s="139" t="s">
        <v>24</v>
      </c>
    </row>
    <row r="75" spans="1:10" ht="16.5" customHeight="1">
      <c r="A75" s="11"/>
      <c r="B75" s="182"/>
      <c r="C75" s="192"/>
      <c r="D75" s="192"/>
      <c r="E75" s="192"/>
      <c r="F75" s="140"/>
      <c r="G75" s="195"/>
      <c r="H75" s="195"/>
      <c r="I75" s="142"/>
      <c r="J75" s="139" t="s">
        <v>24</v>
      </c>
    </row>
    <row r="76" spans="1:10" ht="16.5" customHeight="1">
      <c r="A76" s="11"/>
      <c r="B76" s="182">
        <v>2</v>
      </c>
      <c r="C76" s="192" t="s">
        <v>24</v>
      </c>
      <c r="D76" s="192"/>
      <c r="E76" s="192"/>
      <c r="F76" s="140"/>
      <c r="G76" s="195"/>
      <c r="H76" s="195"/>
      <c r="I76" s="141"/>
      <c r="J76" s="139" t="s">
        <v>24</v>
      </c>
    </row>
    <row r="77" spans="1:10" ht="16.5" customHeight="1">
      <c r="A77" s="11"/>
      <c r="B77" s="182"/>
      <c r="C77" s="192"/>
      <c r="D77" s="192"/>
      <c r="E77" s="192"/>
      <c r="F77" s="140"/>
      <c r="G77" s="192"/>
      <c r="H77" s="192"/>
      <c r="I77" s="142"/>
      <c r="J77" s="139" t="s">
        <v>24</v>
      </c>
    </row>
    <row r="78" spans="1:10" ht="16.5" customHeight="1">
      <c r="A78" s="14"/>
      <c r="B78" s="15"/>
      <c r="C78" s="16" t="s">
        <v>30</v>
      </c>
      <c r="D78" s="17"/>
      <c r="E78" s="17"/>
      <c r="F78" s="18"/>
      <c r="G78" s="17"/>
      <c r="H78" s="17"/>
      <c r="I78" s="114"/>
      <c r="J78" s="19"/>
    </row>
    <row r="79" spans="1:10" ht="14.25" customHeight="1">
      <c r="A79" s="16"/>
      <c r="B79" s="16"/>
      <c r="C79" s="16" t="s">
        <v>31</v>
      </c>
      <c r="D79" s="16"/>
      <c r="E79" s="16"/>
      <c r="F79" s="213"/>
      <c r="G79" s="213"/>
      <c r="H79" s="213"/>
      <c r="I79" s="213"/>
      <c r="J79" s="16"/>
    </row>
    <row r="80" spans="1:10" ht="14.25" customHeight="1">
      <c r="A80" s="16"/>
      <c r="B80" s="193"/>
      <c r="C80" s="193"/>
      <c r="D80" s="193"/>
      <c r="E80" s="193"/>
      <c r="F80" s="213"/>
      <c r="G80" s="213"/>
      <c r="H80" s="213"/>
      <c r="I80" s="213"/>
      <c r="J80" s="16"/>
    </row>
    <row r="81" spans="1:10" ht="14.25" customHeight="1">
      <c r="A81" s="16"/>
      <c r="B81" s="193"/>
      <c r="C81" s="193"/>
      <c r="D81" s="193"/>
      <c r="E81" s="193"/>
      <c r="F81" s="193"/>
      <c r="G81" s="20"/>
      <c r="H81" s="20"/>
      <c r="I81" s="20"/>
      <c r="J81" s="20"/>
    </row>
    <row r="82" spans="1:10" ht="14.25" customHeight="1">
      <c r="A82" s="16"/>
      <c r="B82" s="16"/>
      <c r="C82" s="16"/>
      <c r="D82" s="16"/>
      <c r="E82" s="16"/>
      <c r="F82" s="16"/>
      <c r="G82" s="16"/>
      <c r="H82" s="16"/>
      <c r="I82" s="20"/>
      <c r="J82" s="16"/>
    </row>
    <row r="83" spans="1:10" ht="14.25" customHeight="1">
      <c r="A83" s="16"/>
      <c r="B83" s="16"/>
      <c r="C83" s="16"/>
      <c r="D83" s="16"/>
      <c r="E83" s="16"/>
      <c r="F83" s="16"/>
      <c r="G83" s="16"/>
      <c r="H83" s="16"/>
      <c r="I83" s="20"/>
      <c r="J83" s="16"/>
    </row>
    <row r="84" spans="1:10" ht="15" customHeight="1">
      <c r="A84" s="16"/>
      <c r="B84" s="214"/>
      <c r="C84" s="199"/>
      <c r="D84" s="199"/>
      <c r="E84" s="212"/>
      <c r="F84" s="214"/>
      <c r="G84" s="199"/>
      <c r="H84" s="199"/>
      <c r="I84" s="199"/>
      <c r="J84" s="212"/>
    </row>
    <row r="85" spans="1:10" ht="14.25" customHeight="1">
      <c r="A85" s="16"/>
      <c r="B85" s="193"/>
      <c r="C85" s="199"/>
      <c r="D85" s="199"/>
      <c r="E85" s="212"/>
      <c r="F85" s="193"/>
      <c r="G85" s="199"/>
      <c r="H85" s="199"/>
      <c r="I85" s="199"/>
      <c r="J85" s="212"/>
    </row>
    <row r="86" spans="1:10" ht="14.25" customHeight="1">
      <c r="A86" s="8"/>
      <c r="B86" s="16"/>
      <c r="C86" s="16"/>
      <c r="D86" s="16"/>
      <c r="E86" s="16"/>
      <c r="F86" s="16"/>
      <c r="G86" s="16"/>
      <c r="H86" s="16"/>
      <c r="I86" s="20"/>
      <c r="J86" s="16"/>
    </row>
    <row r="87" spans="1:10" ht="14.25" customHeight="1">
      <c r="A87" s="8"/>
      <c r="B87" s="211"/>
      <c r="C87" s="199"/>
      <c r="D87" s="199"/>
      <c r="E87" s="199"/>
      <c r="F87" s="212"/>
      <c r="G87" s="21"/>
      <c r="H87" s="16"/>
      <c r="I87" s="20"/>
      <c r="J87" s="16"/>
    </row>
    <row r="88" spans="1:10" ht="14.25" customHeight="1">
      <c r="A88" s="8"/>
      <c r="B88" s="211"/>
      <c r="C88" s="199"/>
      <c r="D88" s="199"/>
      <c r="E88" s="199"/>
      <c r="F88" s="212"/>
      <c r="G88" s="21"/>
      <c r="H88" s="16"/>
      <c r="I88" s="20"/>
      <c r="J88" s="16"/>
    </row>
    <row r="89" spans="1:10" ht="14.25" customHeight="1">
      <c r="A89" s="8"/>
      <c r="B89" s="193"/>
      <c r="C89" s="199"/>
      <c r="D89" s="199"/>
      <c r="E89" s="199"/>
      <c r="F89" s="212"/>
      <c r="G89" s="20"/>
      <c r="H89" s="16"/>
      <c r="I89" s="20"/>
      <c r="J89" s="16"/>
    </row>
    <row r="90" spans="1:10" ht="12.75" customHeight="1"/>
    <row r="91" spans="1:10" ht="12.75" customHeight="1"/>
    <row r="92" spans="1:10" ht="12.75" customHeight="1"/>
    <row r="93" spans="1:10" ht="12.75" customHeight="1"/>
    <row r="94" spans="1:10" ht="12.75" customHeight="1">
      <c r="B94" s="22"/>
      <c r="C94" s="22"/>
      <c r="D94" s="22"/>
      <c r="E94" s="22"/>
      <c r="F94" s="22"/>
      <c r="G94" s="22"/>
      <c r="H94" s="22"/>
      <c r="I94" s="116"/>
      <c r="J94" s="22"/>
    </row>
    <row r="95" spans="1:10" ht="12.75" customHeight="1">
      <c r="B95" s="22"/>
      <c r="C95" s="22"/>
      <c r="D95" s="22"/>
      <c r="E95" s="22"/>
      <c r="F95" s="22"/>
      <c r="G95" s="22"/>
      <c r="H95" s="22"/>
      <c r="I95" s="116"/>
      <c r="J95" s="22"/>
    </row>
    <row r="96" spans="1:10" ht="12.75" customHeight="1">
      <c r="B96" s="22"/>
      <c r="C96" s="22"/>
      <c r="D96" s="22"/>
      <c r="E96" s="22"/>
      <c r="F96" s="22"/>
      <c r="G96" s="22"/>
      <c r="H96" s="22"/>
      <c r="I96" s="116"/>
      <c r="J96" s="22"/>
    </row>
    <row r="97" spans="2:10" ht="12.75" customHeight="1">
      <c r="B97" s="22"/>
      <c r="C97" s="22"/>
      <c r="D97" s="22"/>
      <c r="E97" s="22"/>
      <c r="F97" s="22"/>
      <c r="G97" s="22"/>
      <c r="H97" s="22"/>
      <c r="I97" s="116"/>
      <c r="J97" s="22"/>
    </row>
    <row r="98" spans="2:10" ht="12.75" customHeight="1">
      <c r="B98" s="22"/>
      <c r="C98" s="22"/>
      <c r="D98" s="22"/>
      <c r="E98" s="22"/>
      <c r="F98" s="22"/>
      <c r="G98" s="22"/>
      <c r="H98" s="22"/>
      <c r="I98" s="116"/>
      <c r="J98" s="22"/>
    </row>
    <row r="99" spans="2:10" ht="12.75" customHeight="1"/>
    <row r="100" spans="2:10" ht="12.75" customHeight="1"/>
    <row r="101" spans="2:10" ht="12.75" customHeight="1"/>
    <row r="102" spans="2:10" ht="12.75" customHeight="1"/>
    <row r="103" spans="2:10" ht="12.75" customHeight="1"/>
    <row r="104" spans="2:10" ht="12.75" customHeight="1"/>
    <row r="105" spans="2:10" ht="12.75" customHeight="1"/>
    <row r="106" spans="2:10" ht="12.75" customHeight="1"/>
    <row r="107" spans="2:10" ht="12.75" customHeight="1"/>
    <row r="108" spans="2:10" ht="12.75" customHeight="1"/>
    <row r="109" spans="2:10" ht="12.75" customHeight="1"/>
    <row r="110" spans="2:10" ht="12.75" customHeight="1"/>
    <row r="111" spans="2:10" ht="12.75" customHeight="1"/>
    <row r="112" spans="2:1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</sheetData>
  <mergeCells count="192">
    <mergeCell ref="G59:H59"/>
    <mergeCell ref="B65:B66"/>
    <mergeCell ref="C65:D66"/>
    <mergeCell ref="E65:E66"/>
    <mergeCell ref="G65:H65"/>
    <mergeCell ref="G66:H66"/>
    <mergeCell ref="B59:B60"/>
    <mergeCell ref="C59:D60"/>
    <mergeCell ref="E59:E60"/>
    <mergeCell ref="G60:H60"/>
    <mergeCell ref="B67:B68"/>
    <mergeCell ref="C67:D68"/>
    <mergeCell ref="E67:E68"/>
    <mergeCell ref="G67:H67"/>
    <mergeCell ref="G68:H68"/>
    <mergeCell ref="G62:H62"/>
    <mergeCell ref="B63:B64"/>
    <mergeCell ref="C63:D64"/>
    <mergeCell ref="E63:E64"/>
    <mergeCell ref="G63:H63"/>
    <mergeCell ref="G64:H64"/>
    <mergeCell ref="B61:B62"/>
    <mergeCell ref="C61:D62"/>
    <mergeCell ref="E61:E62"/>
    <mergeCell ref="G61:H61"/>
    <mergeCell ref="B21:B22"/>
    <mergeCell ref="B23:B24"/>
    <mergeCell ref="C21:D22"/>
    <mergeCell ref="C23:D24"/>
    <mergeCell ref="G56:H56"/>
    <mergeCell ref="B57:B58"/>
    <mergeCell ref="C57:D58"/>
    <mergeCell ref="E57:E58"/>
    <mergeCell ref="G57:H57"/>
    <mergeCell ref="G58:H58"/>
    <mergeCell ref="B55:B56"/>
    <mergeCell ref="C55:D56"/>
    <mergeCell ref="E55:E56"/>
    <mergeCell ref="G55:H55"/>
    <mergeCell ref="B29:B30"/>
    <mergeCell ref="C29:D30"/>
    <mergeCell ref="E29:E30"/>
    <mergeCell ref="B31:B32"/>
    <mergeCell ref="C31:D32"/>
    <mergeCell ref="E31:E32"/>
    <mergeCell ref="B25:B26"/>
    <mergeCell ref="C25:D26"/>
    <mergeCell ref="E25:E26"/>
    <mergeCell ref="B27:B28"/>
    <mergeCell ref="B87:F87"/>
    <mergeCell ref="B88:F88"/>
    <mergeCell ref="B89:F89"/>
    <mergeCell ref="F80:I80"/>
    <mergeCell ref="B81:F81"/>
    <mergeCell ref="F79:I79"/>
    <mergeCell ref="B85:E85"/>
    <mergeCell ref="F84:J84"/>
    <mergeCell ref="F85:J85"/>
    <mergeCell ref="B84:E84"/>
    <mergeCell ref="B1:J3"/>
    <mergeCell ref="F4:I4"/>
    <mergeCell ref="F5:I5"/>
    <mergeCell ref="B7:E7"/>
    <mergeCell ref="F7:J7"/>
    <mergeCell ref="B8:C8"/>
    <mergeCell ref="F12:G12"/>
    <mergeCell ref="H12:I12"/>
    <mergeCell ref="B10:C10"/>
    <mergeCell ref="B11:C11"/>
    <mergeCell ref="F11:G11"/>
    <mergeCell ref="H11:I11"/>
    <mergeCell ref="B12:C12"/>
    <mergeCell ref="D12:E12"/>
    <mergeCell ref="B9:C9"/>
    <mergeCell ref="F9:G9"/>
    <mergeCell ref="H9:I9"/>
    <mergeCell ref="F10:G10"/>
    <mergeCell ref="H10:I10"/>
    <mergeCell ref="F8:G8"/>
    <mergeCell ref="H8:I8"/>
    <mergeCell ref="B13:B14"/>
    <mergeCell ref="C74:D75"/>
    <mergeCell ref="E74:E75"/>
    <mergeCell ref="B80:E80"/>
    <mergeCell ref="C73:I73"/>
    <mergeCell ref="G25:H25"/>
    <mergeCell ref="B76:B77"/>
    <mergeCell ref="C76:D77"/>
    <mergeCell ref="E76:E77"/>
    <mergeCell ref="G24:H24"/>
    <mergeCell ref="B74:B75"/>
    <mergeCell ref="G74:H74"/>
    <mergeCell ref="G76:H76"/>
    <mergeCell ref="G77:H77"/>
    <mergeCell ref="G75:H75"/>
    <mergeCell ref="G27:H27"/>
    <mergeCell ref="B17:B18"/>
    <mergeCell ref="C19:D20"/>
    <mergeCell ref="B19:B20"/>
    <mergeCell ref="E19:E20"/>
    <mergeCell ref="E21:E22"/>
    <mergeCell ref="E23:E24"/>
    <mergeCell ref="C17:D18"/>
    <mergeCell ref="E17:E18"/>
    <mergeCell ref="G15:H15"/>
    <mergeCell ref="C13:D14"/>
    <mergeCell ref="E13:E14"/>
    <mergeCell ref="F13:F14"/>
    <mergeCell ref="G13:H14"/>
    <mergeCell ref="I13:J14"/>
    <mergeCell ref="C15:D15"/>
    <mergeCell ref="C16:I16"/>
    <mergeCell ref="G18:H18"/>
    <mergeCell ref="G17:H17"/>
    <mergeCell ref="B35:B36"/>
    <mergeCell ref="C35:D36"/>
    <mergeCell ref="E35:E36"/>
    <mergeCell ref="G35:H35"/>
    <mergeCell ref="G36:H36"/>
    <mergeCell ref="B33:B34"/>
    <mergeCell ref="C33:D34"/>
    <mergeCell ref="E33:E34"/>
    <mergeCell ref="G33:H33"/>
    <mergeCell ref="G34:H34"/>
    <mergeCell ref="B53:B54"/>
    <mergeCell ref="C53:D54"/>
    <mergeCell ref="E53:E54"/>
    <mergeCell ref="G53:H53"/>
    <mergeCell ref="G54:H54"/>
    <mergeCell ref="B37:B38"/>
    <mergeCell ref="C37:D38"/>
    <mergeCell ref="E37:E38"/>
    <mergeCell ref="G37:H37"/>
    <mergeCell ref="G38:H38"/>
    <mergeCell ref="C49:D50"/>
    <mergeCell ref="C51:D52"/>
    <mergeCell ref="E45:E46"/>
    <mergeCell ref="E47:E48"/>
    <mergeCell ref="E49:E50"/>
    <mergeCell ref="E51:E52"/>
    <mergeCell ref="C45:D46"/>
    <mergeCell ref="C47:D48"/>
    <mergeCell ref="B69:B70"/>
    <mergeCell ref="C69:D70"/>
    <mergeCell ref="E69:E70"/>
    <mergeCell ref="G69:H69"/>
    <mergeCell ref="G70:H70"/>
    <mergeCell ref="B71:B72"/>
    <mergeCell ref="C71:D72"/>
    <mergeCell ref="E71:E72"/>
    <mergeCell ref="G71:H71"/>
    <mergeCell ref="G72:H72"/>
    <mergeCell ref="G21:H21"/>
    <mergeCell ref="G23:H23"/>
    <mergeCell ref="C43:D44"/>
    <mergeCell ref="E39:E40"/>
    <mergeCell ref="E41:E42"/>
    <mergeCell ref="G40:H40"/>
    <mergeCell ref="G42:H42"/>
    <mergeCell ref="G32:H32"/>
    <mergeCell ref="G26:H26"/>
    <mergeCell ref="G28:H28"/>
    <mergeCell ref="G29:H29"/>
    <mergeCell ref="G30:H30"/>
    <mergeCell ref="G31:H31"/>
    <mergeCell ref="C41:D42"/>
    <mergeCell ref="C27:D28"/>
    <mergeCell ref="E27:E28"/>
    <mergeCell ref="G20:H20"/>
    <mergeCell ref="G22:H22"/>
    <mergeCell ref="G19:H19"/>
    <mergeCell ref="B39:B40"/>
    <mergeCell ref="B43:B44"/>
    <mergeCell ref="B45:B46"/>
    <mergeCell ref="B47:B48"/>
    <mergeCell ref="B49:B50"/>
    <mergeCell ref="B51:B52"/>
    <mergeCell ref="G39:H39"/>
    <mergeCell ref="G41:H41"/>
    <mergeCell ref="G43:H43"/>
    <mergeCell ref="G45:H45"/>
    <mergeCell ref="G47:H47"/>
    <mergeCell ref="G49:H49"/>
    <mergeCell ref="G51:H51"/>
    <mergeCell ref="E43:E44"/>
    <mergeCell ref="G44:H44"/>
    <mergeCell ref="G46:H46"/>
    <mergeCell ref="G48:H48"/>
    <mergeCell ref="G50:H50"/>
    <mergeCell ref="G52:H52"/>
    <mergeCell ref="B41:B42"/>
    <mergeCell ref="C39:D40"/>
  </mergeCells>
  <pageMargins left="0.7" right="0.7" top="0.75" bottom="0.5" header="0.3" footer="0.3"/>
  <pageSetup paperSize="9" scale="7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8"/>
  <sheetViews>
    <sheetView zoomScale="85" zoomScaleNormal="85" workbookViewId="0">
      <selection activeCell="B1" sqref="B1:K3"/>
    </sheetView>
  </sheetViews>
  <sheetFormatPr defaultColWidth="14.44140625" defaultRowHeight="15" customHeight="1"/>
  <cols>
    <col min="1" max="1" width="0.88671875" customWidth="1"/>
    <col min="2" max="2" width="4.6640625" customWidth="1"/>
    <col min="3" max="3" width="20.109375" customWidth="1"/>
    <col min="4" max="4" width="19.88671875" customWidth="1"/>
    <col min="5" max="5" width="21.5546875" customWidth="1"/>
    <col min="6" max="6" width="19.6640625" customWidth="1"/>
    <col min="7" max="7" width="6.33203125" customWidth="1"/>
    <col min="8" max="8" width="13.88671875" customWidth="1"/>
    <col min="9" max="9" width="8.5546875" customWidth="1"/>
    <col min="10" max="10" width="6.44140625" customWidth="1"/>
    <col min="11" max="11" width="19.33203125" customWidth="1"/>
    <col min="12" max="25" width="8" customWidth="1"/>
  </cols>
  <sheetData>
    <row r="1" spans="1:25" ht="15.75" customHeight="1">
      <c r="B1" s="196" t="s">
        <v>32</v>
      </c>
      <c r="C1" s="197"/>
      <c r="D1" s="197"/>
      <c r="E1" s="197"/>
      <c r="F1" s="197"/>
      <c r="G1" s="197"/>
      <c r="H1" s="197"/>
      <c r="I1" s="197"/>
      <c r="J1" s="197"/>
      <c r="K1" s="197"/>
    </row>
    <row r="2" spans="1:25" ht="15.75" customHeight="1"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" ht="12.75" customHeight="1">
      <c r="B3" s="197"/>
      <c r="C3" s="197"/>
      <c r="D3" s="197"/>
      <c r="E3" s="197"/>
      <c r="F3" s="197"/>
      <c r="G3" s="197"/>
      <c r="H3" s="197"/>
      <c r="I3" s="197"/>
      <c r="J3" s="197"/>
      <c r="K3" s="197"/>
    </row>
    <row r="4" spans="1:25" ht="15.75" customHeight="1">
      <c r="A4" s="2"/>
      <c r="B4" s="2"/>
      <c r="C4" s="2"/>
      <c r="D4" s="3"/>
      <c r="E4" s="3"/>
      <c r="F4" s="198" t="s">
        <v>1</v>
      </c>
      <c r="G4" s="199"/>
      <c r="H4" s="199"/>
      <c r="I4" s="199"/>
      <c r="J4" s="199"/>
      <c r="K4" s="212"/>
    </row>
    <row r="5" spans="1:25" ht="15.75" customHeight="1">
      <c r="A5" s="2"/>
      <c r="B5" s="2"/>
      <c r="C5" s="2" t="str">
        <f>'RENCANA SKP'!A5</f>
        <v>BADAN PUSAT STATISTIK</v>
      </c>
      <c r="D5" s="6"/>
      <c r="E5" s="3"/>
      <c r="F5" s="198" t="str">
        <f>'RENCANA SKP'!F5</f>
        <v>1 JULI s.d.31 DESEMBER TAHUN 2021</v>
      </c>
      <c r="G5" s="199"/>
      <c r="H5" s="199"/>
      <c r="I5" s="199"/>
      <c r="J5" s="199"/>
      <c r="K5" s="212"/>
    </row>
    <row r="6" spans="1:25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25" ht="12.75" customHeight="1">
      <c r="B7" s="237" t="s">
        <v>4</v>
      </c>
      <c r="C7" s="238"/>
      <c r="D7" s="238"/>
      <c r="E7" s="239"/>
      <c r="F7" s="237" t="s">
        <v>5</v>
      </c>
      <c r="G7" s="238"/>
      <c r="H7" s="238"/>
      <c r="I7" s="238"/>
      <c r="J7" s="238"/>
      <c r="K7" s="239"/>
    </row>
    <row r="8" spans="1:25" ht="16.5" customHeight="1">
      <c r="A8" s="8"/>
      <c r="B8" s="233" t="s">
        <v>6</v>
      </c>
      <c r="C8" s="234"/>
      <c r="D8" s="235" t="str">
        <f>'RENCANA SKP'!D8</f>
        <v>Mohamad Achiruzaman, S.ST, M.T.</v>
      </c>
      <c r="E8" s="234"/>
      <c r="F8" s="233" t="s">
        <v>6</v>
      </c>
      <c r="G8" s="234"/>
      <c r="H8" s="240" t="str">
        <f>'RENCANA SKP'!H8</f>
        <v>Henri Wagiyanto S.Pt., M.Ec.Dev, M.A.</v>
      </c>
      <c r="I8" s="236"/>
      <c r="J8" s="236"/>
      <c r="K8" s="234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6.5" customHeight="1">
      <c r="A9" s="8"/>
      <c r="B9" s="233" t="s">
        <v>7</v>
      </c>
      <c r="C9" s="234"/>
      <c r="D9" s="235" t="str">
        <f>'RENCANA SKP'!D9</f>
        <v>19870218 200912 1 004</v>
      </c>
      <c r="E9" s="234"/>
      <c r="F9" s="233" t="s">
        <v>7</v>
      </c>
      <c r="G9" s="234"/>
      <c r="H9" s="233" t="str">
        <f>'RENCANA SKP'!H9</f>
        <v>197109121994122001</v>
      </c>
      <c r="I9" s="236"/>
      <c r="J9" s="236"/>
      <c r="K9" s="234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6.5" customHeight="1">
      <c r="A10" s="8"/>
      <c r="B10" s="233" t="s">
        <v>33</v>
      </c>
      <c r="C10" s="234"/>
      <c r="D10" s="235" t="str">
        <f>'RENCANA SKP'!D10</f>
        <v>Penata / III C</v>
      </c>
      <c r="E10" s="234"/>
      <c r="F10" s="233" t="s">
        <v>71</v>
      </c>
      <c r="G10" s="234"/>
      <c r="H10" s="233" t="str">
        <f>'RENCANA SKP'!H10</f>
        <v>Pembina Tk. I (IV/b)</v>
      </c>
      <c r="I10" s="236"/>
      <c r="J10" s="236"/>
      <c r="K10" s="234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6.5" customHeight="1">
      <c r="A11" s="8"/>
      <c r="B11" s="233" t="s">
        <v>10</v>
      </c>
      <c r="C11" s="234"/>
      <c r="D11" s="235" t="str">
        <f>'RENCANA SKP'!D11</f>
        <v>Pelaksana</v>
      </c>
      <c r="E11" s="234"/>
      <c r="F11" s="233" t="s">
        <v>10</v>
      </c>
      <c r="G11" s="234"/>
      <c r="H11" s="233" t="str">
        <f>'RENCANA SKP'!H11</f>
        <v>Kepala</v>
      </c>
      <c r="I11" s="236"/>
      <c r="J11" s="236"/>
      <c r="K11" s="234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6.5" customHeight="1">
      <c r="A12" s="8"/>
      <c r="B12" s="233" t="s">
        <v>11</v>
      </c>
      <c r="C12" s="234"/>
      <c r="D12" s="235" t="str">
        <f>'RENCANA SKP'!D12</f>
        <v>Badan Pusat Statistik Kabupaten Rembang</v>
      </c>
      <c r="E12" s="234"/>
      <c r="F12" s="233" t="s">
        <v>11</v>
      </c>
      <c r="G12" s="234"/>
      <c r="H12" s="233" t="str">
        <f>'RENCANA SKP'!H12</f>
        <v>Badan Pusat Statistik Kabupaten Rembang</v>
      </c>
      <c r="I12" s="236"/>
      <c r="J12" s="236"/>
      <c r="K12" s="234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21" customHeight="1">
      <c r="A13" s="9"/>
      <c r="B13" s="244" t="s">
        <v>12</v>
      </c>
      <c r="C13" s="246" t="s">
        <v>14</v>
      </c>
      <c r="D13" s="247"/>
      <c r="E13" s="244" t="s">
        <v>34</v>
      </c>
      <c r="F13" s="246" t="s">
        <v>35</v>
      </c>
      <c r="G13" s="250"/>
      <c r="H13" s="247"/>
      <c r="I13" s="246" t="s">
        <v>36</v>
      </c>
      <c r="J13" s="250"/>
      <c r="K13" s="247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3.8">
      <c r="A14" s="9"/>
      <c r="B14" s="245"/>
      <c r="C14" s="248"/>
      <c r="D14" s="249"/>
      <c r="E14" s="245"/>
      <c r="F14" s="248"/>
      <c r="G14" s="251"/>
      <c r="H14" s="249"/>
      <c r="I14" s="248"/>
      <c r="J14" s="251"/>
      <c r="K14" s="24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3.8">
      <c r="A15" s="10"/>
      <c r="B15" s="105" t="s">
        <v>18</v>
      </c>
      <c r="C15" s="252" t="s">
        <v>19</v>
      </c>
      <c r="D15" s="239"/>
      <c r="E15" s="105" t="s">
        <v>20</v>
      </c>
      <c r="F15" s="252" t="s">
        <v>21</v>
      </c>
      <c r="G15" s="238"/>
      <c r="H15" s="239"/>
      <c r="I15" s="252" t="s">
        <v>22</v>
      </c>
      <c r="J15" s="238"/>
      <c r="K15" s="23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30" customHeight="1">
      <c r="A16" s="11"/>
      <c r="B16" s="89" t="s">
        <v>25</v>
      </c>
      <c r="C16" s="253" t="s">
        <v>26</v>
      </c>
      <c r="D16" s="238"/>
      <c r="E16" s="238"/>
      <c r="F16" s="238"/>
      <c r="G16" s="238"/>
      <c r="H16" s="238"/>
      <c r="I16" s="238"/>
      <c r="J16" s="238"/>
      <c r="K16" s="239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13.8">
      <c r="A17" s="11"/>
      <c r="B17" s="231">
        <f>'RENCANA SKP'!B17:B18</f>
        <v>1</v>
      </c>
      <c r="C17" s="224" t="str">
        <f>'RENCANA SKP'!E17:E19</f>
        <v>Terlaksananya Pelatihan Inda Pengolahan Susenas II 2021</v>
      </c>
      <c r="D17" s="226"/>
      <c r="E17" s="222"/>
      <c r="F17" s="224"/>
      <c r="G17" s="225"/>
      <c r="H17" s="226"/>
      <c r="I17" s="216"/>
      <c r="J17" s="217"/>
      <c r="K17" s="218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s="83" customFormat="1" ht="13.8">
      <c r="A18" s="11"/>
      <c r="B18" s="232"/>
      <c r="C18" s="227"/>
      <c r="D18" s="229"/>
      <c r="E18" s="223"/>
      <c r="F18" s="227"/>
      <c r="G18" s="228"/>
      <c r="H18" s="229"/>
      <c r="I18" s="219"/>
      <c r="J18" s="220"/>
      <c r="K18" s="22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s="83" customFormat="1" ht="13.8">
      <c r="A19" s="11"/>
      <c r="B19" s="231">
        <f>'RENCANA SKP'!B19:B20</f>
        <v>2</v>
      </c>
      <c r="C19" s="224" t="str">
        <f>'RENCANA SKP'!E19:E21</f>
        <v>Terlaksananya Brefing Petugas/Operator Pengolahan Susenas II 2021</v>
      </c>
      <c r="D19" s="226"/>
      <c r="E19" s="222"/>
      <c r="F19" s="224"/>
      <c r="G19" s="225"/>
      <c r="H19" s="226"/>
      <c r="I19" s="216"/>
      <c r="J19" s="217"/>
      <c r="K19" s="218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s="83" customFormat="1" ht="13.8">
      <c r="A20" s="11"/>
      <c r="B20" s="232"/>
      <c r="C20" s="227"/>
      <c r="D20" s="229"/>
      <c r="E20" s="223"/>
      <c r="F20" s="227"/>
      <c r="G20" s="228"/>
      <c r="H20" s="229"/>
      <c r="I20" s="219"/>
      <c r="J20" s="220"/>
      <c r="K20" s="22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s="83" customFormat="1" ht="13.8">
      <c r="A21" s="11"/>
      <c r="B21" s="231">
        <f>'RENCANA SKP'!B21:B22</f>
        <v>3</v>
      </c>
      <c r="C21" s="224" t="str">
        <f>'RENCANA SKP'!E21:E23</f>
        <v>Tersedianya Aplikasi Server dan Client Susenas II 2021</v>
      </c>
      <c r="D21" s="226"/>
      <c r="E21" s="222"/>
      <c r="F21" s="224"/>
      <c r="G21" s="225"/>
      <c r="H21" s="226"/>
      <c r="I21" s="216"/>
      <c r="J21" s="217"/>
      <c r="K21" s="218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s="83" customFormat="1" ht="13.8">
      <c r="A22" s="11"/>
      <c r="B22" s="232"/>
      <c r="C22" s="227"/>
      <c r="D22" s="229"/>
      <c r="E22" s="223"/>
      <c r="F22" s="227"/>
      <c r="G22" s="228"/>
      <c r="H22" s="229"/>
      <c r="I22" s="219"/>
      <c r="J22" s="220"/>
      <c r="K22" s="22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s="83" customFormat="1" ht="13.8">
      <c r="A23" s="11"/>
      <c r="B23" s="231">
        <f>'RENCANA SKP'!B23:B24</f>
        <v>4</v>
      </c>
      <c r="C23" s="224" t="str">
        <f>'RENCANA SKP'!E23:E25</f>
        <v>Tersedianya Aplikasi Susenas Semester II 2021 Yang Mutakhir</v>
      </c>
      <c r="D23" s="226"/>
      <c r="E23" s="222"/>
      <c r="F23" s="224"/>
      <c r="G23" s="225"/>
      <c r="H23" s="226"/>
      <c r="I23" s="216"/>
      <c r="J23" s="217"/>
      <c r="K23" s="218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s="83" customFormat="1" ht="13.8">
      <c r="A24" s="11"/>
      <c r="B24" s="232"/>
      <c r="C24" s="227"/>
      <c r="D24" s="229"/>
      <c r="E24" s="223"/>
      <c r="F24" s="227"/>
      <c r="G24" s="228"/>
      <c r="H24" s="229"/>
      <c r="I24" s="219"/>
      <c r="J24" s="220"/>
      <c r="K24" s="22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s="83" customFormat="1" ht="13.8">
      <c r="A25" s="11"/>
      <c r="B25" s="231">
        <f>'RENCANA SKP'!B25:B26</f>
        <v>5</v>
      </c>
      <c r="C25" s="224" t="str">
        <f>'RENCANA SKP'!E25:E27</f>
        <v>Telaksannya Pengawasan Pengolahan Susenas Semester II 2021</v>
      </c>
      <c r="D25" s="226"/>
      <c r="E25" s="222"/>
      <c r="F25" s="224"/>
      <c r="G25" s="225"/>
      <c r="H25" s="226"/>
      <c r="I25" s="216"/>
      <c r="J25" s="217"/>
      <c r="K25" s="218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s="83" customFormat="1" ht="13.8">
      <c r="A26" s="11"/>
      <c r="B26" s="232"/>
      <c r="C26" s="227"/>
      <c r="D26" s="229"/>
      <c r="E26" s="223"/>
      <c r="F26" s="227"/>
      <c r="G26" s="228"/>
      <c r="H26" s="229"/>
      <c r="I26" s="219"/>
      <c r="J26" s="220"/>
      <c r="K26" s="22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s="83" customFormat="1" ht="13.8">
      <c r="A27" s="11"/>
      <c r="B27" s="231">
        <f>'RENCANA SKP'!B27:B28</f>
        <v>6</v>
      </c>
      <c r="C27" s="224" t="str">
        <f>'RENCANA SKP'!E27:E29</f>
        <v>Terkoreksinya Data Pengolahan Susenas Semester II 2021</v>
      </c>
      <c r="D27" s="226"/>
      <c r="E27" s="222"/>
      <c r="F27" s="224"/>
      <c r="G27" s="225"/>
      <c r="H27" s="226"/>
      <c r="I27" s="216"/>
      <c r="J27" s="217"/>
      <c r="K27" s="218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s="83" customFormat="1" ht="13.8">
      <c r="A28" s="11"/>
      <c r="B28" s="232"/>
      <c r="C28" s="227"/>
      <c r="D28" s="229"/>
      <c r="E28" s="223"/>
      <c r="F28" s="227"/>
      <c r="G28" s="228"/>
      <c r="H28" s="229"/>
      <c r="I28" s="219"/>
      <c r="J28" s="220"/>
      <c r="K28" s="22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s="83" customFormat="1" ht="13.8">
      <c r="A29" s="11"/>
      <c r="B29" s="231">
        <f>'RENCANA SKP'!B29:B30</f>
        <v>7</v>
      </c>
      <c r="C29" s="224" t="str">
        <f>'RENCANA SKP'!E29:E31</f>
        <v>Terkirimnya Data Pengolahan Susenas Semester II 2021 Ke Sistem Monitoring Secara Berkala</v>
      </c>
      <c r="D29" s="226"/>
      <c r="E29" s="222"/>
      <c r="F29" s="230"/>
      <c r="G29" s="225"/>
      <c r="H29" s="226"/>
      <c r="I29" s="216"/>
      <c r="J29" s="217"/>
      <c r="K29" s="218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s="83" customFormat="1" ht="13.8">
      <c r="A30" s="11"/>
      <c r="B30" s="232"/>
      <c r="C30" s="227"/>
      <c r="D30" s="229"/>
      <c r="E30" s="223"/>
      <c r="F30" s="227"/>
      <c r="G30" s="228"/>
      <c r="H30" s="229"/>
      <c r="I30" s="219"/>
      <c r="J30" s="220"/>
      <c r="K30" s="22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s="83" customFormat="1" ht="13.8">
      <c r="A31" s="11"/>
      <c r="B31" s="231">
        <f>'RENCANA SKP'!B31:B32</f>
        <v>8</v>
      </c>
      <c r="C31" s="224" t="str">
        <f>'RENCANA SKP'!E31:E33</f>
        <v>Tersedianya Cover KCDA 2021</v>
      </c>
      <c r="D31" s="226"/>
      <c r="E31" s="222"/>
      <c r="F31" s="224"/>
      <c r="G31" s="225"/>
      <c r="H31" s="226"/>
      <c r="I31" s="216"/>
      <c r="J31" s="217"/>
      <c r="K31" s="218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s="83" customFormat="1" ht="13.8">
      <c r="A32" s="11"/>
      <c r="B32" s="232"/>
      <c r="C32" s="227"/>
      <c r="D32" s="229"/>
      <c r="E32" s="223"/>
      <c r="F32" s="227"/>
      <c r="G32" s="228"/>
      <c r="H32" s="229"/>
      <c r="I32" s="219"/>
      <c r="J32" s="220"/>
      <c r="K32" s="22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s="83" customFormat="1" ht="13.8">
      <c r="A33" s="11"/>
      <c r="B33" s="231">
        <f>'RENCANA SKP'!B33:B34</f>
        <v>9</v>
      </c>
      <c r="C33" s="224" t="str">
        <f>'RENCANA SKP'!E33:E35</f>
        <v>Terkoreksinya Tabel KCDA 2021</v>
      </c>
      <c r="D33" s="226"/>
      <c r="E33" s="222"/>
      <c r="F33" s="224"/>
      <c r="G33" s="225"/>
      <c r="H33" s="226"/>
      <c r="I33" s="216"/>
      <c r="J33" s="217"/>
      <c r="K33" s="218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s="83" customFormat="1" ht="13.8">
      <c r="A34" s="11"/>
      <c r="B34" s="232"/>
      <c r="C34" s="227"/>
      <c r="D34" s="229"/>
      <c r="E34" s="223"/>
      <c r="F34" s="227"/>
      <c r="G34" s="228"/>
      <c r="H34" s="229"/>
      <c r="I34" s="219"/>
      <c r="J34" s="220"/>
      <c r="K34" s="22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s="120" customFormat="1" ht="13.8">
      <c r="A35" s="11"/>
      <c r="B35" s="231">
        <f>'RENCANA SKP'!B35:B36</f>
        <v>10</v>
      </c>
      <c r="C35" s="224" t="str">
        <f>'RENCANA SKP'!E35:E37</f>
        <v>Terkoreksinya Publikasi KCDA 2021</v>
      </c>
      <c r="D35" s="226"/>
      <c r="E35" s="222"/>
      <c r="F35" s="224"/>
      <c r="G35" s="225"/>
      <c r="H35" s="226"/>
      <c r="I35" s="216"/>
      <c r="J35" s="217"/>
      <c r="K35" s="21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s="120" customFormat="1" ht="13.8">
      <c r="A36" s="11"/>
      <c r="B36" s="232"/>
      <c r="C36" s="227"/>
      <c r="D36" s="229"/>
      <c r="E36" s="223"/>
      <c r="F36" s="227"/>
      <c r="G36" s="228"/>
      <c r="H36" s="229"/>
      <c r="I36" s="219"/>
      <c r="J36" s="220"/>
      <c r="K36" s="22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s="120" customFormat="1" ht="13.8">
      <c r="A37" s="11"/>
      <c r="B37" s="231">
        <f>'RENCANA SKP'!B37:B38</f>
        <v>11</v>
      </c>
      <c r="C37" s="224" t="str">
        <f>'RENCANA SKP'!E37:E39</f>
        <v>Tersedianya Publikasi Digital KCDA Format PDF</v>
      </c>
      <c r="D37" s="226"/>
      <c r="E37" s="222"/>
      <c r="F37" s="224"/>
      <c r="G37" s="225"/>
      <c r="H37" s="226"/>
      <c r="I37" s="216"/>
      <c r="J37" s="217"/>
      <c r="K37" s="218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s="120" customFormat="1" ht="13.8">
      <c r="A38" s="11"/>
      <c r="B38" s="232"/>
      <c r="C38" s="227"/>
      <c r="D38" s="229"/>
      <c r="E38" s="223"/>
      <c r="F38" s="227"/>
      <c r="G38" s="228"/>
      <c r="H38" s="229"/>
      <c r="I38" s="219"/>
      <c r="J38" s="220"/>
      <c r="K38" s="22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s="120" customFormat="1" ht="13.8">
      <c r="A39" s="11"/>
      <c r="B39" s="231">
        <f>'RENCANA SKP'!B39:B40</f>
        <v>12</v>
      </c>
      <c r="C39" s="224" t="str">
        <f>'RENCANA SKP'!E39:E41</f>
        <v>Terlaksannya Perawatan Hardware/Software Secara Berkala</v>
      </c>
      <c r="D39" s="226"/>
      <c r="E39" s="222"/>
      <c r="F39" s="224"/>
      <c r="G39" s="225"/>
      <c r="H39" s="226"/>
      <c r="I39" s="216"/>
      <c r="J39" s="217"/>
      <c r="K39" s="21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s="120" customFormat="1" ht="13.8">
      <c r="A40" s="11"/>
      <c r="B40" s="232"/>
      <c r="C40" s="227"/>
      <c r="D40" s="229"/>
      <c r="E40" s="223"/>
      <c r="F40" s="227"/>
      <c r="G40" s="228"/>
      <c r="H40" s="229"/>
      <c r="I40" s="219"/>
      <c r="J40" s="220"/>
      <c r="K40" s="22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s="120" customFormat="1" ht="13.8">
      <c r="A41" s="11"/>
      <c r="B41" s="231">
        <f>'RENCANA SKP'!B41:B42</f>
        <v>13</v>
      </c>
      <c r="C41" s="224" t="str">
        <f>'RENCANA SKP'!E41:E43</f>
        <v>Terlaksannya Perawatan Jaringan Data Secara Berkala</v>
      </c>
      <c r="D41" s="226"/>
      <c r="E41" s="222"/>
      <c r="F41" s="224"/>
      <c r="G41" s="225"/>
      <c r="H41" s="226"/>
      <c r="I41" s="216"/>
      <c r="J41" s="217"/>
      <c r="K41" s="21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s="120" customFormat="1" ht="13.8">
      <c r="A42" s="11"/>
      <c r="B42" s="232"/>
      <c r="C42" s="227"/>
      <c r="D42" s="229"/>
      <c r="E42" s="223"/>
      <c r="F42" s="227"/>
      <c r="G42" s="228"/>
      <c r="H42" s="229"/>
      <c r="I42" s="219"/>
      <c r="J42" s="220"/>
      <c r="K42" s="22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s="120" customFormat="1" ht="13.8">
      <c r="A43" s="11"/>
      <c r="B43" s="231">
        <f>'RENCANA SKP'!B43:B44</f>
        <v>14</v>
      </c>
      <c r="C43" s="224" t="str">
        <f>'RENCANA SKP'!E43:E45</f>
        <v>Terlayani Pengunjung Pelayanan Statistik Terpadu / PST</v>
      </c>
      <c r="D43" s="226"/>
      <c r="E43" s="222"/>
      <c r="F43" s="224"/>
      <c r="G43" s="225"/>
      <c r="H43" s="226"/>
      <c r="I43" s="216"/>
      <c r="J43" s="217"/>
      <c r="K43" s="218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s="120" customFormat="1" ht="13.8">
      <c r="A44" s="11"/>
      <c r="B44" s="232"/>
      <c r="C44" s="227"/>
      <c r="D44" s="229"/>
      <c r="E44" s="223"/>
      <c r="F44" s="227"/>
      <c r="G44" s="228"/>
      <c r="H44" s="229"/>
      <c r="I44" s="219"/>
      <c r="J44" s="220"/>
      <c r="K44" s="22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s="120" customFormat="1" ht="13.8">
      <c r="A45" s="11"/>
      <c r="B45" s="231">
        <f>'RENCANA SKP'!B45:B46</f>
        <v>15</v>
      </c>
      <c r="C45" s="224" t="str">
        <f>'RENCANA SKP'!E45:E47</f>
        <v>Tersedianya Jaringan Koneksi Dalam Keadaan Baik</v>
      </c>
      <c r="D45" s="226"/>
      <c r="E45" s="222"/>
      <c r="F45" s="224"/>
      <c r="G45" s="225"/>
      <c r="H45" s="226"/>
      <c r="I45" s="216"/>
      <c r="J45" s="217"/>
      <c r="K45" s="21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s="120" customFormat="1" ht="13.8">
      <c r="A46" s="11"/>
      <c r="B46" s="232"/>
      <c r="C46" s="227"/>
      <c r="D46" s="229"/>
      <c r="E46" s="223"/>
      <c r="F46" s="227"/>
      <c r="G46" s="228"/>
      <c r="H46" s="229"/>
      <c r="I46" s="219"/>
      <c r="J46" s="220"/>
      <c r="K46" s="22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s="83" customFormat="1" ht="13.8">
      <c r="A47" s="11"/>
      <c r="B47" s="231">
        <f>'RENCANA SKP'!B47:B48</f>
        <v>16</v>
      </c>
      <c r="C47" s="224" t="str">
        <f>'RENCANA SKP'!E47:E49</f>
        <v>Tersedianya Video Pilar 1 dan 5 Bagian Dari Sosialisasi ZI</v>
      </c>
      <c r="D47" s="226"/>
      <c r="E47" s="222"/>
      <c r="F47" s="224"/>
      <c r="G47" s="225"/>
      <c r="H47" s="226"/>
      <c r="I47" s="216"/>
      <c r="J47" s="217"/>
      <c r="K47" s="218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s="83" customFormat="1" ht="13.8">
      <c r="A48" s="11"/>
      <c r="B48" s="232"/>
      <c r="C48" s="227"/>
      <c r="D48" s="229"/>
      <c r="E48" s="223"/>
      <c r="F48" s="227"/>
      <c r="G48" s="228"/>
      <c r="H48" s="229"/>
      <c r="I48" s="219"/>
      <c r="J48" s="220"/>
      <c r="K48" s="22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s="83" customFormat="1" ht="13.8">
      <c r="A49" s="11"/>
      <c r="B49" s="231">
        <f>'RENCANA SKP'!B49:B50</f>
        <v>17</v>
      </c>
      <c r="C49" s="224" t="str">
        <f>'RENCANA SKP'!E49:E51</f>
        <v>Tersedianya Bahan Sosialisasi</v>
      </c>
      <c r="D49" s="226"/>
      <c r="E49" s="222"/>
      <c r="F49" s="224"/>
      <c r="G49" s="225"/>
      <c r="H49" s="226"/>
      <c r="I49" s="216"/>
      <c r="J49" s="217"/>
      <c r="K49" s="21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s="83" customFormat="1" ht="13.8">
      <c r="A50" s="11"/>
      <c r="B50" s="232"/>
      <c r="C50" s="227"/>
      <c r="D50" s="229"/>
      <c r="E50" s="223"/>
      <c r="F50" s="227"/>
      <c r="G50" s="228"/>
      <c r="H50" s="229"/>
      <c r="I50" s="219"/>
      <c r="J50" s="220"/>
      <c r="K50" s="22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s="83" customFormat="1" ht="13.8">
      <c r="A51" s="11"/>
      <c r="B51" s="231">
        <f>'RENCANA SKP'!B51:B52</f>
        <v>18</v>
      </c>
      <c r="C51" s="224" t="str">
        <f>'RENCANA SKP'!E51:E53</f>
        <v>Terlaksananya Rapat Koordinasi Tim ZI</v>
      </c>
      <c r="D51" s="226"/>
      <c r="E51" s="222"/>
      <c r="F51" s="224"/>
      <c r="G51" s="225"/>
      <c r="H51" s="226"/>
      <c r="I51" s="216"/>
      <c r="J51" s="217"/>
      <c r="K51" s="21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s="83" customFormat="1" ht="13.8">
      <c r="A52" s="11"/>
      <c r="B52" s="232"/>
      <c r="C52" s="227"/>
      <c r="D52" s="229"/>
      <c r="E52" s="223"/>
      <c r="F52" s="227"/>
      <c r="G52" s="228"/>
      <c r="H52" s="229"/>
      <c r="I52" s="219"/>
      <c r="J52" s="220"/>
      <c r="K52" s="22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s="83" customFormat="1" ht="36" hidden="1" customHeight="1">
      <c r="A53" s="11"/>
      <c r="B53" s="69"/>
      <c r="C53" s="224">
        <f>'RENCANA SKP'!E53:E54</f>
        <v>0</v>
      </c>
      <c r="D53" s="226"/>
      <c r="E53" s="94"/>
      <c r="F53" s="99"/>
      <c r="G53" s="100"/>
      <c r="H53" s="101"/>
      <c r="I53" s="95"/>
      <c r="J53" s="96"/>
      <c r="K53" s="97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s="83" customFormat="1" ht="36" hidden="1" customHeight="1">
      <c r="A54" s="11"/>
      <c r="B54" s="69"/>
      <c r="C54" s="224">
        <f>'RENCANA SKP'!E54:E55</f>
        <v>0</v>
      </c>
      <c r="D54" s="226"/>
      <c r="E54" s="94"/>
      <c r="F54" s="99"/>
      <c r="G54" s="100"/>
      <c r="H54" s="101"/>
      <c r="I54" s="95"/>
      <c r="J54" s="96"/>
      <c r="K54" s="97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s="83" customFormat="1" ht="36" hidden="1" customHeight="1">
      <c r="A55" s="11"/>
      <c r="B55" s="69"/>
      <c r="C55" s="224">
        <f>'RENCANA SKP'!E55:E56</f>
        <v>0</v>
      </c>
      <c r="D55" s="226"/>
      <c r="E55" s="94"/>
      <c r="F55" s="99"/>
      <c r="G55" s="100"/>
      <c r="H55" s="101"/>
      <c r="I55" s="95"/>
      <c r="J55" s="96"/>
      <c r="K55" s="97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s="83" customFormat="1" ht="36" hidden="1" customHeight="1">
      <c r="A56" s="11"/>
      <c r="B56" s="69"/>
      <c r="C56" s="224">
        <f>'RENCANA SKP'!E56:E57</f>
        <v>0</v>
      </c>
      <c r="D56" s="226"/>
      <c r="E56" s="94"/>
      <c r="F56" s="99"/>
      <c r="G56" s="100"/>
      <c r="H56" s="101"/>
      <c r="I56" s="95"/>
      <c r="J56" s="96"/>
      <c r="K56" s="97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83" customFormat="1" ht="36" hidden="1" customHeight="1">
      <c r="A57" s="11"/>
      <c r="B57" s="69"/>
      <c r="C57" s="224">
        <f>'RENCANA SKP'!E57:E58</f>
        <v>0</v>
      </c>
      <c r="D57" s="226"/>
      <c r="E57" s="94"/>
      <c r="F57" s="99"/>
      <c r="G57" s="100"/>
      <c r="H57" s="101"/>
      <c r="I57" s="95"/>
      <c r="J57" s="96"/>
      <c r="K57" s="97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s="83" customFormat="1" ht="36" hidden="1" customHeight="1">
      <c r="A58" s="11"/>
      <c r="B58" s="69"/>
      <c r="C58" s="224">
        <f>'RENCANA SKP'!E58:E59</f>
        <v>0</v>
      </c>
      <c r="D58" s="226"/>
      <c r="E58" s="94"/>
      <c r="F58" s="99"/>
      <c r="G58" s="100"/>
      <c r="H58" s="101"/>
      <c r="I58" s="95"/>
      <c r="J58" s="96"/>
      <c r="K58" s="97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s="83" customFormat="1" ht="36" hidden="1" customHeight="1">
      <c r="A59" s="11"/>
      <c r="B59" s="69"/>
      <c r="C59" s="224">
        <f>'RENCANA SKP'!E59:E60</f>
        <v>0</v>
      </c>
      <c r="D59" s="226"/>
      <c r="E59" s="94"/>
      <c r="F59" s="99"/>
      <c r="G59" s="100"/>
      <c r="H59" s="101"/>
      <c r="I59" s="95"/>
      <c r="J59" s="96"/>
      <c r="K59" s="97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s="83" customFormat="1" ht="36" hidden="1" customHeight="1">
      <c r="A60" s="11"/>
      <c r="B60" s="69"/>
      <c r="C60" s="224">
        <f>'RENCANA SKP'!E60:E61</f>
        <v>0</v>
      </c>
      <c r="D60" s="226"/>
      <c r="E60" s="94"/>
      <c r="F60" s="99"/>
      <c r="G60" s="100"/>
      <c r="H60" s="101"/>
      <c r="I60" s="95"/>
      <c r="J60" s="96"/>
      <c r="K60" s="97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s="83" customFormat="1" ht="36" hidden="1" customHeight="1">
      <c r="A61" s="11"/>
      <c r="B61" s="69"/>
      <c r="C61" s="224">
        <f>'RENCANA SKP'!E61:E62</f>
        <v>0</v>
      </c>
      <c r="D61" s="226"/>
      <c r="E61" s="94"/>
      <c r="F61" s="99"/>
      <c r="G61" s="100"/>
      <c r="H61" s="101"/>
      <c r="I61" s="95"/>
      <c r="J61" s="96"/>
      <c r="K61" s="97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s="83" customFormat="1" ht="36" hidden="1" customHeight="1">
      <c r="A62" s="11"/>
      <c r="B62" s="69"/>
      <c r="C62" s="224">
        <f>'RENCANA SKP'!E62:E63</f>
        <v>0</v>
      </c>
      <c r="D62" s="226"/>
      <c r="E62" s="94"/>
      <c r="F62" s="99"/>
      <c r="G62" s="100"/>
      <c r="H62" s="101"/>
      <c r="I62" s="95"/>
      <c r="J62" s="96"/>
      <c r="K62" s="97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s="83" customFormat="1" ht="36" hidden="1" customHeight="1">
      <c r="A63" s="11"/>
      <c r="B63" s="69"/>
      <c r="C63" s="224">
        <f>'RENCANA SKP'!E63:E64</f>
        <v>0</v>
      </c>
      <c r="D63" s="226"/>
      <c r="E63" s="94"/>
      <c r="F63" s="99"/>
      <c r="G63" s="100"/>
      <c r="H63" s="101"/>
      <c r="I63" s="95"/>
      <c r="J63" s="96"/>
      <c r="K63" s="97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s="83" customFormat="1" ht="36" hidden="1" customHeight="1">
      <c r="A64" s="11"/>
      <c r="B64" s="69"/>
      <c r="C64" s="224">
        <f>'RENCANA SKP'!E64:E65</f>
        <v>0</v>
      </c>
      <c r="D64" s="226"/>
      <c r="E64" s="94"/>
      <c r="F64" s="99"/>
      <c r="G64" s="100"/>
      <c r="H64" s="101"/>
      <c r="I64" s="95"/>
      <c r="J64" s="96"/>
      <c r="K64" s="97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s="83" customFormat="1" ht="36" hidden="1" customHeight="1">
      <c r="A65" s="11"/>
      <c r="B65" s="69"/>
      <c r="C65" s="224">
        <f>'RENCANA SKP'!E65:E66</f>
        <v>0</v>
      </c>
      <c r="D65" s="226"/>
      <c r="E65" s="94"/>
      <c r="F65" s="99"/>
      <c r="G65" s="100"/>
      <c r="H65" s="101"/>
      <c r="I65" s="95"/>
      <c r="J65" s="96"/>
      <c r="K65" s="97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s="83" customFormat="1" ht="36" hidden="1" customHeight="1">
      <c r="A66" s="11"/>
      <c r="B66" s="69"/>
      <c r="C66" s="224">
        <f>'RENCANA SKP'!E66:E67</f>
        <v>0</v>
      </c>
      <c r="D66" s="226"/>
      <c r="E66" s="94"/>
      <c r="F66" s="99"/>
      <c r="G66" s="100"/>
      <c r="H66" s="101"/>
      <c r="I66" s="95"/>
      <c r="J66" s="96"/>
      <c r="K66" s="97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s="83" customFormat="1" ht="36" hidden="1" customHeight="1">
      <c r="A67" s="11"/>
      <c r="B67" s="69"/>
      <c r="C67" s="224">
        <f>'RENCANA SKP'!E67:E68</f>
        <v>0</v>
      </c>
      <c r="D67" s="226"/>
      <c r="E67" s="94"/>
      <c r="F67" s="99"/>
      <c r="G67" s="100"/>
      <c r="H67" s="101"/>
      <c r="I67" s="95"/>
      <c r="J67" s="96"/>
      <c r="K67" s="97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s="83" customFormat="1" ht="36" hidden="1" customHeight="1">
      <c r="A68" s="11"/>
      <c r="B68" s="69"/>
      <c r="C68" s="224">
        <f>'RENCANA SKP'!E68:E69</f>
        <v>0</v>
      </c>
      <c r="D68" s="226"/>
      <c r="E68" s="94"/>
      <c r="F68" s="99"/>
      <c r="G68" s="100"/>
      <c r="H68" s="101"/>
      <c r="I68" s="95"/>
      <c r="J68" s="96"/>
      <c r="K68" s="97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s="83" customFormat="1" ht="36" hidden="1" customHeight="1">
      <c r="A69" s="11"/>
      <c r="B69" s="69"/>
      <c r="C69" s="224">
        <f>'RENCANA SKP'!E69:E70</f>
        <v>0</v>
      </c>
      <c r="D69" s="226"/>
      <c r="E69" s="94"/>
      <c r="F69" s="99"/>
      <c r="G69" s="100"/>
      <c r="H69" s="101"/>
      <c r="I69" s="95"/>
      <c r="J69" s="96"/>
      <c r="K69" s="97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s="83" customFormat="1" ht="36" hidden="1" customHeight="1">
      <c r="A70" s="11"/>
      <c r="B70" s="69"/>
      <c r="C70" s="224">
        <f>'RENCANA SKP'!E70:E71</f>
        <v>0</v>
      </c>
      <c r="D70" s="226"/>
      <c r="E70" s="94"/>
      <c r="F70" s="99"/>
      <c r="G70" s="100"/>
      <c r="H70" s="101"/>
      <c r="I70" s="95"/>
      <c r="J70" s="96"/>
      <c r="K70" s="97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s="83" customFormat="1" ht="36" hidden="1" customHeight="1">
      <c r="A71" s="11"/>
      <c r="B71" s="69"/>
      <c r="C71" s="224">
        <f>'RENCANA SKP'!E71:E72</f>
        <v>0</v>
      </c>
      <c r="D71" s="226"/>
      <c r="E71" s="94"/>
      <c r="F71" s="99"/>
      <c r="G71" s="100"/>
      <c r="H71" s="101"/>
      <c r="I71" s="95"/>
      <c r="J71" s="96"/>
      <c r="K71" s="97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s="83" customFormat="1" ht="36" hidden="1" customHeight="1">
      <c r="A72" s="11"/>
      <c r="B72" s="69"/>
      <c r="C72" s="224">
        <f>'RENCANA SKP'!E72:E73</f>
        <v>0</v>
      </c>
      <c r="D72" s="226"/>
      <c r="E72" s="94"/>
      <c r="F72" s="99"/>
      <c r="G72" s="100"/>
      <c r="H72" s="101"/>
      <c r="I72" s="95"/>
      <c r="J72" s="96"/>
      <c r="K72" s="97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s="83" customFormat="1" ht="36" hidden="1" customHeight="1">
      <c r="A73" s="11"/>
      <c r="B73" s="69"/>
      <c r="C73" s="224">
        <f>'RENCANA SKP'!E73:E74</f>
        <v>0</v>
      </c>
      <c r="D73" s="226"/>
      <c r="E73" s="94"/>
      <c r="F73" s="99"/>
      <c r="G73" s="100"/>
      <c r="H73" s="101"/>
      <c r="I73" s="95"/>
      <c r="J73" s="96"/>
      <c r="K73" s="97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s="83" customFormat="1" ht="36" hidden="1" customHeight="1">
      <c r="A74" s="11"/>
      <c r="B74" s="69"/>
      <c r="C74" s="81"/>
      <c r="D74" s="82"/>
      <c r="E74" s="94"/>
      <c r="F74" s="99"/>
      <c r="G74" s="100"/>
      <c r="H74" s="101"/>
      <c r="I74" s="95"/>
      <c r="J74" s="96"/>
      <c r="K74" s="97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s="83" customFormat="1" ht="36" hidden="1" customHeight="1">
      <c r="A75" s="11"/>
      <c r="B75" s="69"/>
      <c r="C75" s="81"/>
      <c r="D75" s="82"/>
      <c r="E75" s="94"/>
      <c r="F75" s="99"/>
      <c r="G75" s="100"/>
      <c r="H75" s="101"/>
      <c r="I75" s="95"/>
      <c r="J75" s="96"/>
      <c r="K75" s="97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39" hidden="1" customHeight="1">
      <c r="A76" s="11"/>
      <c r="B76" s="85"/>
      <c r="C76" s="67"/>
      <c r="D76" s="68"/>
      <c r="E76" s="26"/>
      <c r="F76" s="241"/>
      <c r="G76" s="242"/>
      <c r="H76" s="243"/>
      <c r="I76" s="23"/>
      <c r="J76" s="24"/>
      <c r="K76" s="25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14.25" customHeight="1">
      <c r="A77" s="16"/>
      <c r="B77" s="20"/>
      <c r="C77" s="5"/>
      <c r="D77" s="5"/>
      <c r="E77" s="27"/>
      <c r="F77" s="213"/>
      <c r="G77" s="199"/>
      <c r="H77" s="199"/>
      <c r="I77" s="199"/>
      <c r="J77" s="199"/>
      <c r="K77" s="212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14.25" customHeight="1">
      <c r="A78" s="16"/>
      <c r="B78" s="20"/>
      <c r="C78" s="5"/>
      <c r="D78" s="5"/>
      <c r="E78" s="27"/>
      <c r="F78" s="5"/>
      <c r="G78" s="20"/>
      <c r="H78" s="20"/>
      <c r="I78" s="20"/>
      <c r="J78" s="20"/>
      <c r="K78" s="20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ht="14.25" customHeight="1">
      <c r="A79" s="16"/>
      <c r="B79" s="16"/>
      <c r="C79" s="16"/>
      <c r="D79" s="16"/>
      <c r="E79" s="27"/>
      <c r="F79" s="16"/>
      <c r="G79" s="193" t="s">
        <v>37</v>
      </c>
      <c r="H79" s="199"/>
      <c r="I79" s="199"/>
      <c r="J79" s="199"/>
      <c r="K79" s="212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ht="14.25" customHeight="1">
      <c r="A80" s="16"/>
      <c r="B80" s="20"/>
      <c r="C80" s="5"/>
      <c r="D80" s="5"/>
      <c r="E80" s="27"/>
      <c r="F80" s="20"/>
      <c r="G80" s="193" t="s">
        <v>38</v>
      </c>
      <c r="H80" s="199"/>
      <c r="I80" s="199"/>
      <c r="J80" s="199"/>
      <c r="K80" s="212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14.25" customHeight="1">
      <c r="A81" s="16"/>
      <c r="B81" s="20"/>
      <c r="C81" s="20"/>
      <c r="D81" s="20"/>
      <c r="E81" s="5"/>
      <c r="F81" s="20"/>
      <c r="G81" s="20"/>
      <c r="H81" s="20"/>
      <c r="I81" s="20"/>
      <c r="J81" s="20"/>
      <c r="K81" s="20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14.25" customHeight="1">
      <c r="A82" s="16"/>
      <c r="B82" s="16"/>
      <c r="C82" s="16"/>
      <c r="D82" s="16"/>
      <c r="E82" s="5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14.2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5" customHeight="1">
      <c r="A84" s="16"/>
      <c r="B84" s="28"/>
      <c r="C84" s="5"/>
      <c r="D84" s="5"/>
      <c r="E84" s="5"/>
      <c r="F84" s="20"/>
      <c r="G84" s="214" t="s">
        <v>39</v>
      </c>
      <c r="H84" s="199"/>
      <c r="I84" s="199"/>
      <c r="J84" s="199"/>
      <c r="K84" s="212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14.25" customHeight="1">
      <c r="A85" s="8"/>
      <c r="B85" s="21"/>
      <c r="C85" s="5"/>
      <c r="D85" s="5"/>
      <c r="E85" s="20"/>
      <c r="F85" s="5"/>
      <c r="G85" s="193" t="s">
        <v>7</v>
      </c>
      <c r="H85" s="199"/>
      <c r="I85" s="199"/>
      <c r="J85" s="199"/>
      <c r="K85" s="212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4.25" customHeight="1">
      <c r="A86" s="8"/>
      <c r="B86" s="20"/>
      <c r="C86" s="5"/>
      <c r="D86" s="5"/>
      <c r="E86" s="16"/>
      <c r="F86" s="5"/>
      <c r="G86" s="20"/>
      <c r="H86" s="16"/>
      <c r="I86" s="16"/>
      <c r="J86" s="16"/>
      <c r="K86" s="16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2.75" customHeight="1">
      <c r="E87" s="16"/>
    </row>
    <row r="88" spans="1:25" ht="12.75" customHeight="1">
      <c r="E88" s="5"/>
    </row>
    <row r="89" spans="1:25" ht="12.75" customHeight="1">
      <c r="E89" s="5"/>
    </row>
    <row r="90" spans="1:25" ht="12.75" customHeight="1">
      <c r="E90" s="5"/>
    </row>
    <row r="91" spans="1:25" ht="12.75" customHeight="1">
      <c r="B91" s="22"/>
      <c r="C91" s="22"/>
      <c r="D91" s="22"/>
      <c r="F91" s="22"/>
      <c r="G91" s="22"/>
      <c r="H91" s="22"/>
      <c r="I91" s="22"/>
      <c r="J91" s="22"/>
      <c r="K91" s="22"/>
    </row>
    <row r="92" spans="1:25" ht="12.75" customHeight="1">
      <c r="B92" s="22"/>
      <c r="C92" s="22"/>
      <c r="D92" s="22"/>
      <c r="F92" s="22"/>
      <c r="G92" s="22"/>
      <c r="H92" s="22"/>
      <c r="I92" s="22"/>
      <c r="J92" s="22"/>
      <c r="K92" s="22"/>
    </row>
    <row r="93" spans="1:25" ht="12.75" customHeight="1">
      <c r="B93" s="22"/>
      <c r="C93" s="22"/>
      <c r="D93" s="22"/>
      <c r="F93" s="22"/>
      <c r="G93" s="22"/>
      <c r="H93" s="22"/>
      <c r="I93" s="22"/>
      <c r="J93" s="22"/>
      <c r="K93" s="22"/>
    </row>
    <row r="94" spans="1:25" ht="12.75" customHeight="1">
      <c r="B94" s="22"/>
      <c r="C94" s="22"/>
      <c r="D94" s="22"/>
      <c r="F94" s="22"/>
      <c r="G94" s="22"/>
      <c r="H94" s="22"/>
      <c r="I94" s="22"/>
      <c r="J94" s="22"/>
      <c r="K94" s="22"/>
    </row>
    <row r="95" spans="1:25" ht="12.75" customHeight="1">
      <c r="B95" s="22"/>
      <c r="C95" s="22"/>
      <c r="D95" s="22"/>
      <c r="E95" s="22"/>
      <c r="F95" s="22"/>
      <c r="G95" s="22"/>
      <c r="H95" s="22"/>
      <c r="I95" s="22"/>
      <c r="J95" s="22"/>
      <c r="K95" s="22"/>
    </row>
    <row r="96" spans="1:25" ht="12.75" customHeight="1">
      <c r="E96" s="22"/>
    </row>
    <row r="97" spans="5:5" ht="12.75" customHeight="1">
      <c r="E97" s="22"/>
    </row>
    <row r="98" spans="5:5" ht="12.75" customHeight="1">
      <c r="E98" s="22"/>
    </row>
    <row r="99" spans="5:5" ht="12.75" customHeight="1">
      <c r="E99" s="22"/>
    </row>
    <row r="100" spans="5:5" ht="12.75" customHeight="1"/>
    <row r="101" spans="5:5" ht="12.75" customHeight="1"/>
    <row r="102" spans="5:5" ht="12.75" customHeight="1"/>
    <row r="103" spans="5:5" ht="12.75" customHeight="1"/>
    <row r="104" spans="5:5" ht="12.75" customHeight="1"/>
    <row r="105" spans="5:5" ht="12.75" customHeight="1"/>
    <row r="106" spans="5:5" ht="12.75" customHeight="1"/>
    <row r="107" spans="5:5" ht="12.75" customHeight="1"/>
    <row r="108" spans="5:5" ht="12.75" customHeight="1"/>
    <row r="109" spans="5:5" ht="12.75" customHeight="1"/>
    <row r="110" spans="5:5" ht="12.75" customHeight="1"/>
    <row r="111" spans="5:5" ht="12.75" customHeight="1"/>
    <row r="112" spans="5:5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51">
    <mergeCell ref="G80:K80"/>
    <mergeCell ref="G84:K84"/>
    <mergeCell ref="G85:K85"/>
    <mergeCell ref="F76:H76"/>
    <mergeCell ref="F77:K77"/>
    <mergeCell ref="G79:K79"/>
    <mergeCell ref="B13:B14"/>
    <mergeCell ref="C13:D14"/>
    <mergeCell ref="E13:E14"/>
    <mergeCell ref="F13:H14"/>
    <mergeCell ref="I13:K14"/>
    <mergeCell ref="C15:D15"/>
    <mergeCell ref="F15:H15"/>
    <mergeCell ref="I15:K15"/>
    <mergeCell ref="C16:K16"/>
    <mergeCell ref="F17:H18"/>
    <mergeCell ref="I17:K18"/>
    <mergeCell ref="F19:H20"/>
    <mergeCell ref="I19:K20"/>
    <mergeCell ref="I21:K22"/>
    <mergeCell ref="C62:D62"/>
    <mergeCell ref="C72:D72"/>
    <mergeCell ref="C73:D73"/>
    <mergeCell ref="C63:D63"/>
    <mergeCell ref="B10:C10"/>
    <mergeCell ref="B11:C11"/>
    <mergeCell ref="D11:E11"/>
    <mergeCell ref="F11:G11"/>
    <mergeCell ref="H11:K11"/>
    <mergeCell ref="D10:E10"/>
    <mergeCell ref="F10:G10"/>
    <mergeCell ref="H10:K10"/>
    <mergeCell ref="B12:C12"/>
    <mergeCell ref="D12:E12"/>
    <mergeCell ref="F12:G12"/>
    <mergeCell ref="H12:K12"/>
    <mergeCell ref="B8:C8"/>
    <mergeCell ref="D8:E8"/>
    <mergeCell ref="B9:C9"/>
    <mergeCell ref="D9:E9"/>
    <mergeCell ref="F9:G9"/>
    <mergeCell ref="H9:K9"/>
    <mergeCell ref="B1:K3"/>
    <mergeCell ref="F4:K4"/>
    <mergeCell ref="F5:K5"/>
    <mergeCell ref="B7:E7"/>
    <mergeCell ref="F7:K7"/>
    <mergeCell ref="F8:G8"/>
    <mergeCell ref="H8:K8"/>
    <mergeCell ref="C70:D70"/>
    <mergeCell ref="C71:D71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4:D64"/>
    <mergeCell ref="B17:B18"/>
    <mergeCell ref="C17:D18"/>
    <mergeCell ref="B19:B20"/>
    <mergeCell ref="C19:D20"/>
    <mergeCell ref="B21:B22"/>
    <mergeCell ref="C21:D22"/>
    <mergeCell ref="C67:D67"/>
    <mergeCell ref="C68:D68"/>
    <mergeCell ref="C69:D69"/>
    <mergeCell ref="C65:D65"/>
    <mergeCell ref="C66:D66"/>
    <mergeCell ref="B51:B52"/>
    <mergeCell ref="B29:B30"/>
    <mergeCell ref="B31:B32"/>
    <mergeCell ref="B33:B34"/>
    <mergeCell ref="B23:B24"/>
    <mergeCell ref="B25:B26"/>
    <mergeCell ref="B35:B36"/>
    <mergeCell ref="B37:B38"/>
    <mergeCell ref="B39:B40"/>
    <mergeCell ref="B41:B42"/>
    <mergeCell ref="B43:B44"/>
    <mergeCell ref="B45:B46"/>
    <mergeCell ref="B27:B28"/>
    <mergeCell ref="E17:E18"/>
    <mergeCell ref="E19:E20"/>
    <mergeCell ref="E29:E30"/>
    <mergeCell ref="E31:E32"/>
    <mergeCell ref="E33:E34"/>
    <mergeCell ref="E47:E48"/>
    <mergeCell ref="E49:E50"/>
    <mergeCell ref="E51:E52"/>
    <mergeCell ref="C27:D28"/>
    <mergeCell ref="C51:D52"/>
    <mergeCell ref="C29:D30"/>
    <mergeCell ref="C31:D32"/>
    <mergeCell ref="C33:D34"/>
    <mergeCell ref="C23:D24"/>
    <mergeCell ref="C25:D26"/>
    <mergeCell ref="F21:H22"/>
    <mergeCell ref="E21:E22"/>
    <mergeCell ref="E23:E24"/>
    <mergeCell ref="E25:E26"/>
    <mergeCell ref="E27:E28"/>
    <mergeCell ref="F23:H24"/>
    <mergeCell ref="B47:B48"/>
    <mergeCell ref="C47:D48"/>
    <mergeCell ref="B49:B50"/>
    <mergeCell ref="C49:D50"/>
    <mergeCell ref="F37:H38"/>
    <mergeCell ref="C35:D36"/>
    <mergeCell ref="C37:D38"/>
    <mergeCell ref="C39:D40"/>
    <mergeCell ref="C41:D42"/>
    <mergeCell ref="C43:D44"/>
    <mergeCell ref="C45:D46"/>
    <mergeCell ref="E45:E46"/>
    <mergeCell ref="F45:H46"/>
    <mergeCell ref="E37:E38"/>
    <mergeCell ref="I23:K24"/>
    <mergeCell ref="I25:K26"/>
    <mergeCell ref="I27:K28"/>
    <mergeCell ref="I29:K30"/>
    <mergeCell ref="I31:K32"/>
    <mergeCell ref="F33:H34"/>
    <mergeCell ref="F31:H32"/>
    <mergeCell ref="F29:H30"/>
    <mergeCell ref="F27:H28"/>
    <mergeCell ref="F25:H26"/>
    <mergeCell ref="I33:K34"/>
    <mergeCell ref="I37:K38"/>
    <mergeCell ref="E35:E36"/>
    <mergeCell ref="F35:H36"/>
    <mergeCell ref="I35:K36"/>
    <mergeCell ref="I47:K48"/>
    <mergeCell ref="I49:K50"/>
    <mergeCell ref="I51:K52"/>
    <mergeCell ref="F51:H52"/>
    <mergeCell ref="F49:H50"/>
    <mergeCell ref="F47:H48"/>
    <mergeCell ref="I45:K46"/>
    <mergeCell ref="E43:E44"/>
    <mergeCell ref="F43:H44"/>
    <mergeCell ref="I43:K44"/>
    <mergeCell ref="E41:E42"/>
    <mergeCell ref="F41:H42"/>
    <mergeCell ref="I41:K42"/>
    <mergeCell ref="E39:E40"/>
    <mergeCell ref="F39:H40"/>
    <mergeCell ref="I39:K40"/>
  </mergeCells>
  <pageMargins left="0.7" right="0.7" top="0.75" bottom="0.75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2"/>
  <sheetViews>
    <sheetView topLeftCell="A49" zoomScaleNormal="100" workbookViewId="0">
      <selection activeCell="D12" sqref="D12:E12"/>
    </sheetView>
  </sheetViews>
  <sheetFormatPr defaultColWidth="14.44140625" defaultRowHeight="15" customHeight="1"/>
  <cols>
    <col min="1" max="1" width="0.88671875" customWidth="1"/>
    <col min="2" max="2" width="4.6640625" customWidth="1"/>
    <col min="3" max="3" width="20.109375" customWidth="1"/>
    <col min="4" max="4" width="19.88671875" customWidth="1"/>
    <col min="5" max="5" width="41.109375" customWidth="1"/>
    <col min="6" max="6" width="19.6640625" customWidth="1"/>
    <col min="7" max="7" width="11.33203125" customWidth="1"/>
    <col min="8" max="8" width="26.88671875" customWidth="1"/>
    <col min="9" max="9" width="14.88671875" customWidth="1"/>
    <col min="10" max="10" width="6.44140625" customWidth="1"/>
    <col min="11" max="11" width="8.88671875" customWidth="1"/>
    <col min="12" max="25" width="8" customWidth="1"/>
  </cols>
  <sheetData>
    <row r="1" spans="1:25" ht="15.75" customHeight="1">
      <c r="B1" s="196" t="s">
        <v>40</v>
      </c>
      <c r="C1" s="197"/>
      <c r="D1" s="197"/>
      <c r="E1" s="197"/>
      <c r="F1" s="197"/>
      <c r="G1" s="197"/>
      <c r="H1" s="197"/>
      <c r="I1" s="197"/>
      <c r="J1" s="197"/>
      <c r="K1" s="197"/>
    </row>
    <row r="2" spans="1:25" ht="15.75" customHeight="1"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" ht="12.75" customHeight="1">
      <c r="B3" s="197"/>
      <c r="C3" s="197"/>
      <c r="D3" s="197"/>
      <c r="E3" s="197"/>
      <c r="F3" s="197"/>
      <c r="G3" s="197"/>
      <c r="H3" s="197"/>
      <c r="I3" s="197"/>
      <c r="J3" s="197"/>
      <c r="K3" s="197"/>
    </row>
    <row r="4" spans="1:25" ht="15.75" customHeight="1">
      <c r="A4" s="2"/>
      <c r="B4" s="3"/>
      <c r="C4" s="3"/>
      <c r="D4" s="3"/>
      <c r="E4" s="3"/>
      <c r="F4" s="198" t="s">
        <v>1</v>
      </c>
      <c r="G4" s="199"/>
      <c r="H4" s="199"/>
      <c r="I4" s="199"/>
      <c r="J4" s="199"/>
      <c r="K4" s="212"/>
    </row>
    <row r="5" spans="1:25" ht="15.75" customHeight="1">
      <c r="A5" s="29" t="s">
        <v>41</v>
      </c>
      <c r="B5" s="5" t="s">
        <v>2</v>
      </c>
      <c r="C5" s="5"/>
      <c r="D5" s="6"/>
      <c r="E5" s="3"/>
      <c r="F5" s="198" t="str">
        <f>'ANGKA KREDIT'!F5:K5</f>
        <v>1 JULI s.d.31 DESEMBER TAHUN 2021</v>
      </c>
      <c r="G5" s="199"/>
      <c r="H5" s="199"/>
      <c r="I5" s="199"/>
      <c r="J5" s="199"/>
      <c r="K5" s="212"/>
    </row>
    <row r="6" spans="1:25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25" ht="12.75" customHeight="1">
      <c r="B7" s="237" t="s">
        <v>4</v>
      </c>
      <c r="C7" s="238"/>
      <c r="D7" s="238"/>
      <c r="E7" s="239"/>
      <c r="F7" s="237" t="s">
        <v>5</v>
      </c>
      <c r="G7" s="238"/>
      <c r="H7" s="238"/>
      <c r="I7" s="238"/>
      <c r="J7" s="238"/>
      <c r="K7" s="267"/>
    </row>
    <row r="8" spans="1:25" ht="16.5" customHeight="1">
      <c r="A8" s="8"/>
      <c r="B8" s="233" t="s">
        <v>6</v>
      </c>
      <c r="C8" s="234"/>
      <c r="D8" s="240" t="str">
        <f>'RENCANA SKP'!D8</f>
        <v>Mohamad Achiruzaman, S.ST, M.T.</v>
      </c>
      <c r="E8" s="234"/>
      <c r="F8" s="233" t="s">
        <v>6</v>
      </c>
      <c r="G8" s="234"/>
      <c r="H8" s="240" t="str">
        <f>'ANGKA KREDIT'!H8</f>
        <v>Henri Wagiyanto S.Pt., M.Ec.Dev, M.A.</v>
      </c>
      <c r="I8" s="236"/>
      <c r="J8" s="236"/>
      <c r="K8" s="236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6.5" customHeight="1">
      <c r="A9" s="8"/>
      <c r="B9" s="233" t="s">
        <v>7</v>
      </c>
      <c r="C9" s="234"/>
      <c r="D9" s="240" t="str">
        <f>'RENCANA SKP'!D9</f>
        <v>19870218 200912 1 004</v>
      </c>
      <c r="E9" s="234"/>
      <c r="F9" s="233" t="s">
        <v>7</v>
      </c>
      <c r="G9" s="234"/>
      <c r="H9" s="233" t="str">
        <f>'RENCANA SKP'!H9</f>
        <v>197109121994122001</v>
      </c>
      <c r="I9" s="236"/>
      <c r="J9" s="236"/>
      <c r="K9" s="236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6.5" customHeight="1">
      <c r="A10" s="8"/>
      <c r="B10" s="233" t="s">
        <v>33</v>
      </c>
      <c r="C10" s="234"/>
      <c r="D10" s="240" t="str">
        <f>'RENCANA SKP'!D10</f>
        <v>Penata / III C</v>
      </c>
      <c r="E10" s="234"/>
      <c r="F10" s="233" t="s">
        <v>71</v>
      </c>
      <c r="G10" s="234"/>
      <c r="H10" s="233" t="str">
        <f>'RENCANA SKP'!H10</f>
        <v>Pembina Tk. I (IV/b)</v>
      </c>
      <c r="I10" s="236"/>
      <c r="J10" s="236"/>
      <c r="K10" s="236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6.5" customHeight="1">
      <c r="A11" s="8"/>
      <c r="B11" s="233" t="s">
        <v>10</v>
      </c>
      <c r="C11" s="234"/>
      <c r="D11" s="240" t="str">
        <f>'RENCANA SKP'!D11</f>
        <v>Pelaksana</v>
      </c>
      <c r="E11" s="234"/>
      <c r="F11" s="233" t="s">
        <v>10</v>
      </c>
      <c r="G11" s="234"/>
      <c r="H11" s="233" t="str">
        <f>'RENCANA SKP'!H11</f>
        <v>Kepala</v>
      </c>
      <c r="I11" s="236"/>
      <c r="J11" s="236"/>
      <c r="K11" s="236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6.5" customHeight="1">
      <c r="A12" s="8"/>
      <c r="B12" s="233" t="s">
        <v>11</v>
      </c>
      <c r="C12" s="234"/>
      <c r="D12" s="240" t="str">
        <f>'RENCANA SKP'!D12</f>
        <v>Badan Pusat Statistik Kabupaten Rembang</v>
      </c>
      <c r="E12" s="234"/>
      <c r="F12" s="233" t="s">
        <v>11</v>
      </c>
      <c r="G12" s="234"/>
      <c r="H12" s="233" t="str">
        <f>'RENCANA SKP'!H12</f>
        <v>Badan Pusat Statistik Kabupaten Rembang</v>
      </c>
      <c r="I12" s="236"/>
      <c r="J12" s="236"/>
      <c r="K12" s="236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21" customHeight="1">
      <c r="A13" s="9"/>
      <c r="B13" s="260" t="s">
        <v>12</v>
      </c>
      <c r="C13" s="259" t="s">
        <v>14</v>
      </c>
      <c r="D13" s="247"/>
      <c r="E13" s="260" t="s">
        <v>34</v>
      </c>
      <c r="F13" s="259" t="s">
        <v>35</v>
      </c>
      <c r="G13" s="247"/>
      <c r="H13" s="260" t="s">
        <v>36</v>
      </c>
      <c r="I13" s="259" t="s">
        <v>42</v>
      </c>
      <c r="J13" s="250"/>
      <c r="K13" s="265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13.8">
      <c r="A14" s="9"/>
      <c r="B14" s="245"/>
      <c r="C14" s="248"/>
      <c r="D14" s="249"/>
      <c r="E14" s="245"/>
      <c r="F14" s="248"/>
      <c r="G14" s="249"/>
      <c r="H14" s="245"/>
      <c r="I14" s="248"/>
      <c r="J14" s="251"/>
      <c r="K14" s="266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3.8">
      <c r="A15" s="10"/>
      <c r="B15" s="106" t="s">
        <v>18</v>
      </c>
      <c r="C15" s="261" t="s">
        <v>19</v>
      </c>
      <c r="D15" s="239"/>
      <c r="E15" s="106" t="s">
        <v>20</v>
      </c>
      <c r="F15" s="261" t="s">
        <v>21</v>
      </c>
      <c r="G15" s="239"/>
      <c r="H15" s="106" t="s">
        <v>22</v>
      </c>
      <c r="I15" s="261" t="s">
        <v>23</v>
      </c>
      <c r="J15" s="238"/>
      <c r="K15" s="23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30" customHeight="1">
      <c r="A16" s="11"/>
      <c r="B16" s="90" t="s">
        <v>25</v>
      </c>
      <c r="C16" s="262" t="s">
        <v>26</v>
      </c>
      <c r="D16" s="263"/>
      <c r="E16" s="263"/>
      <c r="F16" s="263"/>
      <c r="G16" s="263"/>
      <c r="H16" s="263"/>
      <c r="I16" s="263"/>
      <c r="J16" s="263"/>
      <c r="K16" s="264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6" ht="69.75" customHeight="1">
      <c r="A17" s="30">
        <v>1</v>
      </c>
      <c r="B17" s="231">
        <f>'ANGKA KREDIT'!B17:B18</f>
        <v>1</v>
      </c>
      <c r="C17" s="224" t="str">
        <f>'ANGKA KREDIT'!C17</f>
        <v>Terlaksananya Pelatihan Inda Pengolahan Susenas II 2021</v>
      </c>
      <c r="D17" s="226"/>
      <c r="E17" s="254">
        <f>'ANGKA KREDIT'!E17</f>
        <v>0</v>
      </c>
      <c r="F17" s="224">
        <f>'ANGKA KREDIT'!F17</f>
        <v>0</v>
      </c>
      <c r="G17" s="226"/>
      <c r="H17" s="254">
        <f>'ANGKA KREDIT'!J17</f>
        <v>0</v>
      </c>
      <c r="I17" s="241" t="s">
        <v>43</v>
      </c>
      <c r="J17" s="242"/>
      <c r="K17" s="243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2"/>
    </row>
    <row r="18" spans="1:26" s="83" customFormat="1" ht="69.75" customHeight="1">
      <c r="A18" s="30"/>
      <c r="B18" s="232"/>
      <c r="C18" s="227"/>
      <c r="D18" s="229"/>
      <c r="E18" s="255"/>
      <c r="F18" s="227"/>
      <c r="G18" s="229"/>
      <c r="H18" s="255"/>
      <c r="I18" s="241" t="s">
        <v>43</v>
      </c>
      <c r="J18" s="242"/>
      <c r="K18" s="243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69"/>
    </row>
    <row r="19" spans="1:26" s="83" customFormat="1" ht="69.75" customHeight="1">
      <c r="A19" s="30"/>
      <c r="B19" s="231">
        <f>'ANGKA KREDIT'!B19:B20</f>
        <v>2</v>
      </c>
      <c r="C19" s="224" t="str">
        <f>'ANGKA KREDIT'!C19</f>
        <v>Terlaksananya Brefing Petugas/Operator Pengolahan Susenas II 2021</v>
      </c>
      <c r="D19" s="226"/>
      <c r="E19" s="254">
        <f>'ANGKA KREDIT'!E19</f>
        <v>0</v>
      </c>
      <c r="F19" s="224">
        <f>'ANGKA KREDIT'!F19</f>
        <v>0</v>
      </c>
      <c r="G19" s="226"/>
      <c r="H19" s="254">
        <f>'ANGKA KREDIT'!J19</f>
        <v>0</v>
      </c>
      <c r="I19" s="241" t="s">
        <v>43</v>
      </c>
      <c r="J19" s="242"/>
      <c r="K19" s="243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69"/>
    </row>
    <row r="20" spans="1:26" s="83" customFormat="1" ht="69.75" customHeight="1">
      <c r="A20" s="30"/>
      <c r="B20" s="232"/>
      <c r="C20" s="227"/>
      <c r="D20" s="229"/>
      <c r="E20" s="255"/>
      <c r="F20" s="227"/>
      <c r="G20" s="229"/>
      <c r="H20" s="255"/>
      <c r="I20" s="241" t="s">
        <v>43</v>
      </c>
      <c r="J20" s="242"/>
      <c r="K20" s="243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2"/>
    </row>
    <row r="21" spans="1:26" s="83" customFormat="1" ht="69.75" customHeight="1">
      <c r="A21" s="256"/>
      <c r="B21" s="231">
        <f>'ANGKA KREDIT'!B21:B22</f>
        <v>3</v>
      </c>
      <c r="C21" s="224" t="str">
        <f>'ANGKA KREDIT'!C21</f>
        <v>Tersedianya Aplikasi Server dan Client Susenas II 2021</v>
      </c>
      <c r="D21" s="226"/>
      <c r="E21" s="254">
        <f>'ANGKA KREDIT'!E21</f>
        <v>0</v>
      </c>
      <c r="F21" s="224">
        <f>'ANGKA KREDIT'!F21</f>
        <v>0</v>
      </c>
      <c r="G21" s="226"/>
      <c r="H21" s="254">
        <f>'ANGKA KREDIT'!J21</f>
        <v>0</v>
      </c>
      <c r="I21" s="241" t="s">
        <v>43</v>
      </c>
      <c r="J21" s="242"/>
      <c r="K21" s="243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69"/>
    </row>
    <row r="22" spans="1:26" s="83" customFormat="1" ht="69.75" customHeight="1">
      <c r="A22" s="256"/>
      <c r="B22" s="232"/>
      <c r="C22" s="227"/>
      <c r="D22" s="229"/>
      <c r="E22" s="255"/>
      <c r="F22" s="227"/>
      <c r="G22" s="229"/>
      <c r="H22" s="255"/>
      <c r="I22" s="241" t="s">
        <v>43</v>
      </c>
      <c r="J22" s="242"/>
      <c r="K22" s="243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69"/>
    </row>
    <row r="23" spans="1:26" s="83" customFormat="1" ht="69.75" customHeight="1">
      <c r="A23" s="112"/>
      <c r="B23" s="231">
        <f>'ANGKA KREDIT'!B23:B24</f>
        <v>4</v>
      </c>
      <c r="C23" s="224" t="str">
        <f>'ANGKA KREDIT'!C23</f>
        <v>Tersedianya Aplikasi Susenas Semester II 2021 Yang Mutakhir</v>
      </c>
      <c r="D23" s="226"/>
      <c r="E23" s="254">
        <f>'ANGKA KREDIT'!E23</f>
        <v>0</v>
      </c>
      <c r="F23" s="224">
        <f>'ANGKA KREDIT'!F23</f>
        <v>0</v>
      </c>
      <c r="G23" s="226"/>
      <c r="H23" s="254">
        <f>'ANGKA KREDIT'!J23</f>
        <v>0</v>
      </c>
      <c r="I23" s="241" t="s">
        <v>43</v>
      </c>
      <c r="J23" s="242"/>
      <c r="K23" s="243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2"/>
    </row>
    <row r="24" spans="1:26" s="83" customFormat="1" ht="69.75" customHeight="1">
      <c r="A24" s="112"/>
      <c r="B24" s="232"/>
      <c r="C24" s="227"/>
      <c r="D24" s="229"/>
      <c r="E24" s="255"/>
      <c r="F24" s="227"/>
      <c r="G24" s="229"/>
      <c r="H24" s="255"/>
      <c r="I24" s="241" t="s">
        <v>43</v>
      </c>
      <c r="J24" s="242"/>
      <c r="K24" s="243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69"/>
    </row>
    <row r="25" spans="1:26" s="83" customFormat="1" ht="69.75" customHeight="1">
      <c r="A25" s="30"/>
      <c r="B25" s="231">
        <f>'ANGKA KREDIT'!B25:B26</f>
        <v>5</v>
      </c>
      <c r="C25" s="224" t="str">
        <f>'ANGKA KREDIT'!C25</f>
        <v>Telaksannya Pengawasan Pengolahan Susenas Semester II 2021</v>
      </c>
      <c r="D25" s="226"/>
      <c r="E25" s="254">
        <f>'ANGKA KREDIT'!E25</f>
        <v>0</v>
      </c>
      <c r="F25" s="224">
        <f>'ANGKA KREDIT'!F25</f>
        <v>0</v>
      </c>
      <c r="G25" s="226"/>
      <c r="H25" s="254">
        <f>'ANGKA KREDIT'!J25</f>
        <v>0</v>
      </c>
      <c r="I25" s="241" t="s">
        <v>43</v>
      </c>
      <c r="J25" s="242"/>
      <c r="K25" s="243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69"/>
    </row>
    <row r="26" spans="1:26" s="83" customFormat="1" ht="69.75" customHeight="1">
      <c r="A26" s="30"/>
      <c r="B26" s="232"/>
      <c r="C26" s="227"/>
      <c r="D26" s="229"/>
      <c r="E26" s="255"/>
      <c r="F26" s="227"/>
      <c r="G26" s="229"/>
      <c r="H26" s="255"/>
      <c r="I26" s="241" t="s">
        <v>43</v>
      </c>
      <c r="J26" s="242"/>
      <c r="K26" s="243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2"/>
    </row>
    <row r="27" spans="1:26" s="83" customFormat="1" ht="69.75" customHeight="1">
      <c r="A27" s="30"/>
      <c r="B27" s="231">
        <f>'ANGKA KREDIT'!B27:B28</f>
        <v>6</v>
      </c>
      <c r="C27" s="224" t="str">
        <f>'ANGKA KREDIT'!C27</f>
        <v>Terkoreksinya Data Pengolahan Susenas Semester II 2021</v>
      </c>
      <c r="D27" s="226"/>
      <c r="E27" s="254">
        <f>'ANGKA KREDIT'!E27</f>
        <v>0</v>
      </c>
      <c r="F27" s="224">
        <f>'ANGKA KREDIT'!F27</f>
        <v>0</v>
      </c>
      <c r="G27" s="226"/>
      <c r="H27" s="254">
        <f>'ANGKA KREDIT'!J27</f>
        <v>0</v>
      </c>
      <c r="I27" s="241" t="s">
        <v>43</v>
      </c>
      <c r="J27" s="242"/>
      <c r="K27" s="243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69"/>
    </row>
    <row r="28" spans="1:26" s="83" customFormat="1" ht="69.75" customHeight="1">
      <c r="A28" s="30"/>
      <c r="B28" s="232"/>
      <c r="C28" s="227"/>
      <c r="D28" s="229"/>
      <c r="E28" s="255"/>
      <c r="F28" s="227"/>
      <c r="G28" s="229"/>
      <c r="H28" s="255"/>
      <c r="I28" s="241" t="s">
        <v>43</v>
      </c>
      <c r="J28" s="242"/>
      <c r="K28" s="243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69"/>
    </row>
    <row r="29" spans="1:26" s="83" customFormat="1" ht="69.75" customHeight="1">
      <c r="A29" s="30"/>
      <c r="B29" s="231">
        <f>'ANGKA KREDIT'!B29:B30</f>
        <v>7</v>
      </c>
      <c r="C29" s="224" t="str">
        <f>'ANGKA KREDIT'!C29</f>
        <v>Terkirimnya Data Pengolahan Susenas Semester II 2021 Ke Sistem Monitoring Secara Berkala</v>
      </c>
      <c r="D29" s="226"/>
      <c r="E29" s="254">
        <f>'ANGKA KREDIT'!E29</f>
        <v>0</v>
      </c>
      <c r="F29" s="224">
        <f>'ANGKA KREDIT'!F29</f>
        <v>0</v>
      </c>
      <c r="G29" s="226"/>
      <c r="H29" s="254">
        <f>'ANGKA KREDIT'!J29</f>
        <v>0</v>
      </c>
      <c r="I29" s="241" t="s">
        <v>43</v>
      </c>
      <c r="J29" s="242"/>
      <c r="K29" s="243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2"/>
    </row>
    <row r="30" spans="1:26" s="83" customFormat="1" ht="69.75" customHeight="1">
      <c r="A30" s="30"/>
      <c r="B30" s="232"/>
      <c r="C30" s="227"/>
      <c r="D30" s="229"/>
      <c r="E30" s="255"/>
      <c r="F30" s="227"/>
      <c r="G30" s="229"/>
      <c r="H30" s="255"/>
      <c r="I30" s="241" t="s">
        <v>43</v>
      </c>
      <c r="J30" s="242"/>
      <c r="K30" s="243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69"/>
    </row>
    <row r="31" spans="1:26" s="83" customFormat="1" ht="69.75" customHeight="1">
      <c r="A31" s="30"/>
      <c r="B31" s="231">
        <f>'ANGKA KREDIT'!B31:B32</f>
        <v>8</v>
      </c>
      <c r="C31" s="224" t="str">
        <f>'ANGKA KREDIT'!C31</f>
        <v>Tersedianya Cover KCDA 2021</v>
      </c>
      <c r="D31" s="226"/>
      <c r="E31" s="254">
        <f>'ANGKA KREDIT'!E31</f>
        <v>0</v>
      </c>
      <c r="F31" s="224">
        <f>'ANGKA KREDIT'!F31</f>
        <v>0</v>
      </c>
      <c r="G31" s="226"/>
      <c r="H31" s="254">
        <f>'ANGKA KREDIT'!J31</f>
        <v>0</v>
      </c>
      <c r="I31" s="241" t="s">
        <v>43</v>
      </c>
      <c r="J31" s="242"/>
      <c r="K31" s="243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69"/>
    </row>
    <row r="32" spans="1:26" s="83" customFormat="1" ht="69.75" customHeight="1">
      <c r="A32" s="30"/>
      <c r="B32" s="232"/>
      <c r="C32" s="227"/>
      <c r="D32" s="229"/>
      <c r="E32" s="255"/>
      <c r="F32" s="227"/>
      <c r="G32" s="229"/>
      <c r="H32" s="255"/>
      <c r="I32" s="241" t="s">
        <v>43</v>
      </c>
      <c r="J32" s="242"/>
      <c r="K32" s="243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2"/>
    </row>
    <row r="33" spans="1:26" s="83" customFormat="1" ht="69.75" customHeight="1">
      <c r="A33" s="30"/>
      <c r="B33" s="231">
        <f>'ANGKA KREDIT'!B33:B34</f>
        <v>9</v>
      </c>
      <c r="C33" s="224" t="str">
        <f>'ANGKA KREDIT'!C33</f>
        <v>Terkoreksinya Tabel KCDA 2021</v>
      </c>
      <c r="D33" s="226"/>
      <c r="E33" s="254">
        <f>'ANGKA KREDIT'!E33</f>
        <v>0</v>
      </c>
      <c r="F33" s="224">
        <f>'ANGKA KREDIT'!F33</f>
        <v>0</v>
      </c>
      <c r="G33" s="226"/>
      <c r="H33" s="254">
        <f>'ANGKA KREDIT'!J33</f>
        <v>0</v>
      </c>
      <c r="I33" s="241" t="s">
        <v>43</v>
      </c>
      <c r="J33" s="242"/>
      <c r="K33" s="243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69"/>
    </row>
    <row r="34" spans="1:26" s="83" customFormat="1" ht="69.75" customHeight="1">
      <c r="A34" s="30"/>
      <c r="B34" s="232"/>
      <c r="C34" s="227"/>
      <c r="D34" s="229"/>
      <c r="E34" s="255"/>
      <c r="F34" s="227"/>
      <c r="G34" s="229"/>
      <c r="H34" s="255"/>
      <c r="I34" s="241" t="s">
        <v>43</v>
      </c>
      <c r="J34" s="242"/>
      <c r="K34" s="243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69"/>
    </row>
    <row r="35" spans="1:26" s="83" customFormat="1" ht="69.75" customHeight="1">
      <c r="A35" s="30"/>
      <c r="B35" s="231">
        <f>'ANGKA KREDIT'!B35:B36</f>
        <v>10</v>
      </c>
      <c r="C35" s="224" t="str">
        <f>'ANGKA KREDIT'!C35</f>
        <v>Terkoreksinya Publikasi KCDA 2021</v>
      </c>
      <c r="D35" s="226"/>
      <c r="E35" s="254">
        <f>'ANGKA KREDIT'!E35</f>
        <v>0</v>
      </c>
      <c r="F35" s="224">
        <f>'ANGKA KREDIT'!F35</f>
        <v>0</v>
      </c>
      <c r="G35" s="226"/>
      <c r="H35" s="254">
        <f>'ANGKA KREDIT'!J35</f>
        <v>0</v>
      </c>
      <c r="I35" s="241" t="s">
        <v>43</v>
      </c>
      <c r="J35" s="242"/>
      <c r="K35" s="243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2"/>
    </row>
    <row r="36" spans="1:26" s="83" customFormat="1" ht="69.75" customHeight="1">
      <c r="A36" s="30"/>
      <c r="B36" s="232"/>
      <c r="C36" s="227"/>
      <c r="D36" s="229"/>
      <c r="E36" s="255"/>
      <c r="F36" s="227"/>
      <c r="G36" s="229"/>
      <c r="H36" s="255"/>
      <c r="I36" s="241" t="s">
        <v>43</v>
      </c>
      <c r="J36" s="242"/>
      <c r="K36" s="243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69"/>
    </row>
    <row r="37" spans="1:26" s="83" customFormat="1" ht="69.75" customHeight="1">
      <c r="A37" s="30"/>
      <c r="B37" s="231">
        <f>'ANGKA KREDIT'!B37:B38</f>
        <v>11</v>
      </c>
      <c r="C37" s="224" t="str">
        <f>'ANGKA KREDIT'!C37</f>
        <v>Tersedianya Publikasi Digital KCDA Format PDF</v>
      </c>
      <c r="D37" s="226"/>
      <c r="E37" s="254">
        <f>'ANGKA KREDIT'!E49</f>
        <v>0</v>
      </c>
      <c r="F37" s="224">
        <f>'ANGKA KREDIT'!F49</f>
        <v>0</v>
      </c>
      <c r="G37" s="226"/>
      <c r="H37" s="254">
        <f>'ANGKA KREDIT'!J49</f>
        <v>0</v>
      </c>
      <c r="I37" s="241" t="s">
        <v>43</v>
      </c>
      <c r="J37" s="242"/>
      <c r="K37" s="243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69"/>
    </row>
    <row r="38" spans="1:26" s="83" customFormat="1" ht="69.75" customHeight="1">
      <c r="A38" s="30"/>
      <c r="B38" s="232"/>
      <c r="C38" s="227"/>
      <c r="D38" s="229"/>
      <c r="E38" s="255"/>
      <c r="F38" s="227"/>
      <c r="G38" s="229"/>
      <c r="H38" s="255"/>
      <c r="I38" s="241" t="s">
        <v>43</v>
      </c>
      <c r="J38" s="242"/>
      <c r="K38" s="243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2"/>
    </row>
    <row r="39" spans="1:26" s="120" customFormat="1" ht="69.75" customHeight="1">
      <c r="A39" s="30"/>
      <c r="B39" s="231">
        <f>'ANGKA KREDIT'!B39:B40</f>
        <v>12</v>
      </c>
      <c r="C39" s="224" t="str">
        <f>'ANGKA KREDIT'!C39</f>
        <v>Terlaksannya Perawatan Hardware/Software Secara Berkala</v>
      </c>
      <c r="D39" s="226"/>
      <c r="E39" s="254">
        <f>'ANGKA KREDIT'!E39</f>
        <v>0</v>
      </c>
      <c r="F39" s="224">
        <f>'ANGKA KREDIT'!F39</f>
        <v>0</v>
      </c>
      <c r="G39" s="226"/>
      <c r="H39" s="254">
        <f>'ANGKA KREDIT'!J39</f>
        <v>0</v>
      </c>
      <c r="I39" s="119"/>
      <c r="J39" s="143"/>
      <c r="K39" s="118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69"/>
    </row>
    <row r="40" spans="1:26" s="120" customFormat="1" ht="69.75" customHeight="1">
      <c r="A40" s="30"/>
      <c r="B40" s="232"/>
      <c r="C40" s="227"/>
      <c r="D40" s="229"/>
      <c r="E40" s="255"/>
      <c r="F40" s="227"/>
      <c r="G40" s="229"/>
      <c r="H40" s="255"/>
      <c r="I40" s="119"/>
      <c r="J40" s="143"/>
      <c r="K40" s="118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69"/>
    </row>
    <row r="41" spans="1:26" s="120" customFormat="1" ht="69.75" customHeight="1">
      <c r="A41" s="30"/>
      <c r="B41" s="231">
        <f>'ANGKA KREDIT'!B41:B42</f>
        <v>13</v>
      </c>
      <c r="C41" s="224" t="str">
        <f>'ANGKA KREDIT'!C41</f>
        <v>Terlaksannya Perawatan Jaringan Data Secara Berkala</v>
      </c>
      <c r="D41" s="226"/>
      <c r="E41" s="254">
        <f>'ANGKA KREDIT'!E41</f>
        <v>0</v>
      </c>
      <c r="F41" s="224">
        <f>'ANGKA KREDIT'!F41</f>
        <v>0</v>
      </c>
      <c r="G41" s="226"/>
      <c r="H41" s="254">
        <f>'ANGKA KREDIT'!J41</f>
        <v>0</v>
      </c>
      <c r="I41" s="119"/>
      <c r="J41" s="143"/>
      <c r="K41" s="118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69"/>
    </row>
    <row r="42" spans="1:26" s="120" customFormat="1" ht="69.75" customHeight="1">
      <c r="A42" s="30"/>
      <c r="B42" s="232"/>
      <c r="C42" s="227"/>
      <c r="D42" s="229"/>
      <c r="E42" s="255"/>
      <c r="F42" s="227"/>
      <c r="G42" s="229"/>
      <c r="H42" s="255"/>
      <c r="I42" s="119"/>
      <c r="J42" s="143"/>
      <c r="K42" s="118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69"/>
    </row>
    <row r="43" spans="1:26" s="120" customFormat="1" ht="69.75" customHeight="1">
      <c r="A43" s="30"/>
      <c r="B43" s="231">
        <f>'ANGKA KREDIT'!B43:B44</f>
        <v>14</v>
      </c>
      <c r="C43" s="224" t="str">
        <f>'ANGKA KREDIT'!C43</f>
        <v>Terlayani Pengunjung Pelayanan Statistik Terpadu / PST</v>
      </c>
      <c r="D43" s="226"/>
      <c r="E43" s="254">
        <f>'ANGKA KREDIT'!E43</f>
        <v>0</v>
      </c>
      <c r="F43" s="224">
        <f>'ANGKA KREDIT'!F43</f>
        <v>0</v>
      </c>
      <c r="G43" s="226"/>
      <c r="H43" s="254">
        <f>'ANGKA KREDIT'!J43</f>
        <v>0</v>
      </c>
      <c r="I43" s="119"/>
      <c r="J43" s="143"/>
      <c r="K43" s="118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69"/>
    </row>
    <row r="44" spans="1:26" s="120" customFormat="1" ht="69.75" customHeight="1">
      <c r="A44" s="30"/>
      <c r="B44" s="232"/>
      <c r="C44" s="227"/>
      <c r="D44" s="229"/>
      <c r="E44" s="255"/>
      <c r="F44" s="227"/>
      <c r="G44" s="229"/>
      <c r="H44" s="255"/>
      <c r="I44" s="119"/>
      <c r="J44" s="143"/>
      <c r="K44" s="118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69"/>
    </row>
    <row r="45" spans="1:26" s="120" customFormat="1" ht="69.75" customHeight="1">
      <c r="A45" s="30"/>
      <c r="B45" s="231">
        <f>'ANGKA KREDIT'!B45:B46</f>
        <v>15</v>
      </c>
      <c r="C45" s="224" t="str">
        <f>'ANGKA KREDIT'!C45</f>
        <v>Tersedianya Jaringan Koneksi Dalam Keadaan Baik</v>
      </c>
      <c r="D45" s="226"/>
      <c r="E45" s="254">
        <f>'ANGKA KREDIT'!E45</f>
        <v>0</v>
      </c>
      <c r="F45" s="224">
        <f>'ANGKA KREDIT'!F45</f>
        <v>0</v>
      </c>
      <c r="G45" s="226"/>
      <c r="H45" s="254">
        <f>'ANGKA KREDIT'!J45</f>
        <v>0</v>
      </c>
      <c r="I45" s="119"/>
      <c r="J45" s="143"/>
      <c r="K45" s="118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69"/>
    </row>
    <row r="46" spans="1:26" s="120" customFormat="1" ht="69.75" customHeight="1">
      <c r="A46" s="30"/>
      <c r="B46" s="232"/>
      <c r="C46" s="227"/>
      <c r="D46" s="229"/>
      <c r="E46" s="255"/>
      <c r="F46" s="227"/>
      <c r="G46" s="229"/>
      <c r="H46" s="255"/>
      <c r="I46" s="119"/>
      <c r="J46" s="143"/>
      <c r="K46" s="118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69"/>
    </row>
    <row r="47" spans="1:26" s="120" customFormat="1" ht="69.75" customHeight="1">
      <c r="A47" s="30"/>
      <c r="B47" s="231">
        <f>'ANGKA KREDIT'!B47:B48</f>
        <v>16</v>
      </c>
      <c r="C47" s="224" t="str">
        <f>'ANGKA KREDIT'!C47</f>
        <v>Tersedianya Video Pilar 1 dan 5 Bagian Dari Sosialisasi ZI</v>
      </c>
      <c r="D47" s="226"/>
      <c r="E47" s="254">
        <f>'ANGKA KREDIT'!E47</f>
        <v>0</v>
      </c>
      <c r="F47" s="224">
        <f>'ANGKA KREDIT'!F47</f>
        <v>0</v>
      </c>
      <c r="G47" s="226"/>
      <c r="H47" s="254">
        <f>'ANGKA KREDIT'!J47</f>
        <v>0</v>
      </c>
      <c r="I47" s="119"/>
      <c r="J47" s="143"/>
      <c r="K47" s="118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69"/>
    </row>
    <row r="48" spans="1:26" s="120" customFormat="1" ht="69.75" customHeight="1">
      <c r="A48" s="30"/>
      <c r="B48" s="232"/>
      <c r="C48" s="227"/>
      <c r="D48" s="229"/>
      <c r="E48" s="255"/>
      <c r="F48" s="227"/>
      <c r="G48" s="229"/>
      <c r="H48" s="255"/>
      <c r="I48" s="119"/>
      <c r="J48" s="143"/>
      <c r="K48" s="118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69"/>
    </row>
    <row r="49" spans="1:26" s="120" customFormat="1" ht="69.75" customHeight="1">
      <c r="A49" s="30"/>
      <c r="B49" s="231">
        <f>'ANGKA KREDIT'!B49:B50</f>
        <v>17</v>
      </c>
      <c r="C49" s="224" t="str">
        <f>'ANGKA KREDIT'!C49</f>
        <v>Tersedianya Bahan Sosialisasi</v>
      </c>
      <c r="D49" s="226"/>
      <c r="E49" s="254">
        <f>'ANGKA KREDIT'!E49</f>
        <v>0</v>
      </c>
      <c r="F49" s="224">
        <f>'ANGKA KREDIT'!F49</f>
        <v>0</v>
      </c>
      <c r="G49" s="226"/>
      <c r="H49" s="254">
        <f>'ANGKA KREDIT'!J49</f>
        <v>0</v>
      </c>
      <c r="I49" s="119"/>
      <c r="J49" s="143"/>
      <c r="K49" s="118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69"/>
    </row>
    <row r="50" spans="1:26" s="120" customFormat="1" ht="69.75" customHeight="1">
      <c r="A50" s="30"/>
      <c r="B50" s="232"/>
      <c r="C50" s="227"/>
      <c r="D50" s="229"/>
      <c r="E50" s="255"/>
      <c r="F50" s="227"/>
      <c r="G50" s="229"/>
      <c r="H50" s="255"/>
      <c r="I50" s="119"/>
      <c r="J50" s="143"/>
      <c r="K50" s="118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69"/>
    </row>
    <row r="51" spans="1:26" s="83" customFormat="1" ht="69.75" customHeight="1">
      <c r="A51" s="30"/>
      <c r="B51" s="231">
        <f>'ANGKA KREDIT'!B51:B52</f>
        <v>18</v>
      </c>
      <c r="C51" s="224" t="str">
        <f>'ANGKA KREDIT'!C51</f>
        <v>Terlaksananya Rapat Koordinasi Tim ZI</v>
      </c>
      <c r="D51" s="226"/>
      <c r="E51" s="254">
        <f>'ANGKA KREDIT'!E51</f>
        <v>0</v>
      </c>
      <c r="F51" s="224">
        <f>'ANGKA KREDIT'!F51</f>
        <v>0</v>
      </c>
      <c r="G51" s="226"/>
      <c r="H51" s="254">
        <f>'ANGKA KREDIT'!J51</f>
        <v>0</v>
      </c>
      <c r="I51" s="241" t="s">
        <v>43</v>
      </c>
      <c r="J51" s="242"/>
      <c r="K51" s="243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69"/>
    </row>
    <row r="52" spans="1:26" s="83" customFormat="1" ht="69.75" customHeight="1">
      <c r="A52" s="30"/>
      <c r="B52" s="232"/>
      <c r="C52" s="227"/>
      <c r="D52" s="229"/>
      <c r="E52" s="255"/>
      <c r="F52" s="227"/>
      <c r="G52" s="229"/>
      <c r="H52" s="255"/>
      <c r="I52" s="241" t="s">
        <v>43</v>
      </c>
      <c r="J52" s="242"/>
      <c r="K52" s="243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69"/>
    </row>
    <row r="53" spans="1:26" s="83" customFormat="1" ht="69.75" hidden="1" customHeight="1">
      <c r="A53" s="30"/>
      <c r="B53" s="32">
        <f>'ANGKA KREDIT'!B47:B93</f>
        <v>0</v>
      </c>
      <c r="C53" s="224">
        <f>'ANGKA KREDIT'!C53</f>
        <v>0</v>
      </c>
      <c r="D53" s="226"/>
      <c r="E53" s="31">
        <f>'ANGKA KREDIT'!E53</f>
        <v>0</v>
      </c>
      <c r="F53" s="241">
        <f>'ANGKA KREDIT'!F53</f>
        <v>0</v>
      </c>
      <c r="G53" s="258"/>
      <c r="H53" s="102">
        <f>'ANGKA KREDIT'!J53</f>
        <v>0</v>
      </c>
      <c r="I53" s="241" t="s">
        <v>43</v>
      </c>
      <c r="J53" s="242"/>
      <c r="K53" s="243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2"/>
    </row>
    <row r="54" spans="1:26" s="83" customFormat="1" ht="69.75" hidden="1" customHeight="1">
      <c r="A54" s="30"/>
      <c r="B54" s="32">
        <f>'ANGKA KREDIT'!B48:B94</f>
        <v>0</v>
      </c>
      <c r="C54" s="224">
        <f>'ANGKA KREDIT'!C54</f>
        <v>0</v>
      </c>
      <c r="D54" s="226"/>
      <c r="E54" s="31">
        <f>'ANGKA KREDIT'!E54</f>
        <v>0</v>
      </c>
      <c r="F54" s="241">
        <f>'ANGKA KREDIT'!F54</f>
        <v>0</v>
      </c>
      <c r="G54" s="258"/>
      <c r="H54" s="102">
        <f>'ANGKA KREDIT'!J54</f>
        <v>0</v>
      </c>
      <c r="I54" s="241" t="s">
        <v>43</v>
      </c>
      <c r="J54" s="242"/>
      <c r="K54" s="243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69"/>
    </row>
    <row r="55" spans="1:26" s="83" customFormat="1" ht="69.75" hidden="1" customHeight="1">
      <c r="A55" s="30"/>
      <c r="B55" s="32">
        <f>'ANGKA KREDIT'!B49:B95</f>
        <v>0</v>
      </c>
      <c r="C55" s="224">
        <f>'ANGKA KREDIT'!C55</f>
        <v>0</v>
      </c>
      <c r="D55" s="226"/>
      <c r="E55" s="31">
        <f>'ANGKA KREDIT'!E55</f>
        <v>0</v>
      </c>
      <c r="F55" s="241">
        <f>'ANGKA KREDIT'!F55</f>
        <v>0</v>
      </c>
      <c r="G55" s="258"/>
      <c r="H55" s="102">
        <f>'ANGKA KREDIT'!J55</f>
        <v>0</v>
      </c>
      <c r="I55" s="241" t="s">
        <v>43</v>
      </c>
      <c r="J55" s="242"/>
      <c r="K55" s="243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69"/>
    </row>
    <row r="56" spans="1:26" s="83" customFormat="1" ht="69.75" hidden="1" customHeight="1">
      <c r="A56" s="30"/>
      <c r="B56" s="32">
        <f>'ANGKA KREDIT'!B50:B96</f>
        <v>0</v>
      </c>
      <c r="C56" s="224">
        <f>'ANGKA KREDIT'!C56</f>
        <v>0</v>
      </c>
      <c r="D56" s="226"/>
      <c r="E56" s="31">
        <f>'ANGKA KREDIT'!E56</f>
        <v>0</v>
      </c>
      <c r="F56" s="241">
        <f>'ANGKA KREDIT'!F56</f>
        <v>0</v>
      </c>
      <c r="G56" s="258"/>
      <c r="H56" s="102">
        <f>'ANGKA KREDIT'!J56</f>
        <v>0</v>
      </c>
      <c r="I56" s="241" t="s">
        <v>43</v>
      </c>
      <c r="J56" s="242"/>
      <c r="K56" s="243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2"/>
    </row>
    <row r="57" spans="1:26" s="83" customFormat="1" ht="69.75" hidden="1" customHeight="1">
      <c r="A57" s="30"/>
      <c r="B57" s="32">
        <f>'ANGKA KREDIT'!B51:B97</f>
        <v>0</v>
      </c>
      <c r="C57" s="224">
        <f>'ANGKA KREDIT'!C57</f>
        <v>0</v>
      </c>
      <c r="D57" s="226"/>
      <c r="E57" s="31">
        <f>'ANGKA KREDIT'!E57</f>
        <v>0</v>
      </c>
      <c r="F57" s="241">
        <f>'ANGKA KREDIT'!F57</f>
        <v>0</v>
      </c>
      <c r="G57" s="258"/>
      <c r="H57" s="102">
        <f>'ANGKA KREDIT'!J57</f>
        <v>0</v>
      </c>
      <c r="I57" s="241" t="s">
        <v>43</v>
      </c>
      <c r="J57" s="242"/>
      <c r="K57" s="243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69"/>
    </row>
    <row r="58" spans="1:26" s="83" customFormat="1" ht="69.75" hidden="1" customHeight="1">
      <c r="A58" s="30"/>
      <c r="B58" s="32">
        <f>'ANGKA KREDIT'!B52:B98</f>
        <v>0</v>
      </c>
      <c r="C58" s="224">
        <f>'ANGKA KREDIT'!C58</f>
        <v>0</v>
      </c>
      <c r="D58" s="226"/>
      <c r="E58" s="31">
        <f>'ANGKA KREDIT'!E58</f>
        <v>0</v>
      </c>
      <c r="F58" s="241">
        <f>'ANGKA KREDIT'!F58</f>
        <v>0</v>
      </c>
      <c r="G58" s="258"/>
      <c r="H58" s="102">
        <f>'ANGKA KREDIT'!J58</f>
        <v>0</v>
      </c>
      <c r="I58" s="241" t="s">
        <v>43</v>
      </c>
      <c r="J58" s="242"/>
      <c r="K58" s="243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69"/>
    </row>
    <row r="59" spans="1:26" s="83" customFormat="1" ht="69.75" hidden="1" customHeight="1">
      <c r="A59" s="30"/>
      <c r="B59" s="32">
        <f>'ANGKA KREDIT'!B53:B99</f>
        <v>0</v>
      </c>
      <c r="C59" s="224">
        <f>'ANGKA KREDIT'!C59</f>
        <v>0</v>
      </c>
      <c r="D59" s="226"/>
      <c r="E59" s="31">
        <f>'ANGKA KREDIT'!E59</f>
        <v>0</v>
      </c>
      <c r="F59" s="241">
        <f>'ANGKA KREDIT'!F59</f>
        <v>0</v>
      </c>
      <c r="G59" s="258"/>
      <c r="H59" s="102">
        <f>'ANGKA KREDIT'!J59</f>
        <v>0</v>
      </c>
      <c r="I59" s="241" t="s">
        <v>43</v>
      </c>
      <c r="J59" s="242"/>
      <c r="K59" s="243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2"/>
    </row>
    <row r="60" spans="1:26" s="83" customFormat="1" ht="69.75" hidden="1" customHeight="1">
      <c r="A60" s="30"/>
      <c r="B60" s="32">
        <f>'ANGKA KREDIT'!B53:B100</f>
        <v>0</v>
      </c>
      <c r="C60" s="224">
        <f>'ANGKA KREDIT'!C60</f>
        <v>0</v>
      </c>
      <c r="D60" s="226"/>
      <c r="E60" s="31">
        <f>'ANGKA KREDIT'!E60</f>
        <v>0</v>
      </c>
      <c r="F60" s="241">
        <f>'ANGKA KREDIT'!F60</f>
        <v>0</v>
      </c>
      <c r="G60" s="258"/>
      <c r="H60" s="102">
        <f>'ANGKA KREDIT'!J60</f>
        <v>0</v>
      </c>
      <c r="I60" s="241" t="s">
        <v>43</v>
      </c>
      <c r="J60" s="242"/>
      <c r="K60" s="243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69"/>
    </row>
    <row r="61" spans="1:26" s="83" customFormat="1" ht="69.75" hidden="1" customHeight="1">
      <c r="A61" s="30"/>
      <c r="B61" s="32">
        <f>'ANGKA KREDIT'!B53:B101</f>
        <v>0</v>
      </c>
      <c r="C61" s="224">
        <f>'ANGKA KREDIT'!C61</f>
        <v>0</v>
      </c>
      <c r="D61" s="226"/>
      <c r="E61" s="31">
        <f>'ANGKA KREDIT'!E61</f>
        <v>0</v>
      </c>
      <c r="F61" s="241">
        <f>'ANGKA KREDIT'!F61</f>
        <v>0</v>
      </c>
      <c r="G61" s="258"/>
      <c r="H61" s="102">
        <f>'ANGKA KREDIT'!J61</f>
        <v>0</v>
      </c>
      <c r="I61" s="241" t="s">
        <v>43</v>
      </c>
      <c r="J61" s="242"/>
      <c r="K61" s="243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69"/>
    </row>
    <row r="62" spans="1:26" s="83" customFormat="1" ht="69.75" hidden="1" customHeight="1">
      <c r="A62" s="30"/>
      <c r="B62" s="32">
        <f>'ANGKA KREDIT'!B53:B102</f>
        <v>0</v>
      </c>
      <c r="C62" s="224">
        <f>'ANGKA KREDIT'!C62</f>
        <v>0</v>
      </c>
      <c r="D62" s="226"/>
      <c r="E62" s="31">
        <f>'ANGKA KREDIT'!E62</f>
        <v>0</v>
      </c>
      <c r="F62" s="241">
        <f>'ANGKA KREDIT'!F62</f>
        <v>0</v>
      </c>
      <c r="G62" s="258"/>
      <c r="H62" s="102">
        <f>'ANGKA KREDIT'!J62</f>
        <v>0</v>
      </c>
      <c r="I62" s="241" t="s">
        <v>43</v>
      </c>
      <c r="J62" s="242"/>
      <c r="K62" s="243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2"/>
    </row>
    <row r="63" spans="1:26" s="83" customFormat="1" ht="69.75" hidden="1" customHeight="1">
      <c r="A63" s="30"/>
      <c r="B63" s="32">
        <f>'ANGKA KREDIT'!B53:B103</f>
        <v>0</v>
      </c>
      <c r="C63" s="224">
        <f>'ANGKA KREDIT'!C63</f>
        <v>0</v>
      </c>
      <c r="D63" s="226"/>
      <c r="E63" s="31">
        <f>'ANGKA KREDIT'!E63</f>
        <v>0</v>
      </c>
      <c r="F63" s="241">
        <f>'ANGKA KREDIT'!F63</f>
        <v>0</v>
      </c>
      <c r="G63" s="258"/>
      <c r="H63" s="102">
        <f>'ANGKA KREDIT'!J63</f>
        <v>0</v>
      </c>
      <c r="I63" s="241" t="s">
        <v>43</v>
      </c>
      <c r="J63" s="242"/>
      <c r="K63" s="243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69"/>
    </row>
    <row r="64" spans="1:26" s="83" customFormat="1" ht="69.75" hidden="1" customHeight="1">
      <c r="A64" s="30"/>
      <c r="B64" s="32">
        <f>'ANGKA KREDIT'!B53:B104</f>
        <v>0</v>
      </c>
      <c r="C64" s="224">
        <f>'ANGKA KREDIT'!C64</f>
        <v>0</v>
      </c>
      <c r="D64" s="226"/>
      <c r="E64" s="31">
        <f>'ANGKA KREDIT'!E64</f>
        <v>0</v>
      </c>
      <c r="F64" s="241">
        <f>'ANGKA KREDIT'!F64</f>
        <v>0</v>
      </c>
      <c r="G64" s="258"/>
      <c r="H64" s="102">
        <f>'ANGKA KREDIT'!J64</f>
        <v>0</v>
      </c>
      <c r="I64" s="241" t="s">
        <v>43</v>
      </c>
      <c r="J64" s="242"/>
      <c r="K64" s="243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69"/>
    </row>
    <row r="65" spans="1:26" s="83" customFormat="1" ht="69.75" hidden="1" customHeight="1">
      <c r="A65" s="30"/>
      <c r="B65" s="32">
        <f>'ANGKA KREDIT'!B53:B105</f>
        <v>0</v>
      </c>
      <c r="C65" s="224">
        <f>'ANGKA KREDIT'!C65</f>
        <v>0</v>
      </c>
      <c r="D65" s="226"/>
      <c r="E65" s="31">
        <f>'ANGKA KREDIT'!E65</f>
        <v>0</v>
      </c>
      <c r="F65" s="241">
        <f>'ANGKA KREDIT'!F65</f>
        <v>0</v>
      </c>
      <c r="G65" s="258"/>
      <c r="H65" s="102">
        <f>'ANGKA KREDIT'!J65</f>
        <v>0</v>
      </c>
      <c r="I65" s="241" t="s">
        <v>43</v>
      </c>
      <c r="J65" s="242"/>
      <c r="K65" s="243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2"/>
    </row>
    <row r="66" spans="1:26" s="83" customFormat="1" ht="69.75" hidden="1" customHeight="1">
      <c r="A66" s="30"/>
      <c r="B66" s="32">
        <f>'ANGKA KREDIT'!B54:B106</f>
        <v>0</v>
      </c>
      <c r="C66" s="224">
        <f>'ANGKA KREDIT'!C66</f>
        <v>0</v>
      </c>
      <c r="D66" s="226"/>
      <c r="E66" s="31">
        <f>'ANGKA KREDIT'!E66</f>
        <v>0</v>
      </c>
      <c r="F66" s="241">
        <f>'ANGKA KREDIT'!F66</f>
        <v>0</v>
      </c>
      <c r="G66" s="258"/>
      <c r="H66" s="102">
        <f>'ANGKA KREDIT'!J66</f>
        <v>0</v>
      </c>
      <c r="I66" s="241" t="s">
        <v>43</v>
      </c>
      <c r="J66" s="242"/>
      <c r="K66" s="243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69"/>
    </row>
    <row r="67" spans="1:26" s="83" customFormat="1" ht="69.75" hidden="1" customHeight="1">
      <c r="A67" s="30"/>
      <c r="B67" s="32">
        <f>'ANGKA KREDIT'!B55:B107</f>
        <v>0</v>
      </c>
      <c r="C67" s="224">
        <f>'ANGKA KREDIT'!C67</f>
        <v>0</v>
      </c>
      <c r="D67" s="226"/>
      <c r="E67" s="31">
        <f>'ANGKA KREDIT'!E67</f>
        <v>0</v>
      </c>
      <c r="F67" s="241">
        <f>'ANGKA KREDIT'!F67</f>
        <v>0</v>
      </c>
      <c r="G67" s="258"/>
      <c r="H67" s="102">
        <f>'ANGKA KREDIT'!J67</f>
        <v>0</v>
      </c>
      <c r="I67" s="241" t="s">
        <v>43</v>
      </c>
      <c r="J67" s="242"/>
      <c r="K67" s="243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69"/>
    </row>
    <row r="68" spans="1:26" s="83" customFormat="1" ht="69.75" hidden="1" customHeight="1">
      <c r="A68" s="30"/>
      <c r="B68" s="32">
        <f>'ANGKA KREDIT'!B56:B108</f>
        <v>0</v>
      </c>
      <c r="C68" s="224">
        <f>'ANGKA KREDIT'!C68</f>
        <v>0</v>
      </c>
      <c r="D68" s="226"/>
      <c r="E68" s="31">
        <f>'ANGKA KREDIT'!E68</f>
        <v>0</v>
      </c>
      <c r="F68" s="241">
        <f>'ANGKA KREDIT'!F68</f>
        <v>0</v>
      </c>
      <c r="G68" s="258"/>
      <c r="H68" s="102">
        <f>'ANGKA KREDIT'!J68</f>
        <v>0</v>
      </c>
      <c r="I68" s="241" t="s">
        <v>43</v>
      </c>
      <c r="J68" s="242"/>
      <c r="K68" s="243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2"/>
    </row>
    <row r="69" spans="1:26" s="83" customFormat="1" ht="69.75" hidden="1" customHeight="1">
      <c r="A69" s="30"/>
      <c r="B69" s="32">
        <f>'ANGKA KREDIT'!B57:B109</f>
        <v>0</v>
      </c>
      <c r="C69" s="224">
        <f>'ANGKA KREDIT'!C69</f>
        <v>0</v>
      </c>
      <c r="D69" s="226"/>
      <c r="E69" s="31">
        <f>'ANGKA KREDIT'!E69</f>
        <v>0</v>
      </c>
      <c r="F69" s="241">
        <f>'ANGKA KREDIT'!F69</f>
        <v>0</v>
      </c>
      <c r="G69" s="258"/>
      <c r="H69" s="102">
        <f>'ANGKA KREDIT'!J69</f>
        <v>0</v>
      </c>
      <c r="I69" s="241" t="s">
        <v>43</v>
      </c>
      <c r="J69" s="242"/>
      <c r="K69" s="243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69"/>
    </row>
    <row r="70" spans="1:26" s="83" customFormat="1" ht="69.75" hidden="1" customHeight="1">
      <c r="A70" s="30"/>
      <c r="B70" s="32">
        <f>'ANGKA KREDIT'!B58:B110</f>
        <v>0</v>
      </c>
      <c r="C70" s="224">
        <f>'ANGKA KREDIT'!C70</f>
        <v>0</v>
      </c>
      <c r="D70" s="226"/>
      <c r="E70" s="31">
        <f>'ANGKA KREDIT'!E70</f>
        <v>0</v>
      </c>
      <c r="F70" s="241">
        <f>'ANGKA KREDIT'!F70</f>
        <v>0</v>
      </c>
      <c r="G70" s="258"/>
      <c r="H70" s="102">
        <f>'ANGKA KREDIT'!J70</f>
        <v>0</v>
      </c>
      <c r="I70" s="241" t="s">
        <v>43</v>
      </c>
      <c r="J70" s="242"/>
      <c r="K70" s="243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69"/>
    </row>
    <row r="71" spans="1:26" s="83" customFormat="1" ht="69.75" hidden="1" customHeight="1">
      <c r="A71" s="30"/>
      <c r="B71" s="32">
        <f>'ANGKA KREDIT'!B59:B111</f>
        <v>0</v>
      </c>
      <c r="C71" s="224">
        <f>'ANGKA KREDIT'!C71</f>
        <v>0</v>
      </c>
      <c r="D71" s="226"/>
      <c r="E71" s="31">
        <f>'ANGKA KREDIT'!E71</f>
        <v>0</v>
      </c>
      <c r="F71" s="241">
        <f>'ANGKA KREDIT'!F71</f>
        <v>0</v>
      </c>
      <c r="G71" s="258"/>
      <c r="H71" s="102">
        <f>'ANGKA KREDIT'!J71</f>
        <v>0</v>
      </c>
      <c r="I71" s="241" t="s">
        <v>43</v>
      </c>
      <c r="J71" s="242"/>
      <c r="K71" s="243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2"/>
    </row>
    <row r="72" spans="1:26" s="83" customFormat="1" ht="69.75" hidden="1" customHeight="1">
      <c r="A72" s="30"/>
      <c r="B72" s="98">
        <f>'ANGKA KREDIT'!B60:B112</f>
        <v>0</v>
      </c>
      <c r="C72" s="241"/>
      <c r="D72" s="257"/>
      <c r="E72" s="31">
        <f>'ANGKA KREDIT'!E72</f>
        <v>0</v>
      </c>
      <c r="F72" s="241">
        <f>'ANGKA KREDIT'!F72</f>
        <v>0</v>
      </c>
      <c r="G72" s="258"/>
      <c r="H72" s="102">
        <f>'ANGKA KREDIT'!J72</f>
        <v>0</v>
      </c>
      <c r="I72" s="241" t="s">
        <v>43</v>
      </c>
      <c r="J72" s="242"/>
      <c r="K72" s="243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69"/>
    </row>
    <row r="73" spans="1:26" ht="14.25" customHeight="1">
      <c r="A73" s="16"/>
      <c r="B73" s="193"/>
      <c r="C73" s="199"/>
      <c r="D73" s="199"/>
      <c r="E73" s="212"/>
      <c r="F73" s="213"/>
      <c r="G73" s="199"/>
      <c r="H73" s="199"/>
      <c r="I73" s="199"/>
      <c r="J73" s="199"/>
      <c r="K73" s="212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6" ht="14.25" customHeight="1">
      <c r="A74" s="16"/>
      <c r="B74" s="193"/>
      <c r="C74" s="199"/>
      <c r="D74" s="199"/>
      <c r="E74" s="199"/>
      <c r="F74" s="212"/>
      <c r="G74" s="20"/>
      <c r="H74" s="20"/>
      <c r="I74" s="20"/>
      <c r="J74" s="20"/>
      <c r="K74" s="20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6" ht="14.25" customHeight="1">
      <c r="A75" s="16"/>
      <c r="B75" s="16"/>
      <c r="C75" s="16"/>
      <c r="D75" s="16"/>
      <c r="E75" s="16"/>
      <c r="F75" s="16"/>
      <c r="G75" s="193" t="s">
        <v>37</v>
      </c>
      <c r="H75" s="199"/>
      <c r="I75" s="199"/>
      <c r="J75" s="199"/>
      <c r="K75" s="212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6" ht="14.25" customHeight="1">
      <c r="A76" s="16"/>
      <c r="B76" s="193"/>
      <c r="C76" s="199"/>
      <c r="D76" s="199"/>
      <c r="E76" s="212"/>
      <c r="F76" s="20"/>
      <c r="G76" s="193" t="s">
        <v>44</v>
      </c>
      <c r="H76" s="199"/>
      <c r="I76" s="199"/>
      <c r="J76" s="199"/>
      <c r="K76" s="212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6" ht="14.25" customHeight="1">
      <c r="A77" s="16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6" ht="14.2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6" ht="14.2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6" ht="15" customHeight="1">
      <c r="A80" s="16"/>
      <c r="B80" s="214"/>
      <c r="C80" s="199"/>
      <c r="D80" s="199"/>
      <c r="E80" s="212"/>
      <c r="F80" s="20"/>
      <c r="G80" s="214" t="s">
        <v>39</v>
      </c>
      <c r="H80" s="199"/>
      <c r="I80" s="199"/>
      <c r="J80" s="199"/>
      <c r="K80" s="212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14.25" customHeight="1">
      <c r="A81" s="8"/>
      <c r="B81" s="211"/>
      <c r="C81" s="199"/>
      <c r="D81" s="199"/>
      <c r="E81" s="199"/>
      <c r="F81" s="212"/>
      <c r="G81" s="193" t="s">
        <v>7</v>
      </c>
      <c r="H81" s="199"/>
      <c r="I81" s="199"/>
      <c r="J81" s="199"/>
      <c r="K81" s="212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4.25" customHeight="1">
      <c r="A82" s="8"/>
      <c r="B82" s="193"/>
      <c r="C82" s="199"/>
      <c r="D82" s="199"/>
      <c r="E82" s="199"/>
      <c r="F82" s="212"/>
      <c r="G82" s="20"/>
      <c r="H82" s="16"/>
      <c r="I82" s="16"/>
      <c r="J82" s="16"/>
      <c r="K82" s="16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2.75" customHeight="1"/>
    <row r="84" spans="1:25" ht="12.75" customHeight="1"/>
    <row r="85" spans="1:25" ht="12.75" customHeight="1"/>
    <row r="86" spans="1:25" ht="12.75" customHeight="1"/>
    <row r="87" spans="1:25" ht="12.75" customHeight="1">
      <c r="B87" s="22"/>
      <c r="C87" s="22"/>
      <c r="D87" s="22"/>
      <c r="E87" s="22"/>
      <c r="F87" s="22"/>
      <c r="G87" s="22"/>
      <c r="H87" s="22"/>
      <c r="I87" s="22"/>
      <c r="J87" s="22"/>
      <c r="K87" s="22"/>
    </row>
    <row r="88" spans="1:25" ht="12.75" customHeight="1"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1:25" ht="12.75" customHeight="1">
      <c r="B89" s="22"/>
      <c r="C89" s="22"/>
      <c r="D89" s="22"/>
      <c r="E89" s="22"/>
      <c r="F89" s="22"/>
      <c r="G89" s="22"/>
      <c r="H89" s="22"/>
      <c r="I89" s="22"/>
      <c r="J89" s="22"/>
      <c r="K89" s="22"/>
    </row>
    <row r="90" spans="1:25" ht="12.75" customHeight="1">
      <c r="B90" s="22"/>
      <c r="C90" s="22"/>
      <c r="D90" s="22"/>
      <c r="E90" s="22"/>
      <c r="F90" s="22"/>
      <c r="G90" s="22"/>
      <c r="H90" s="22"/>
      <c r="I90" s="22"/>
      <c r="J90" s="22"/>
      <c r="K90" s="22"/>
    </row>
    <row r="91" spans="1:25" ht="12.75" customHeight="1">
      <c r="B91" s="22"/>
      <c r="C91" s="22"/>
      <c r="D91" s="22"/>
      <c r="E91" s="22"/>
      <c r="F91" s="22"/>
      <c r="G91" s="22"/>
      <c r="H91" s="22"/>
      <c r="I91" s="22"/>
      <c r="J91" s="22"/>
      <c r="K91" s="22"/>
    </row>
    <row r="92" spans="1:25" ht="12.75" customHeight="1"/>
    <row r="93" spans="1:25" ht="12.75" customHeight="1"/>
    <row r="94" spans="1:25" ht="12.75" customHeight="1"/>
    <row r="95" spans="1:25" ht="12.75" customHeight="1"/>
    <row r="96" spans="1:25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</sheetData>
  <mergeCells count="221">
    <mergeCell ref="B76:E76"/>
    <mergeCell ref="B80:E80"/>
    <mergeCell ref="G80:K80"/>
    <mergeCell ref="B81:F81"/>
    <mergeCell ref="G81:K81"/>
    <mergeCell ref="B82:F82"/>
    <mergeCell ref="H11:K11"/>
    <mergeCell ref="B12:C12"/>
    <mergeCell ref="D12:E12"/>
    <mergeCell ref="B13:B14"/>
    <mergeCell ref="G75:K75"/>
    <mergeCell ref="G76:K76"/>
    <mergeCell ref="B73:E73"/>
    <mergeCell ref="F73:K73"/>
    <mergeCell ref="B74:F74"/>
    <mergeCell ref="I69:K69"/>
    <mergeCell ref="I64:K64"/>
    <mergeCell ref="I65:K65"/>
    <mergeCell ref="F69:G69"/>
    <mergeCell ref="F70:G70"/>
    <mergeCell ref="F71:G71"/>
    <mergeCell ref="F72:G72"/>
    <mergeCell ref="I72:K72"/>
    <mergeCell ref="I70:K70"/>
    <mergeCell ref="F8:G8"/>
    <mergeCell ref="H8:K8"/>
    <mergeCell ref="B1:K3"/>
    <mergeCell ref="F4:K4"/>
    <mergeCell ref="F5:K5"/>
    <mergeCell ref="B7:E7"/>
    <mergeCell ref="F7:K7"/>
    <mergeCell ref="B8:C8"/>
    <mergeCell ref="D8:E8"/>
    <mergeCell ref="B9:C9"/>
    <mergeCell ref="D9:E9"/>
    <mergeCell ref="F9:G9"/>
    <mergeCell ref="H9:K9"/>
    <mergeCell ref="D10:E10"/>
    <mergeCell ref="F10:G10"/>
    <mergeCell ref="H10:K10"/>
    <mergeCell ref="F12:G12"/>
    <mergeCell ref="H12:K12"/>
    <mergeCell ref="B10:C10"/>
    <mergeCell ref="B11:C11"/>
    <mergeCell ref="D11:E11"/>
    <mergeCell ref="F11:G11"/>
    <mergeCell ref="I71:K71"/>
    <mergeCell ref="F64:G64"/>
    <mergeCell ref="F65:G65"/>
    <mergeCell ref="I61:K61"/>
    <mergeCell ref="I62:K62"/>
    <mergeCell ref="F66:G66"/>
    <mergeCell ref="I66:K66"/>
    <mergeCell ref="F67:G67"/>
    <mergeCell ref="I67:K67"/>
    <mergeCell ref="F68:G68"/>
    <mergeCell ref="I68:K68"/>
    <mergeCell ref="C13:D14"/>
    <mergeCell ref="E13:E14"/>
    <mergeCell ref="F13:G14"/>
    <mergeCell ref="C55:D55"/>
    <mergeCell ref="H13:H14"/>
    <mergeCell ref="C15:D15"/>
    <mergeCell ref="F15:G15"/>
    <mergeCell ref="C16:K16"/>
    <mergeCell ref="I17:K17"/>
    <mergeCell ref="I13:K14"/>
    <mergeCell ref="I15:K15"/>
    <mergeCell ref="I20:K20"/>
    <mergeCell ref="I21:K21"/>
    <mergeCell ref="I22:K22"/>
    <mergeCell ref="I23:K23"/>
    <mergeCell ref="I24:K24"/>
    <mergeCell ref="I35:K35"/>
    <mergeCell ref="I36:K36"/>
    <mergeCell ref="I37:K37"/>
    <mergeCell ref="I38:K38"/>
    <mergeCell ref="I25:K25"/>
    <mergeCell ref="I51:K51"/>
    <mergeCell ref="I27:K27"/>
    <mergeCell ref="I28:K28"/>
    <mergeCell ref="C53:D53"/>
    <mergeCell ref="F53:G53"/>
    <mergeCell ref="I53:K53"/>
    <mergeCell ref="C54:D54"/>
    <mergeCell ref="F54:G54"/>
    <mergeCell ref="I54:K54"/>
    <mergeCell ref="I18:K18"/>
    <mergeCell ref="I19:K19"/>
    <mergeCell ref="I26:K26"/>
    <mergeCell ref="I29:K29"/>
    <mergeCell ref="I30:K30"/>
    <mergeCell ref="I52:K52"/>
    <mergeCell ref="I31:K31"/>
    <mergeCell ref="I32:K32"/>
    <mergeCell ref="I33:K33"/>
    <mergeCell ref="I34:K34"/>
    <mergeCell ref="C47:D48"/>
    <mergeCell ref="E43:E44"/>
    <mergeCell ref="F43:G44"/>
    <mergeCell ref="H43:H44"/>
    <mergeCell ref="E41:E42"/>
    <mergeCell ref="F41:G42"/>
    <mergeCell ref="C49:D50"/>
    <mergeCell ref="E49:E50"/>
    <mergeCell ref="F56:G56"/>
    <mergeCell ref="I56:K56"/>
    <mergeCell ref="C58:D58"/>
    <mergeCell ref="C59:D59"/>
    <mergeCell ref="C60:D60"/>
    <mergeCell ref="C61:D61"/>
    <mergeCell ref="C62:D62"/>
    <mergeCell ref="C63:D63"/>
    <mergeCell ref="F55:G55"/>
    <mergeCell ref="I55:K55"/>
    <mergeCell ref="C57:D57"/>
    <mergeCell ref="F57:G57"/>
    <mergeCell ref="I57:K57"/>
    <mergeCell ref="F59:G59"/>
    <mergeCell ref="I59:K59"/>
    <mergeCell ref="I60:K60"/>
    <mergeCell ref="F60:G60"/>
    <mergeCell ref="F61:G61"/>
    <mergeCell ref="F62:G62"/>
    <mergeCell ref="F63:G63"/>
    <mergeCell ref="I63:K63"/>
    <mergeCell ref="F58:G58"/>
    <mergeCell ref="I58:K58"/>
    <mergeCell ref="C56:D5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B17:B18"/>
    <mergeCell ref="C17:D18"/>
    <mergeCell ref="E17:E18"/>
    <mergeCell ref="F17:G18"/>
    <mergeCell ref="H17:H18"/>
    <mergeCell ref="B19:B20"/>
    <mergeCell ref="C19:D20"/>
    <mergeCell ref="E19:E20"/>
    <mergeCell ref="F19:G20"/>
    <mergeCell ref="H19:H20"/>
    <mergeCell ref="A21:A22"/>
    <mergeCell ref="B21:B22"/>
    <mergeCell ref="C21:D22"/>
    <mergeCell ref="E21:E22"/>
    <mergeCell ref="F21:G22"/>
    <mergeCell ref="H21:H22"/>
    <mergeCell ref="B23:B24"/>
    <mergeCell ref="C23:D24"/>
    <mergeCell ref="E23:E24"/>
    <mergeCell ref="F23:G24"/>
    <mergeCell ref="H23:H24"/>
    <mergeCell ref="B25:B26"/>
    <mergeCell ref="C25:D26"/>
    <mergeCell ref="E25:E26"/>
    <mergeCell ref="F25:G26"/>
    <mergeCell ref="H25:H26"/>
    <mergeCell ref="B27:B28"/>
    <mergeCell ref="C27:D28"/>
    <mergeCell ref="E27:E28"/>
    <mergeCell ref="F27:G28"/>
    <mergeCell ref="H27:H28"/>
    <mergeCell ref="B29:B30"/>
    <mergeCell ref="C29:D30"/>
    <mergeCell ref="E29:E30"/>
    <mergeCell ref="F29:G30"/>
    <mergeCell ref="H29:H30"/>
    <mergeCell ref="B31:B32"/>
    <mergeCell ref="C31:D32"/>
    <mergeCell ref="E31:E32"/>
    <mergeCell ref="F31:G32"/>
    <mergeCell ref="H31:H32"/>
    <mergeCell ref="F39:G40"/>
    <mergeCell ref="H39:H40"/>
    <mergeCell ref="B49:B50"/>
    <mergeCell ref="F49:G50"/>
    <mergeCell ref="H49:H50"/>
    <mergeCell ref="E47:E48"/>
    <mergeCell ref="F47:G48"/>
    <mergeCell ref="H47:H48"/>
    <mergeCell ref="B33:B34"/>
    <mergeCell ref="C33:D34"/>
    <mergeCell ref="E33:E34"/>
    <mergeCell ref="F33:G34"/>
    <mergeCell ref="H33:H34"/>
    <mergeCell ref="B35:B36"/>
    <mergeCell ref="C35:D36"/>
    <mergeCell ref="E35:E36"/>
    <mergeCell ref="F35:G36"/>
    <mergeCell ref="H35:H36"/>
    <mergeCell ref="E45:E46"/>
    <mergeCell ref="F45:G46"/>
    <mergeCell ref="H45:H46"/>
    <mergeCell ref="B37:B38"/>
    <mergeCell ref="C37:D38"/>
    <mergeCell ref="E37:E38"/>
    <mergeCell ref="F37:G38"/>
    <mergeCell ref="H37:H38"/>
    <mergeCell ref="B51:B52"/>
    <mergeCell ref="C51:D52"/>
    <mergeCell ref="E51:E52"/>
    <mergeCell ref="F51:G52"/>
    <mergeCell ref="H51:H52"/>
    <mergeCell ref="B39:B40"/>
    <mergeCell ref="C39:D40"/>
    <mergeCell ref="B41:B42"/>
    <mergeCell ref="C41:D42"/>
    <mergeCell ref="B43:B44"/>
    <mergeCell ref="C43:D44"/>
    <mergeCell ref="B45:B46"/>
    <mergeCell ref="C45:D46"/>
    <mergeCell ref="B47:B48"/>
    <mergeCell ref="H41:H42"/>
    <mergeCell ref="E39:E4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2"/>
  <sheetViews>
    <sheetView topLeftCell="A73" zoomScale="75" zoomScaleNormal="75" workbookViewId="0">
      <selection activeCell="O74" sqref="O74"/>
    </sheetView>
  </sheetViews>
  <sheetFormatPr defaultColWidth="14.44140625" defaultRowHeight="15" customHeight="1"/>
  <cols>
    <col min="1" max="1" width="0.88671875" customWidth="1"/>
    <col min="2" max="2" width="4.6640625" customWidth="1"/>
    <col min="3" max="3" width="20.109375" customWidth="1"/>
    <col min="4" max="4" width="19.88671875" customWidth="1"/>
    <col min="5" max="5" width="53.109375" customWidth="1"/>
    <col min="6" max="6" width="16.44140625" customWidth="1"/>
    <col min="7" max="7" width="11.33203125" customWidth="1"/>
    <col min="8" max="8" width="21.6640625" customWidth="1"/>
    <col min="9" max="9" width="20.44140625" customWidth="1"/>
    <col min="10" max="10" width="8" customWidth="1"/>
    <col min="11" max="11" width="29.33203125" customWidth="1"/>
    <col min="12" max="25" width="8" customWidth="1"/>
  </cols>
  <sheetData>
    <row r="1" spans="1:25" ht="15.75" customHeight="1">
      <c r="B1" s="196" t="s">
        <v>45</v>
      </c>
      <c r="C1" s="197"/>
      <c r="D1" s="197"/>
      <c r="E1" s="197"/>
      <c r="F1" s="197"/>
      <c r="G1" s="197"/>
      <c r="H1" s="197"/>
      <c r="I1" s="197"/>
      <c r="J1" s="197"/>
      <c r="K1" s="197"/>
    </row>
    <row r="2" spans="1:25" ht="15.75" customHeight="1">
      <c r="B2" s="197"/>
      <c r="C2" s="197"/>
      <c r="D2" s="197"/>
      <c r="E2" s="197"/>
      <c r="F2" s="197"/>
      <c r="G2" s="197"/>
      <c r="H2" s="197"/>
      <c r="I2" s="197"/>
      <c r="J2" s="197"/>
      <c r="K2" s="197"/>
    </row>
    <row r="3" spans="1:25" ht="12.75" customHeight="1">
      <c r="B3" s="197"/>
      <c r="C3" s="197"/>
      <c r="D3" s="197"/>
      <c r="E3" s="197"/>
      <c r="F3" s="197"/>
      <c r="G3" s="197"/>
      <c r="H3" s="197"/>
      <c r="I3" s="197"/>
      <c r="J3" s="197"/>
      <c r="K3" s="197"/>
    </row>
    <row r="4" spans="1:25" ht="15.75" customHeight="1">
      <c r="A4" s="2"/>
      <c r="B4" s="3"/>
      <c r="C4" s="3"/>
      <c r="D4" s="3"/>
      <c r="E4" s="3"/>
      <c r="F4" s="29"/>
      <c r="G4" s="29" t="s">
        <v>1</v>
      </c>
      <c r="H4" s="29"/>
      <c r="J4" s="29"/>
      <c r="K4" s="29"/>
    </row>
    <row r="5" spans="1:25" ht="15.75" customHeight="1">
      <c r="A5" s="29" t="s">
        <v>41</v>
      </c>
      <c r="B5" s="5" t="s">
        <v>2</v>
      </c>
      <c r="C5" s="5"/>
      <c r="D5" s="6"/>
      <c r="E5" s="3"/>
      <c r="F5" s="29"/>
      <c r="G5" s="200" t="s">
        <v>3</v>
      </c>
      <c r="H5" s="199"/>
      <c r="I5" s="199"/>
      <c r="J5" s="199"/>
      <c r="K5" s="212"/>
    </row>
    <row r="6" spans="1:25" ht="15.75" customHeight="1">
      <c r="A6" s="3"/>
      <c r="B6" s="3"/>
      <c r="C6" s="3"/>
      <c r="D6" s="3"/>
      <c r="E6" s="3"/>
      <c r="F6" s="33"/>
      <c r="G6" s="3"/>
      <c r="H6" s="3"/>
      <c r="I6" s="3"/>
      <c r="J6" s="3"/>
      <c r="K6" s="3"/>
    </row>
    <row r="7" spans="1:25" ht="20.25" customHeight="1">
      <c r="B7" s="304" t="s">
        <v>4</v>
      </c>
      <c r="C7" s="305"/>
      <c r="D7" s="305"/>
      <c r="E7" s="306"/>
      <c r="F7" s="304" t="s">
        <v>5</v>
      </c>
      <c r="G7" s="305"/>
      <c r="H7" s="305"/>
      <c r="I7" s="305"/>
      <c r="J7" s="305"/>
      <c r="K7" s="307"/>
    </row>
    <row r="8" spans="1:25" ht="21" customHeight="1">
      <c r="A8" s="8"/>
      <c r="B8" s="301" t="s">
        <v>6</v>
      </c>
      <c r="C8" s="302"/>
      <c r="D8" s="235" t="str">
        <f>'RENCANA SKP'!D8:E8</f>
        <v>Mohamad Achiruzaman, S.ST, M.T.</v>
      </c>
      <c r="E8" s="302"/>
      <c r="F8" s="301" t="s">
        <v>6</v>
      </c>
      <c r="G8" s="302"/>
      <c r="H8" s="235" t="str">
        <f>'RENCANA SKP'!H8:I8</f>
        <v>Henri Wagiyanto S.Pt., M.Ec.Dev, M.A.</v>
      </c>
      <c r="I8" s="303"/>
      <c r="J8" s="303"/>
      <c r="K8" s="303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21" customHeight="1">
      <c r="A9" s="8"/>
      <c r="B9" s="301" t="s">
        <v>7</v>
      </c>
      <c r="C9" s="302"/>
      <c r="D9" s="235" t="str">
        <f>'RENCANA SKP'!D9:E9</f>
        <v>19870218 200912 1 004</v>
      </c>
      <c r="E9" s="302"/>
      <c r="F9" s="301" t="s">
        <v>7</v>
      </c>
      <c r="G9" s="302"/>
      <c r="H9" s="235" t="str">
        <f>'RENCANA SKP'!H9:I9</f>
        <v>197109121994122001</v>
      </c>
      <c r="I9" s="303"/>
      <c r="J9" s="303"/>
      <c r="K9" s="303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21" customHeight="1">
      <c r="A10" s="8"/>
      <c r="B10" s="301" t="s">
        <v>33</v>
      </c>
      <c r="C10" s="302"/>
      <c r="D10" s="235" t="str">
        <f>'RENCANA SKP'!D10:E10</f>
        <v>Penata / III C</v>
      </c>
      <c r="E10" s="302"/>
      <c r="F10" s="301" t="s">
        <v>71</v>
      </c>
      <c r="G10" s="302"/>
      <c r="H10" s="235" t="str">
        <f>'RENCANA SKP'!H10:I10</f>
        <v>Pembina Tk. I (IV/b)</v>
      </c>
      <c r="I10" s="303"/>
      <c r="J10" s="303"/>
      <c r="K10" s="303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21" customHeight="1">
      <c r="A11" s="8"/>
      <c r="B11" s="301" t="s">
        <v>10</v>
      </c>
      <c r="C11" s="302"/>
      <c r="D11" s="235" t="str">
        <f>'RENCANA SKP'!D11:E11</f>
        <v>Pelaksana</v>
      </c>
      <c r="E11" s="302"/>
      <c r="F11" s="301" t="s">
        <v>10</v>
      </c>
      <c r="G11" s="302"/>
      <c r="H11" s="235" t="str">
        <f>'RENCANA SKP'!H11:I11</f>
        <v>Kepala</v>
      </c>
      <c r="I11" s="303"/>
      <c r="J11" s="303"/>
      <c r="K11" s="303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21" customHeight="1">
      <c r="A12" s="8"/>
      <c r="B12" s="301" t="s">
        <v>11</v>
      </c>
      <c r="C12" s="302"/>
      <c r="D12" s="235" t="str">
        <f>'RENCANA SKP'!D12:E12</f>
        <v>Badan Pusat Statistik Kabupaten Rembang</v>
      </c>
      <c r="E12" s="302"/>
      <c r="F12" s="301" t="s">
        <v>11</v>
      </c>
      <c r="G12" s="302"/>
      <c r="H12" s="235" t="str">
        <f>'RENCANA SKP'!H12:I12</f>
        <v>Badan Pusat Statistik Kabupaten Rembang</v>
      </c>
      <c r="I12" s="303"/>
      <c r="J12" s="303"/>
      <c r="K12" s="303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21" customHeight="1">
      <c r="A13" s="9"/>
      <c r="B13" s="296" t="s">
        <v>12</v>
      </c>
      <c r="C13" s="290" t="str">
        <f>'RENCANA SKP'!C13:D14</f>
        <v>RENCANA KINERJA ATASAN LANGSUNG/ UNIT KERJA/ ORGANISASI</v>
      </c>
      <c r="D13" s="291"/>
      <c r="E13" s="296" t="s">
        <v>14</v>
      </c>
      <c r="F13" s="296" t="s">
        <v>15</v>
      </c>
      <c r="G13" s="290" t="s">
        <v>16</v>
      </c>
      <c r="H13" s="291"/>
      <c r="I13" s="290" t="s">
        <v>17</v>
      </c>
      <c r="J13" s="291"/>
      <c r="K13" s="296" t="s">
        <v>46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22.5" customHeight="1">
      <c r="A14" s="9"/>
      <c r="B14" s="297"/>
      <c r="C14" s="292"/>
      <c r="D14" s="293"/>
      <c r="E14" s="297"/>
      <c r="F14" s="297"/>
      <c r="G14" s="292"/>
      <c r="H14" s="293"/>
      <c r="I14" s="292"/>
      <c r="J14" s="293"/>
      <c r="K14" s="297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3.8">
      <c r="A15" s="10"/>
      <c r="B15" s="107" t="s">
        <v>18</v>
      </c>
      <c r="C15" s="294" t="s">
        <v>19</v>
      </c>
      <c r="D15" s="295"/>
      <c r="E15" s="107" t="s">
        <v>20</v>
      </c>
      <c r="F15" s="108" t="s">
        <v>21</v>
      </c>
      <c r="G15" s="294" t="s">
        <v>22</v>
      </c>
      <c r="H15" s="295"/>
      <c r="I15" s="294" t="s">
        <v>23</v>
      </c>
      <c r="J15" s="295"/>
      <c r="K15" s="107" t="s">
        <v>47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30" customHeight="1">
      <c r="A16" s="11"/>
      <c r="B16" s="74" t="s">
        <v>25</v>
      </c>
      <c r="C16" s="298" t="s">
        <v>26</v>
      </c>
      <c r="D16" s="299"/>
      <c r="E16" s="299"/>
      <c r="F16" s="299"/>
      <c r="G16" s="299"/>
      <c r="H16" s="299"/>
      <c r="I16" s="299"/>
      <c r="J16" s="299"/>
      <c r="K16" s="295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6" ht="122.25" customHeight="1">
      <c r="A17" s="11"/>
      <c r="B17" s="268">
        <f>'RENCANA SKP'!B17:B18</f>
        <v>1</v>
      </c>
      <c r="C17" s="270" t="str">
        <f>'RENCANA SKP'!C17:D68</f>
        <v>Persentase Pengguna Data Yang Menggunakan Data BPS Sebagai Dasar Perencanaan dan Evaluasi Pembangunan Nasional</v>
      </c>
      <c r="D17" s="271"/>
      <c r="E17" s="254" t="str">
        <f>'RENCANA SKP'!E17:E25</f>
        <v>Terlaksananya Pelatihan Inda Pengolahan Susenas II 2021</v>
      </c>
      <c r="F17" s="31" t="str">
        <f>'RENCANA SKP'!F17</f>
        <v>Kuantitas</v>
      </c>
      <c r="G17" s="274" t="str">
        <f>'RENCANA SKP'!G17:H17</f>
        <v>Persentase penyelesaian pelatihan inda pengolahan susenas II 2021</v>
      </c>
      <c r="H17" s="243"/>
      <c r="I17" s="241" t="str">
        <f>'RENCANA SKP'!I17:I17</f>
        <v>100%</v>
      </c>
      <c r="J17" s="275"/>
      <c r="K17" s="35" t="s">
        <v>48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6" ht="115.5" customHeight="1">
      <c r="A18" s="11"/>
      <c r="B18" s="269"/>
      <c r="C18" s="272"/>
      <c r="D18" s="273"/>
      <c r="E18" s="255"/>
      <c r="F18" s="31" t="str">
        <f>'RENCANA SKP'!F18</f>
        <v>Kuantitas</v>
      </c>
      <c r="G18" s="274" t="str">
        <f>'RENCANA SKP'!G18:H18</f>
        <v>jumlah kegiatan</v>
      </c>
      <c r="H18" s="243"/>
      <c r="I18" s="241" t="str">
        <f>'RENCANA SKP'!I18:I18</f>
        <v>1 kegiatan</v>
      </c>
      <c r="J18" s="275"/>
      <c r="K18" s="35" t="s">
        <v>48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6" ht="115.5" customHeight="1">
      <c r="A19" s="11"/>
      <c r="B19" s="268">
        <f>'RENCANA SKP'!B19:B20</f>
        <v>2</v>
      </c>
      <c r="C19" s="270" t="str">
        <f>'RENCANA SKP'!C19:D70</f>
        <v>Persentase Pengguna Data Yang Menggunakan Data BPS Sebagai Dasar Perencanaan dan Evaluasi Pembangunan Nasional</v>
      </c>
      <c r="D19" s="271"/>
      <c r="E19" s="254" t="str">
        <f>'RENCANA SKP'!E19:E27</f>
        <v>Terlaksananya Brefing Petugas/Operator Pengolahan Susenas II 2021</v>
      </c>
      <c r="F19" s="31" t="str">
        <f>'RENCANA SKP'!F19</f>
        <v>Kuantitas</v>
      </c>
      <c r="G19" s="274" t="str">
        <f>'RENCANA SKP'!G19:H19</f>
        <v>Persentase penyelesaian briefing operator pengolahan susenas II 2021</v>
      </c>
      <c r="H19" s="243"/>
      <c r="I19" s="241" t="str">
        <f>'RENCANA SKP'!I19:I19</f>
        <v>100%</v>
      </c>
      <c r="J19" s="275"/>
      <c r="K19" s="35" t="s">
        <v>48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6" ht="115.5" customHeight="1">
      <c r="A20" s="11"/>
      <c r="B20" s="269"/>
      <c r="C20" s="272"/>
      <c r="D20" s="273"/>
      <c r="E20" s="255"/>
      <c r="F20" s="31" t="str">
        <f>'RENCANA SKP'!F20</f>
        <v>Kuantitas</v>
      </c>
      <c r="G20" s="274" t="str">
        <f>'RENCANA SKP'!G20:H20</f>
        <v>jumlah kegiatan</v>
      </c>
      <c r="H20" s="243"/>
      <c r="I20" s="241" t="str">
        <f>'RENCANA SKP'!I20:I20</f>
        <v>1 kegiatan</v>
      </c>
      <c r="J20" s="275"/>
      <c r="K20" s="35" t="s">
        <v>48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6" ht="115.5" customHeight="1">
      <c r="A21" s="11"/>
      <c r="B21" s="268">
        <f>'RENCANA SKP'!B21:B22</f>
        <v>3</v>
      </c>
      <c r="C21" s="270" t="str">
        <f>'RENCANA SKP'!C21:D72</f>
        <v>Persentase Pengguna Data Yang Menggunakan Data BPS Sebagai Dasar Perencanaan dan Evaluasi Pembangunan Nasional</v>
      </c>
      <c r="D21" s="271"/>
      <c r="E21" s="254" t="str">
        <f>'RENCANA SKP'!E21:E29</f>
        <v>Tersedianya Aplikasi Server dan Client Susenas II 2021</v>
      </c>
      <c r="F21" s="31" t="str">
        <f>'RENCANA SKP'!F21</f>
        <v>Kuantitas</v>
      </c>
      <c r="G21" s="274" t="str">
        <f>'RENCANA SKP'!G21:H21</f>
        <v>Persentase penyelesaian pemasangan aplikasi  susenas semester II 2021</v>
      </c>
      <c r="H21" s="243"/>
      <c r="I21" s="241" t="str">
        <f>'RENCANA SKP'!I21:I21</f>
        <v>100%</v>
      </c>
      <c r="J21" s="275"/>
      <c r="K21" s="35" t="s">
        <v>48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37"/>
    </row>
    <row r="22" spans="1:26" ht="115.5" customHeight="1">
      <c r="A22" s="11"/>
      <c r="B22" s="269"/>
      <c r="C22" s="272"/>
      <c r="D22" s="273"/>
      <c r="E22" s="255"/>
      <c r="F22" s="31" t="str">
        <f>'RENCANA SKP'!F22</f>
        <v>Kuantitas</v>
      </c>
      <c r="G22" s="274" t="str">
        <f>'RENCANA SKP'!G22:H22</f>
        <v>Jumlah server dan klien</v>
      </c>
      <c r="H22" s="243"/>
      <c r="I22" s="241" t="str">
        <f>'RENCANA SKP'!I22:I22</f>
        <v>1 server
dan minimal 4 klien</v>
      </c>
      <c r="J22" s="275"/>
      <c r="K22" s="35" t="s">
        <v>48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37"/>
    </row>
    <row r="23" spans="1:26" ht="115.5" customHeight="1">
      <c r="A23" s="11"/>
      <c r="B23" s="268">
        <f>'RENCANA SKP'!B23:B24</f>
        <v>4</v>
      </c>
      <c r="C23" s="270" t="str">
        <f>'RENCANA SKP'!C23:D74</f>
        <v>Persentase Pengguna Data Yang Menggunakan Data BPS Sebagai Dasar Perencanaan dan Evaluasi Pembangunan Nasional</v>
      </c>
      <c r="D23" s="271"/>
      <c r="E23" s="254" t="str">
        <f>'RENCANA SKP'!E23:E31</f>
        <v>Tersedianya Aplikasi Susenas Semester II 2021 Yang Mutakhir</v>
      </c>
      <c r="F23" s="31" t="str">
        <f>'RENCANA SKP'!F23</f>
        <v>Kuantitas</v>
      </c>
      <c r="G23" s="274" t="str">
        <f>'RENCANA SKP'!G23:H23</f>
        <v>Persentase penyelesaian pemutakhiran aplikasi susenas semester II 2021</v>
      </c>
      <c r="H23" s="243"/>
      <c r="I23" s="241" t="str">
        <f>'RENCANA SKP'!I23:I23</f>
        <v>100%</v>
      </c>
      <c r="J23" s="275"/>
      <c r="K23" s="35" t="s">
        <v>48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37"/>
    </row>
    <row r="24" spans="1:26" ht="115.5" customHeight="1">
      <c r="A24" s="11"/>
      <c r="B24" s="269"/>
      <c r="C24" s="272"/>
      <c r="D24" s="273"/>
      <c r="E24" s="255"/>
      <c r="F24" s="31" t="str">
        <f>'RENCANA SKP'!F24</f>
        <v>Kuantitas</v>
      </c>
      <c r="G24" s="274" t="str">
        <f>'RENCANA SKP'!G24:H24</f>
        <v>jumlah instalasi yang termutakhir</v>
      </c>
      <c r="H24" s="243"/>
      <c r="I24" s="241" t="str">
        <f>'RENCANA SKP'!I24:I24</f>
        <v>1 server
dan minimal 4 klien</v>
      </c>
      <c r="J24" s="275"/>
      <c r="K24" s="35" t="s">
        <v>48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37"/>
    </row>
    <row r="25" spans="1:26" ht="115.5" customHeight="1">
      <c r="A25" s="11"/>
      <c r="B25" s="268">
        <f>'RENCANA SKP'!B25:B26</f>
        <v>5</v>
      </c>
      <c r="C25" s="270" t="str">
        <f>'RENCANA SKP'!C25:D76</f>
        <v>Persentase Pengguna Data Yang Menggunakan Data BPS Sebagai Dasar Perencanaan dan Evaluasi Pembangunan Nasional</v>
      </c>
      <c r="D25" s="271"/>
      <c r="E25" s="254" t="str">
        <f>'RENCANA SKP'!E25:E33</f>
        <v>Telaksannya Pengawasan Pengolahan Susenas Semester II 2021</v>
      </c>
      <c r="F25" s="31" t="str">
        <f>'RENCANA SKP'!F25</f>
        <v>Kuantitas</v>
      </c>
      <c r="G25" s="274" t="str">
        <f>'RENCANA SKP'!G25:H25</f>
        <v>Persentase penyelesaian pengawasan pengolahana susenas semester II 2021</v>
      </c>
      <c r="H25" s="243"/>
      <c r="I25" s="241">
        <f>'RENCANA SKP'!I25:I25</f>
        <v>1</v>
      </c>
      <c r="J25" s="275"/>
      <c r="K25" s="35" t="s">
        <v>48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37"/>
    </row>
    <row r="26" spans="1:26" s="66" customFormat="1" ht="115.5" customHeight="1">
      <c r="A26" s="11"/>
      <c r="B26" s="269"/>
      <c r="C26" s="272"/>
      <c r="D26" s="273"/>
      <c r="E26" s="255"/>
      <c r="F26" s="31" t="str">
        <f>'RENCANA SKP'!F26</f>
        <v>Kuantitas</v>
      </c>
      <c r="G26" s="274" t="str">
        <f>'RENCANA SKP'!G26:H26</f>
        <v>jumlah dokumen</v>
      </c>
      <c r="H26" s="243"/>
      <c r="I26" s="241" t="str">
        <f>'RENCANA SKP'!I26:I26</f>
        <v>180 dokumen</v>
      </c>
      <c r="J26" s="275"/>
      <c r="K26" s="35" t="s">
        <v>48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37"/>
    </row>
    <row r="27" spans="1:26" s="73" customFormat="1" ht="115.5" customHeight="1">
      <c r="A27" s="11"/>
      <c r="B27" s="268">
        <f>'RENCANA SKP'!B27:B28</f>
        <v>6</v>
      </c>
      <c r="C27" s="270" t="str">
        <f>'RENCANA SKP'!C27:D78</f>
        <v>Persentase Pengguna Data Yang Menggunakan Data BPS Sebagai Dasar Perencanaan dan Evaluasi Pembangunan Nasional</v>
      </c>
      <c r="D27" s="271"/>
      <c r="E27" s="254" t="str">
        <f>'RENCANA SKP'!E27:E35</f>
        <v>Terkoreksinya Data Pengolahan Susenas Semester II 2021</v>
      </c>
      <c r="F27" s="31" t="str">
        <f>'RENCANA SKP'!F27</f>
        <v>Kuantitas</v>
      </c>
      <c r="G27" s="274" t="str">
        <f>'RENCANA SKP'!G27:H27</f>
        <v>Persentase penyelesaian pengoreksian data susenas semester II 2021</v>
      </c>
      <c r="H27" s="243"/>
      <c r="I27" s="241">
        <f>'RENCANA SKP'!I27:I27</f>
        <v>1</v>
      </c>
      <c r="J27" s="275"/>
      <c r="K27" s="35" t="s">
        <v>48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37"/>
    </row>
    <row r="28" spans="1:26" s="73" customFormat="1" ht="115.5" customHeight="1">
      <c r="A28" s="11"/>
      <c r="B28" s="269"/>
      <c r="C28" s="272"/>
      <c r="D28" s="273"/>
      <c r="E28" s="255"/>
      <c r="F28" s="31" t="str">
        <f>'RENCANA SKP'!F28</f>
        <v>Kuantitas</v>
      </c>
      <c r="G28" s="274" t="str">
        <f>'RENCANA SKP'!G28:H28</f>
        <v>jumlah dokumen</v>
      </c>
      <c r="H28" s="243"/>
      <c r="I28" s="241" t="str">
        <f>'RENCANA SKP'!I28:I28</f>
        <v>180 dokumen</v>
      </c>
      <c r="J28" s="275"/>
      <c r="K28" s="35" t="s">
        <v>48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37"/>
    </row>
    <row r="29" spans="1:26" s="120" customFormat="1" ht="115.5" customHeight="1">
      <c r="A29" s="11"/>
      <c r="B29" s="268">
        <f>'RENCANA SKP'!B29:B30</f>
        <v>7</v>
      </c>
      <c r="C29" s="270" t="str">
        <f>'RENCANA SKP'!C29:D80</f>
        <v>Persentase Pengguna Data Yang Menggunakan Data BPS Sebagai Dasar Perencanaan dan Evaluasi Pembangunan Nasional</v>
      </c>
      <c r="D29" s="271"/>
      <c r="E29" s="254" t="str">
        <f>'RENCANA SKP'!E29:E37</f>
        <v>Terkirimnya Data Pengolahan Susenas Semester II 2021 Ke Sistem Monitoring Secara Berkala</v>
      </c>
      <c r="F29" s="31" t="str">
        <f>'RENCANA SKP'!F29</f>
        <v>Kuantitas</v>
      </c>
      <c r="G29" s="274" t="str">
        <f>'RENCANA SKP'!G29:H29</f>
        <v>Persentase penyelesaian pengiriman data pengolahan susenas semester II 2021</v>
      </c>
      <c r="H29" s="243"/>
      <c r="I29" s="241">
        <f>'RENCANA SKP'!I29:I29</f>
        <v>1</v>
      </c>
      <c r="J29" s="275"/>
      <c r="K29" s="35" t="s">
        <v>48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37"/>
    </row>
    <row r="30" spans="1:26" s="120" customFormat="1" ht="115.5" customHeight="1">
      <c r="A30" s="11"/>
      <c r="B30" s="269"/>
      <c r="C30" s="272"/>
      <c r="D30" s="273"/>
      <c r="E30" s="255"/>
      <c r="F30" s="31" t="str">
        <f>'RENCANA SKP'!F30</f>
        <v>Kuantitas</v>
      </c>
      <c r="G30" s="274" t="str">
        <f>'RENCANA SKP'!G30:H30</f>
        <v>Jumlah data</v>
      </c>
      <c r="H30" s="243"/>
      <c r="I30" s="241" t="str">
        <f>'RENCANA SKP'!I30:I30</f>
        <v>1 file</v>
      </c>
      <c r="J30" s="275"/>
      <c r="K30" s="35" t="s">
        <v>48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37"/>
    </row>
    <row r="31" spans="1:26" s="120" customFormat="1" ht="115.5" customHeight="1">
      <c r="A31" s="11"/>
      <c r="B31" s="268">
        <f>'RENCANA SKP'!B31:B32</f>
        <v>8</v>
      </c>
      <c r="C31" s="270" t="str">
        <f>'RENCANA SKP'!C31:D82</f>
        <v>Persentase Publikasi Statistik Yang Menerapkan Standar Akurasi Sebagai Dasar Perencanaan Dan Evaluasi Pembangunan Nasional</v>
      </c>
      <c r="D31" s="271"/>
      <c r="E31" s="254" t="str">
        <f>'RENCANA SKP'!E31:E39</f>
        <v>Tersedianya Cover KCDA 2021</v>
      </c>
      <c r="F31" s="31" t="str">
        <f>'RENCANA SKP'!F31</f>
        <v>Kuantitas</v>
      </c>
      <c r="G31" s="274" t="str">
        <f>'RENCANA SKP'!G31:H31</f>
        <v>Persentase penyelesaian pembuatan cover KCDA 2021</v>
      </c>
      <c r="H31" s="243"/>
      <c r="I31" s="241">
        <f>'RENCANA SKP'!I31:I31</f>
        <v>1</v>
      </c>
      <c r="J31" s="275"/>
      <c r="K31" s="35" t="s">
        <v>48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37"/>
    </row>
    <row r="32" spans="1:26" s="120" customFormat="1" ht="115.5" customHeight="1">
      <c r="A32" s="11"/>
      <c r="B32" s="269"/>
      <c r="C32" s="272"/>
      <c r="D32" s="273"/>
      <c r="E32" s="255"/>
      <c r="F32" s="31" t="str">
        <f>'RENCANA SKP'!F32</f>
        <v>Kuantitas</v>
      </c>
      <c r="G32" s="274" t="str">
        <f>'RENCANA SKP'!G32:H32</f>
        <v>Jumlah kover</v>
      </c>
      <c r="H32" s="243"/>
      <c r="I32" s="241" t="str">
        <f>'RENCANA SKP'!I32:I32</f>
        <v>14 kover</v>
      </c>
      <c r="J32" s="275"/>
      <c r="K32" s="35" t="s">
        <v>48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37"/>
    </row>
    <row r="33" spans="1:26" s="120" customFormat="1" ht="115.5" customHeight="1">
      <c r="A33" s="11"/>
      <c r="B33" s="268">
        <f>'RENCANA SKP'!B33:B34</f>
        <v>9</v>
      </c>
      <c r="C33" s="270" t="str">
        <f>'RENCANA SKP'!C33:D84</f>
        <v>Persentase Publikasi Statistik Yang Menerapkan Standar Akurasi Sebagai Dasar Perencanaan Dan Evaluasi Pembangunan Nasional</v>
      </c>
      <c r="D33" s="271"/>
      <c r="E33" s="254" t="str">
        <f>'RENCANA SKP'!E33:E41</f>
        <v>Terkoreksinya Tabel KCDA 2021</v>
      </c>
      <c r="F33" s="31" t="str">
        <f>'RENCANA SKP'!F33</f>
        <v>Kuantitas</v>
      </c>
      <c r="G33" s="274" t="str">
        <f>'RENCANA SKP'!G33:H33</f>
        <v>Persentase penyelesaian perbaikan tabel KCDA 2021</v>
      </c>
      <c r="H33" s="243"/>
      <c r="I33" s="241">
        <f>'RENCANA SKP'!I33:I33</f>
        <v>1</v>
      </c>
      <c r="J33" s="275"/>
      <c r="K33" s="35" t="s">
        <v>48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37"/>
    </row>
    <row r="34" spans="1:26" s="120" customFormat="1" ht="115.5" customHeight="1">
      <c r="A34" s="11"/>
      <c r="B34" s="269"/>
      <c r="C34" s="272"/>
      <c r="D34" s="273"/>
      <c r="E34" s="255"/>
      <c r="F34" s="31" t="str">
        <f>'RENCANA SKP'!F34</f>
        <v>Kuantitas</v>
      </c>
      <c r="G34" s="274" t="str">
        <f>'RENCANA SKP'!G34:H34</f>
        <v>Jumlah draft</v>
      </c>
      <c r="H34" s="243"/>
      <c r="I34" s="241" t="str">
        <f>'RENCANA SKP'!I34:I34</f>
        <v>14 draft</v>
      </c>
      <c r="J34" s="275"/>
      <c r="K34" s="35" t="s">
        <v>48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37"/>
    </row>
    <row r="35" spans="1:26" s="120" customFormat="1" ht="115.5" customHeight="1">
      <c r="A35" s="11"/>
      <c r="B35" s="268">
        <f>'RENCANA SKP'!B35:B36</f>
        <v>10</v>
      </c>
      <c r="C35" s="270" t="str">
        <f>'RENCANA SKP'!C35:D86</f>
        <v>Persentase Publikasi Statistik Yang Menerapkan Standar Akurasi Sebagai Dasar Perencanaan Dan Evaluasi Pembangunan Nasional</v>
      </c>
      <c r="D35" s="271"/>
      <c r="E35" s="254" t="str">
        <f>'RENCANA SKP'!E35:E43</f>
        <v>Terkoreksinya Publikasi KCDA 2021</v>
      </c>
      <c r="F35" s="31" t="str">
        <f>'RENCANA SKP'!F35</f>
        <v>Kuantitas</v>
      </c>
      <c r="G35" s="274" t="str">
        <f>'RENCANA SKP'!G35:H35</f>
        <v>Persentase penyelesaian perbaikan publikasi KCDA 2021</v>
      </c>
      <c r="H35" s="243"/>
      <c r="I35" s="241">
        <f>'RENCANA SKP'!I35:I35</f>
        <v>1</v>
      </c>
      <c r="J35" s="275"/>
      <c r="K35" s="35" t="s">
        <v>48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37"/>
    </row>
    <row r="36" spans="1:26" s="120" customFormat="1" ht="115.5" customHeight="1">
      <c r="A36" s="11"/>
      <c r="B36" s="269"/>
      <c r="C36" s="272"/>
      <c r="D36" s="273"/>
      <c r="E36" s="255"/>
      <c r="F36" s="31" t="str">
        <f>'RENCANA SKP'!F36</f>
        <v>Kuantitas</v>
      </c>
      <c r="G36" s="274" t="str">
        <f>'RENCANA SKP'!G36:H36</f>
        <v>Jumlah draft</v>
      </c>
      <c r="H36" s="243"/>
      <c r="I36" s="241" t="str">
        <f>'RENCANA SKP'!I36:I36</f>
        <v>14 draft</v>
      </c>
      <c r="J36" s="275"/>
      <c r="K36" s="35" t="s">
        <v>48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37"/>
    </row>
    <row r="37" spans="1:26" s="120" customFormat="1" ht="115.5" customHeight="1">
      <c r="A37" s="11"/>
      <c r="B37" s="268">
        <f>'RENCANA SKP'!B37:B38</f>
        <v>11</v>
      </c>
      <c r="C37" s="270" t="str">
        <f>'RENCANA SKP'!C37:D88</f>
        <v>Persentase Publikasi Statistik Yang Menerapkan Standar Akurasi Sebagai Dasar Perencanaan Dan Evaluasi Pembangunan Nasional</v>
      </c>
      <c r="D37" s="271"/>
      <c r="E37" s="254" t="str">
        <f>'RENCANA SKP'!E37:E45</f>
        <v>Tersedianya Publikasi Digital KCDA Format PDF</v>
      </c>
      <c r="F37" s="31" t="str">
        <f>'RENCANA SKP'!F37</f>
        <v>Kuantitas</v>
      </c>
      <c r="G37" s="274" t="str">
        <f>'RENCANA SKP'!G37:H37</f>
        <v>Persentase penyelesaian penyediaan publikasi KCDA format pdf</v>
      </c>
      <c r="H37" s="243"/>
      <c r="I37" s="241">
        <f>'RENCANA SKP'!I37:I37</f>
        <v>1</v>
      </c>
      <c r="J37" s="275"/>
      <c r="K37" s="35" t="s">
        <v>48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37"/>
    </row>
    <row r="38" spans="1:26" s="120" customFormat="1" ht="115.5" customHeight="1">
      <c r="A38" s="11"/>
      <c r="B38" s="269"/>
      <c r="C38" s="272"/>
      <c r="D38" s="273"/>
      <c r="E38" s="255"/>
      <c r="F38" s="31" t="str">
        <f>'RENCANA SKP'!F38</f>
        <v>Kuantitas</v>
      </c>
      <c r="G38" s="274" t="str">
        <f>'RENCANA SKP'!G38:H38</f>
        <v>Jumlah publikasi</v>
      </c>
      <c r="H38" s="243"/>
      <c r="I38" s="241" t="str">
        <f>'RENCANA SKP'!I38:I38</f>
        <v>14 publikasi</v>
      </c>
      <c r="J38" s="275"/>
      <c r="K38" s="35" t="s">
        <v>48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7"/>
    </row>
    <row r="39" spans="1:26" s="120" customFormat="1" ht="115.5" customHeight="1">
      <c r="A39" s="11"/>
      <c r="B39" s="268">
        <f>'RENCANA SKP'!B39:B40</f>
        <v>12</v>
      </c>
      <c r="C39" s="270" t="str">
        <f>'RENCANA SKP'!C39:D90</f>
        <v>Persentase kepuasan pengguna data terhadap sarana dan prasarana pelayanan BPS Kabupaten</v>
      </c>
      <c r="D39" s="271"/>
      <c r="E39" s="254" t="str">
        <f>'RENCANA SKP'!E39:E47</f>
        <v>Terlaksannya Perawatan Hardware/Software Secara Berkala</v>
      </c>
      <c r="F39" s="31" t="str">
        <f>'RENCANA SKP'!F39</f>
        <v>Kuantitas</v>
      </c>
      <c r="G39" s="274" t="str">
        <f>'RENCANA SKP'!G39:H39</f>
        <v>Persentase penyelesaian perawatan hardware/software</v>
      </c>
      <c r="H39" s="243"/>
      <c r="I39" s="241">
        <f>'RENCANA SKP'!I39:I39</f>
        <v>1</v>
      </c>
      <c r="J39" s="275"/>
      <c r="K39" s="35" t="s">
        <v>48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7"/>
    </row>
    <row r="40" spans="1:26" s="120" customFormat="1" ht="115.5" customHeight="1">
      <c r="A40" s="11"/>
      <c r="B40" s="269"/>
      <c r="C40" s="272"/>
      <c r="D40" s="273"/>
      <c r="E40" s="255"/>
      <c r="F40" s="31">
        <f>'RENCANA SKP'!F40</f>
        <v>0</v>
      </c>
      <c r="G40" s="274">
        <f>'RENCANA SKP'!G40:H40</f>
        <v>0</v>
      </c>
      <c r="H40" s="243"/>
      <c r="I40" s="241">
        <f>'RENCANA SKP'!I40:I40</f>
        <v>0</v>
      </c>
      <c r="J40" s="275"/>
      <c r="K40" s="35" t="s">
        <v>48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37"/>
    </row>
    <row r="41" spans="1:26" s="120" customFormat="1" ht="115.5" customHeight="1">
      <c r="A41" s="11"/>
      <c r="B41" s="268">
        <f>'RENCANA SKP'!B41:B42</f>
        <v>13</v>
      </c>
      <c r="C41" s="270" t="str">
        <f>'RENCANA SKP'!C41:D92</f>
        <v>Persentase kepuasan pengguna data terhadap sarana dan prasarana pelayanan BPS Kabupaten</v>
      </c>
      <c r="D41" s="271"/>
      <c r="E41" s="254" t="str">
        <f>'RENCANA SKP'!E41:E49</f>
        <v>Terlaksannya Perawatan Jaringan Data Secara Berkala</v>
      </c>
      <c r="F41" s="31" t="str">
        <f>'RENCANA SKP'!F41</f>
        <v>Kuantitas</v>
      </c>
      <c r="G41" s="274" t="str">
        <f>'RENCANA SKP'!G41:H41</f>
        <v>Persentase penyelesaian perawatan jaringan data</v>
      </c>
      <c r="H41" s="243"/>
      <c r="I41" s="241">
        <f>'RENCANA SKP'!I41:I41</f>
        <v>1</v>
      </c>
      <c r="J41" s="275"/>
      <c r="K41" s="35" t="s">
        <v>48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37"/>
    </row>
    <row r="42" spans="1:26" s="120" customFormat="1" ht="115.5" customHeight="1">
      <c r="A42" s="11"/>
      <c r="B42" s="269"/>
      <c r="C42" s="272"/>
      <c r="D42" s="273"/>
      <c r="E42" s="255"/>
      <c r="F42" s="31">
        <f>'RENCANA SKP'!F42</f>
        <v>0</v>
      </c>
      <c r="G42" s="274">
        <f>'RENCANA SKP'!G42:H42</f>
        <v>0</v>
      </c>
      <c r="H42" s="243"/>
      <c r="I42" s="241">
        <f>'RENCANA SKP'!I42:I42</f>
        <v>0</v>
      </c>
      <c r="J42" s="275"/>
      <c r="K42" s="35" t="s">
        <v>48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37"/>
    </row>
    <row r="43" spans="1:26" s="120" customFormat="1" ht="115.5" customHeight="1">
      <c r="A43" s="11"/>
      <c r="B43" s="268">
        <f>'RENCANA SKP'!B43:B44</f>
        <v>14</v>
      </c>
      <c r="C43" s="270" t="str">
        <f>'RENCANA SKP'!C43:D94</f>
        <v>Persentase kepuasan pengguna data terhadap sarana dan prasarana pelayanan BPS Kabupaten</v>
      </c>
      <c r="D43" s="271"/>
      <c r="E43" s="254" t="str">
        <f>'RENCANA SKP'!E43:E51</f>
        <v>Terlayani Pengunjung Pelayanan Statistik Terpadu / PST</v>
      </c>
      <c r="F43" s="31" t="str">
        <f>'RENCANA SKP'!F43</f>
        <v>Kuantitas</v>
      </c>
      <c r="G43" s="274" t="str">
        <f>'RENCANA SKP'!G43:H43</f>
        <v>Persentase kepuasan pengunjung PST</v>
      </c>
      <c r="H43" s="243"/>
      <c r="I43" s="241">
        <f>'RENCANA SKP'!I43:I43</f>
        <v>0.95</v>
      </c>
      <c r="J43" s="275"/>
      <c r="K43" s="35" t="s">
        <v>48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7"/>
    </row>
    <row r="44" spans="1:26" s="120" customFormat="1" ht="115.5" customHeight="1">
      <c r="A44" s="11"/>
      <c r="B44" s="269"/>
      <c r="C44" s="272"/>
      <c r="D44" s="273"/>
      <c r="E44" s="255"/>
      <c r="F44" s="31">
        <f>'RENCANA SKP'!F44</f>
        <v>0</v>
      </c>
      <c r="G44" s="274">
        <f>'RENCANA SKP'!G44:H44</f>
        <v>0</v>
      </c>
      <c r="H44" s="243"/>
      <c r="I44" s="241">
        <f>'RENCANA SKP'!I44:I44</f>
        <v>0</v>
      </c>
      <c r="J44" s="275"/>
      <c r="K44" s="35" t="s">
        <v>48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7"/>
    </row>
    <row r="45" spans="1:26" s="120" customFormat="1" ht="115.5" customHeight="1">
      <c r="A45" s="11"/>
      <c r="B45" s="268">
        <f>'RENCANA SKP'!B45:B46</f>
        <v>15</v>
      </c>
      <c r="C45" s="270" t="str">
        <f>'RENCANA SKP'!C45:D96</f>
        <v>Persentase kepuasan pengguna data terhadap sarana dan prasarana pelayanan BPS Kabupaten</v>
      </c>
      <c r="D45" s="271"/>
      <c r="E45" s="254" t="str">
        <f>'RENCANA SKP'!E45:E53</f>
        <v>Tersedianya Jaringan Koneksi Dalam Keadaan Baik</v>
      </c>
      <c r="F45" s="31" t="str">
        <f>'RENCANA SKP'!F45</f>
        <v>Kuantitas</v>
      </c>
      <c r="G45" s="274" t="str">
        <f>'RENCANA SKP'!G45:H45</f>
        <v>Persentase penyelesaian penyediaan koneksi jaringan yang baik</v>
      </c>
      <c r="H45" s="243"/>
      <c r="I45" s="241">
        <f>'RENCANA SKP'!I45:I45</f>
        <v>1</v>
      </c>
      <c r="J45" s="275"/>
      <c r="K45" s="35" t="s">
        <v>48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7"/>
    </row>
    <row r="46" spans="1:26" s="120" customFormat="1" ht="115.5" customHeight="1">
      <c r="A46" s="11"/>
      <c r="B46" s="269"/>
      <c r="C46" s="272"/>
      <c r="D46" s="273"/>
      <c r="E46" s="255"/>
      <c r="F46" s="31">
        <f>'RENCANA SKP'!F46</f>
        <v>0</v>
      </c>
      <c r="G46" s="274">
        <f>'RENCANA SKP'!G46:H46</f>
        <v>0</v>
      </c>
      <c r="H46" s="243"/>
      <c r="I46" s="241">
        <f>'RENCANA SKP'!I46:I46</f>
        <v>0</v>
      </c>
      <c r="J46" s="275"/>
      <c r="K46" s="35" t="s">
        <v>48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37"/>
    </row>
    <row r="47" spans="1:26" s="120" customFormat="1" ht="115.5" customHeight="1">
      <c r="A47" s="11"/>
      <c r="B47" s="268">
        <f>'RENCANA SKP'!B47:B48</f>
        <v>16</v>
      </c>
      <c r="C47" s="270" t="str">
        <f>'RENCANA SKP'!C47:D98</f>
        <v>Persentase kepuasan pengguna data terhadap sarana dan prasarana pelayanan BPS Kabupaten</v>
      </c>
      <c r="D47" s="271"/>
      <c r="E47" s="254" t="str">
        <f>'RENCANA SKP'!E47:E55</f>
        <v>Tersedianya Video Pilar 1 dan 5 Bagian Dari Sosialisasi ZI</v>
      </c>
      <c r="F47" s="31" t="str">
        <f>'RENCANA SKP'!F47</f>
        <v>Kuantitas</v>
      </c>
      <c r="G47" s="274" t="str">
        <f>'RENCANA SKP'!G47:H47</f>
        <v>Persentase penyelesaian</v>
      </c>
      <c r="H47" s="243"/>
      <c r="I47" s="241">
        <f>'RENCANA SKP'!I47:I47</f>
        <v>1</v>
      </c>
      <c r="J47" s="275"/>
      <c r="K47" s="35" t="s">
        <v>48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37"/>
    </row>
    <row r="48" spans="1:26" s="120" customFormat="1" ht="115.5" customHeight="1">
      <c r="A48" s="11"/>
      <c r="B48" s="269"/>
      <c r="C48" s="272"/>
      <c r="D48" s="273"/>
      <c r="E48" s="255"/>
      <c r="F48" s="31">
        <f>'RENCANA SKP'!F48</f>
        <v>0</v>
      </c>
      <c r="G48" s="274">
        <f>'RENCANA SKP'!G48:H48</f>
        <v>0</v>
      </c>
      <c r="H48" s="243"/>
      <c r="I48" s="241">
        <f>'RENCANA SKP'!I48:I48</f>
        <v>0</v>
      </c>
      <c r="J48" s="275"/>
      <c r="K48" s="35" t="s">
        <v>48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37"/>
    </row>
    <row r="49" spans="1:26" s="73" customFormat="1" ht="115.5" customHeight="1">
      <c r="A49" s="11"/>
      <c r="B49" s="268">
        <f>'RENCANA SKP'!B49:B50</f>
        <v>17</v>
      </c>
      <c r="C49" s="270" t="str">
        <f>'RENCANA SKP'!C49:D100</f>
        <v>Persentase kepuasan pengguna data terhadap sarana dan prasarana pelayanan BPS Kabupaten</v>
      </c>
      <c r="D49" s="271"/>
      <c r="E49" s="254" t="str">
        <f>'RENCANA SKP'!E49:E57</f>
        <v>Tersedianya Bahan Sosialisasi</v>
      </c>
      <c r="F49" s="31" t="str">
        <f>'RENCANA SKP'!F49</f>
        <v>Kuantitas</v>
      </c>
      <c r="G49" s="274" t="str">
        <f>'RENCANA SKP'!G49:H49</f>
        <v>Persentase penyelesaian pembuatan bahan sosialisasi pelayanan statistik terpadu</v>
      </c>
      <c r="H49" s="243"/>
      <c r="I49" s="241">
        <f>'RENCANA SKP'!I49:I49</f>
        <v>1</v>
      </c>
      <c r="J49" s="275"/>
      <c r="K49" s="35" t="s">
        <v>48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37"/>
    </row>
    <row r="50" spans="1:26" s="73" customFormat="1" ht="115.5" customHeight="1">
      <c r="A50" s="11"/>
      <c r="B50" s="269"/>
      <c r="C50" s="272"/>
      <c r="D50" s="273"/>
      <c r="E50" s="255"/>
      <c r="F50" s="31">
        <f>'RENCANA SKP'!F50</f>
        <v>0</v>
      </c>
      <c r="G50" s="274">
        <f>'RENCANA SKP'!G50:H50</f>
        <v>0</v>
      </c>
      <c r="H50" s="243"/>
      <c r="I50" s="241">
        <f>'RENCANA SKP'!I50:I50</f>
        <v>0</v>
      </c>
      <c r="J50" s="275"/>
      <c r="K50" s="35" t="s">
        <v>48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7"/>
    </row>
    <row r="51" spans="1:26" s="73" customFormat="1" ht="115.5" customHeight="1">
      <c r="A51" s="11"/>
      <c r="B51" s="268">
        <f>'RENCANA SKP'!B51:B52</f>
        <v>18</v>
      </c>
      <c r="C51" s="270" t="str">
        <f>'RENCANA SKP'!C51:D102</f>
        <v>Persentase kepuasan pengguna data terhadap sarana dan prasarana pelayanan BPS Kabupaten</v>
      </c>
      <c r="D51" s="271"/>
      <c r="E51" s="254" t="str">
        <f>'RENCANA SKP'!E51:E59</f>
        <v>Terlaksananya Rapat Koordinasi Tim ZI</v>
      </c>
      <c r="F51" s="31" t="str">
        <f>'RENCANA SKP'!F51</f>
        <v>Kuantitas</v>
      </c>
      <c r="G51" s="274" t="str">
        <f>'RENCANA SKP'!G51:H51</f>
        <v>Persentase penyelesaian rapat koordinasi tim ZI</v>
      </c>
      <c r="H51" s="243"/>
      <c r="I51" s="241">
        <f>'RENCANA SKP'!I51:I51</f>
        <v>1</v>
      </c>
      <c r="J51" s="275"/>
      <c r="K51" s="35" t="s">
        <v>48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7"/>
    </row>
    <row r="52" spans="1:26" s="73" customFormat="1" ht="115.5" customHeight="1">
      <c r="A52" s="11"/>
      <c r="B52" s="269"/>
      <c r="C52" s="272"/>
      <c r="D52" s="273"/>
      <c r="E52" s="255"/>
      <c r="F52" s="31">
        <f>'RENCANA SKP'!F52</f>
        <v>0</v>
      </c>
      <c r="G52" s="274">
        <f>'RENCANA SKP'!G52:H52</f>
        <v>0</v>
      </c>
      <c r="H52" s="243"/>
      <c r="I52" s="241">
        <f>'RENCANA SKP'!I52:I52</f>
        <v>0</v>
      </c>
      <c r="J52" s="275"/>
      <c r="K52" s="35" t="s">
        <v>48</v>
      </c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7"/>
    </row>
    <row r="53" spans="1:26" s="73" customFormat="1" ht="115.5" hidden="1" customHeight="1">
      <c r="A53" s="11"/>
      <c r="B53" s="280">
        <v>16</v>
      </c>
      <c r="C53" s="278">
        <f>'RENCANA SKP'!C53:D102</f>
        <v>0</v>
      </c>
      <c r="D53" s="226"/>
      <c r="E53" s="70">
        <f>'RENCANA SKP'!E53:E97</f>
        <v>0</v>
      </c>
      <c r="F53" s="31">
        <f>'RENCANA SKP'!F53</f>
        <v>0</v>
      </c>
      <c r="G53" s="274">
        <f>'RENCANA SKP'!G53:H53</f>
        <v>0</v>
      </c>
      <c r="H53" s="243"/>
      <c r="I53" s="274">
        <f>'RENCANA SKP'!I53:I53</f>
        <v>0</v>
      </c>
      <c r="J53" s="243"/>
      <c r="K53" s="35" t="s">
        <v>48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7"/>
    </row>
    <row r="54" spans="1:26" s="73" customFormat="1" ht="115.5" hidden="1" customHeight="1">
      <c r="A54" s="11"/>
      <c r="B54" s="280"/>
      <c r="C54" s="279"/>
      <c r="D54" s="229"/>
      <c r="E54" s="70">
        <f>'RENCANA SKP'!E54:E98</f>
        <v>0</v>
      </c>
      <c r="F54" s="31">
        <f>'RENCANA SKP'!F54</f>
        <v>0</v>
      </c>
      <c r="G54" s="274">
        <f>'RENCANA SKP'!G54:H54</f>
        <v>0</v>
      </c>
      <c r="H54" s="243"/>
      <c r="I54" s="274">
        <f>'RENCANA SKP'!I54:I54</f>
        <v>0</v>
      </c>
      <c r="J54" s="243"/>
      <c r="K54" s="35" t="s">
        <v>48</v>
      </c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37"/>
    </row>
    <row r="55" spans="1:26" s="73" customFormat="1" ht="115.5" hidden="1" customHeight="1">
      <c r="A55" s="11"/>
      <c r="B55" s="268">
        <v>17</v>
      </c>
      <c r="C55" s="270">
        <f>'RENCANA SKP'!C55:D104</f>
        <v>0</v>
      </c>
      <c r="D55" s="271"/>
      <c r="E55" s="254">
        <f>'RENCANA SKP'!E55:E99</f>
        <v>0</v>
      </c>
      <c r="F55" s="31">
        <f>'RENCANA SKP'!F55</f>
        <v>0</v>
      </c>
      <c r="G55" s="274">
        <f>'RENCANA SKP'!G55:H55</f>
        <v>0</v>
      </c>
      <c r="H55" s="243"/>
      <c r="I55" s="274">
        <f>'RENCANA SKP'!I55:I55</f>
        <v>0</v>
      </c>
      <c r="J55" s="243"/>
      <c r="K55" s="35" t="s">
        <v>48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37"/>
    </row>
    <row r="56" spans="1:26" s="73" customFormat="1" ht="115.5" hidden="1" customHeight="1">
      <c r="A56" s="11"/>
      <c r="B56" s="281"/>
      <c r="C56" s="276"/>
      <c r="D56" s="277"/>
      <c r="E56" s="255"/>
      <c r="F56" s="31">
        <f>'RENCANA SKP'!F56</f>
        <v>0</v>
      </c>
      <c r="G56" s="274">
        <f>'RENCANA SKP'!G56:H56</f>
        <v>0</v>
      </c>
      <c r="H56" s="243"/>
      <c r="I56" s="274">
        <f>'RENCANA SKP'!I56:I56</f>
        <v>0</v>
      </c>
      <c r="J56" s="243"/>
      <c r="K56" s="35" t="s">
        <v>48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37"/>
    </row>
    <row r="57" spans="1:26" s="73" customFormat="1" ht="115.5" hidden="1" customHeight="1">
      <c r="A57" s="11"/>
      <c r="B57" s="280">
        <v>18</v>
      </c>
      <c r="C57" s="278">
        <f>'RENCANA SKP'!C57:D106</f>
        <v>0</v>
      </c>
      <c r="D57" s="226"/>
      <c r="E57" s="254">
        <f>'RENCANA SKP'!E57:E101</f>
        <v>0</v>
      </c>
      <c r="F57" s="31">
        <f>'RENCANA SKP'!F57</f>
        <v>0</v>
      </c>
      <c r="G57" s="274">
        <f>'RENCANA SKP'!G57:H57</f>
        <v>0</v>
      </c>
      <c r="H57" s="243"/>
      <c r="I57" s="274">
        <f>'RENCANA SKP'!I57:I57</f>
        <v>0</v>
      </c>
      <c r="J57" s="243"/>
      <c r="K57" s="35" t="s">
        <v>48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37"/>
    </row>
    <row r="58" spans="1:26" s="73" customFormat="1" ht="115.5" hidden="1" customHeight="1">
      <c r="A58" s="11"/>
      <c r="B58" s="280"/>
      <c r="C58" s="279"/>
      <c r="D58" s="229"/>
      <c r="E58" s="255"/>
      <c r="F58" s="31">
        <f>'RENCANA SKP'!F58</f>
        <v>0</v>
      </c>
      <c r="G58" s="274">
        <f>'RENCANA SKP'!G58:H58</f>
        <v>0</v>
      </c>
      <c r="H58" s="243"/>
      <c r="I58" s="274">
        <f>'RENCANA SKP'!I58:I58</f>
        <v>0</v>
      </c>
      <c r="J58" s="243"/>
      <c r="K58" s="35" t="s">
        <v>48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37"/>
    </row>
    <row r="59" spans="1:26" s="73" customFormat="1" ht="115.5" hidden="1" customHeight="1">
      <c r="A59" s="11"/>
      <c r="B59" s="268">
        <v>19</v>
      </c>
      <c r="C59" s="278">
        <f>'RENCANA SKP'!C59:D108</f>
        <v>0</v>
      </c>
      <c r="D59" s="226"/>
      <c r="E59" s="254">
        <f>'RENCANA SKP'!E59:E103</f>
        <v>0</v>
      </c>
      <c r="F59" s="31">
        <f>'RENCANA SKP'!F59</f>
        <v>0</v>
      </c>
      <c r="G59" s="274">
        <f>'RENCANA SKP'!G59:H59</f>
        <v>0</v>
      </c>
      <c r="H59" s="243"/>
      <c r="I59" s="274">
        <f>'RENCANA SKP'!I59:I59</f>
        <v>0</v>
      </c>
      <c r="J59" s="243"/>
      <c r="K59" s="35" t="s">
        <v>48</v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37"/>
    </row>
    <row r="60" spans="1:26" s="73" customFormat="1" ht="115.5" hidden="1" customHeight="1">
      <c r="A60" s="11"/>
      <c r="B60" s="269"/>
      <c r="C60" s="279"/>
      <c r="D60" s="229"/>
      <c r="E60" s="255"/>
      <c r="F60" s="31">
        <f>'RENCANA SKP'!F60</f>
        <v>0</v>
      </c>
      <c r="G60" s="274">
        <f>'RENCANA SKP'!G60:H60</f>
        <v>0</v>
      </c>
      <c r="H60" s="243"/>
      <c r="I60" s="274">
        <f>'RENCANA SKP'!I60:I60</f>
        <v>0</v>
      </c>
      <c r="J60" s="243"/>
      <c r="K60" s="35" t="s">
        <v>48</v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37"/>
    </row>
    <row r="61" spans="1:26" s="73" customFormat="1" ht="115.5" hidden="1" customHeight="1">
      <c r="A61" s="11"/>
      <c r="B61" s="280">
        <v>20</v>
      </c>
      <c r="C61" s="270">
        <f>'RENCANA SKP'!C61:D110</f>
        <v>0</v>
      </c>
      <c r="D61" s="271"/>
      <c r="E61" s="254">
        <f>'RENCANA SKP'!E61:E105</f>
        <v>0</v>
      </c>
      <c r="F61" s="31">
        <f>'RENCANA SKP'!F61</f>
        <v>0</v>
      </c>
      <c r="G61" s="274">
        <f>'RENCANA SKP'!G61:H61</f>
        <v>0</v>
      </c>
      <c r="H61" s="243"/>
      <c r="I61" s="274">
        <f>'RENCANA SKP'!I61:I61</f>
        <v>0</v>
      </c>
      <c r="J61" s="243"/>
      <c r="K61" s="35" t="s">
        <v>48</v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37"/>
    </row>
    <row r="62" spans="1:26" s="73" customFormat="1" ht="115.5" hidden="1" customHeight="1">
      <c r="A62" s="11"/>
      <c r="B62" s="280"/>
      <c r="C62" s="276"/>
      <c r="D62" s="277"/>
      <c r="E62" s="255"/>
      <c r="F62" s="31">
        <f>'RENCANA SKP'!F62</f>
        <v>0</v>
      </c>
      <c r="G62" s="274">
        <f>'RENCANA SKP'!G62:H62</f>
        <v>0</v>
      </c>
      <c r="H62" s="243"/>
      <c r="I62" s="274">
        <f>'RENCANA SKP'!I62:I62</f>
        <v>0</v>
      </c>
      <c r="J62" s="243"/>
      <c r="K62" s="35" t="s">
        <v>48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37"/>
    </row>
    <row r="63" spans="1:26" s="73" customFormat="1" ht="115.5" hidden="1" customHeight="1">
      <c r="A63" s="11"/>
      <c r="B63" s="268">
        <v>21</v>
      </c>
      <c r="C63" s="278">
        <f>'RENCANA SKP'!C63:D112</f>
        <v>0</v>
      </c>
      <c r="D63" s="226"/>
      <c r="E63" s="254">
        <f>'RENCANA SKP'!E63:E107</f>
        <v>0</v>
      </c>
      <c r="F63" s="31">
        <f>'RENCANA SKP'!F63</f>
        <v>0</v>
      </c>
      <c r="G63" s="274">
        <f>'RENCANA SKP'!G63:H63</f>
        <v>0</v>
      </c>
      <c r="H63" s="243"/>
      <c r="I63" s="274">
        <f>'RENCANA SKP'!I63:I63</f>
        <v>0</v>
      </c>
      <c r="J63" s="243"/>
      <c r="K63" s="35" t="s">
        <v>48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37"/>
    </row>
    <row r="64" spans="1:26" s="73" customFormat="1" ht="115.5" hidden="1" customHeight="1">
      <c r="A64" s="11"/>
      <c r="B64" s="269"/>
      <c r="C64" s="279"/>
      <c r="D64" s="229"/>
      <c r="E64" s="255"/>
      <c r="F64" s="31">
        <f>'RENCANA SKP'!F64</f>
        <v>0</v>
      </c>
      <c r="G64" s="274">
        <f>'RENCANA SKP'!G64:H64</f>
        <v>0</v>
      </c>
      <c r="H64" s="243"/>
      <c r="I64" s="274">
        <f>'RENCANA SKP'!I64:I64</f>
        <v>0</v>
      </c>
      <c r="J64" s="243"/>
      <c r="K64" s="35" t="s">
        <v>48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37"/>
    </row>
    <row r="65" spans="1:26" s="73" customFormat="1" ht="115.5" hidden="1" customHeight="1">
      <c r="A65" s="11"/>
      <c r="B65" s="280">
        <v>22</v>
      </c>
      <c r="C65" s="278">
        <f>'RENCANA SKP'!C65:D114</f>
        <v>0</v>
      </c>
      <c r="D65" s="226"/>
      <c r="E65" s="254">
        <f>'RENCANA SKP'!E65:E109</f>
        <v>0</v>
      </c>
      <c r="F65" s="31">
        <f>'RENCANA SKP'!F65</f>
        <v>0</v>
      </c>
      <c r="G65" s="274">
        <f>'RENCANA SKP'!G65:H65</f>
        <v>0</v>
      </c>
      <c r="H65" s="243"/>
      <c r="I65" s="274">
        <f>'RENCANA SKP'!I65:I65</f>
        <v>0</v>
      </c>
      <c r="J65" s="243"/>
      <c r="K65" s="35" t="s">
        <v>48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37"/>
    </row>
    <row r="66" spans="1:26" s="73" customFormat="1" ht="115.5" hidden="1" customHeight="1">
      <c r="A66" s="11"/>
      <c r="B66" s="280"/>
      <c r="C66" s="279"/>
      <c r="D66" s="229"/>
      <c r="E66" s="255"/>
      <c r="F66" s="31">
        <f>'RENCANA SKP'!F66</f>
        <v>0</v>
      </c>
      <c r="G66" s="274">
        <f>'RENCANA SKP'!G66:H66</f>
        <v>0</v>
      </c>
      <c r="H66" s="243"/>
      <c r="I66" s="274">
        <f>'RENCANA SKP'!I66:I66</f>
        <v>0</v>
      </c>
      <c r="J66" s="243"/>
      <c r="K66" s="35" t="s">
        <v>48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37"/>
    </row>
    <row r="67" spans="1:26" s="73" customFormat="1" ht="115.5" hidden="1" customHeight="1">
      <c r="A67" s="11"/>
      <c r="B67" s="268">
        <v>23</v>
      </c>
      <c r="C67" s="270">
        <f>'RENCANA SKP'!C67:D116</f>
        <v>0</v>
      </c>
      <c r="D67" s="271"/>
      <c r="E67" s="254">
        <f>'RENCANA SKP'!E67:E111</f>
        <v>0</v>
      </c>
      <c r="F67" s="31">
        <f>'RENCANA SKP'!F67</f>
        <v>0</v>
      </c>
      <c r="G67" s="274">
        <f>'RENCANA SKP'!G67:H67</f>
        <v>0</v>
      </c>
      <c r="H67" s="243"/>
      <c r="I67" s="274">
        <f>'RENCANA SKP'!I67:I67</f>
        <v>0</v>
      </c>
      <c r="J67" s="243"/>
      <c r="K67" s="35" t="s">
        <v>48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37"/>
    </row>
    <row r="68" spans="1:26" s="73" customFormat="1" ht="115.5" hidden="1" customHeight="1">
      <c r="A68" s="11"/>
      <c r="B68" s="269"/>
      <c r="C68" s="276"/>
      <c r="D68" s="277"/>
      <c r="E68" s="255"/>
      <c r="F68" s="31">
        <f>'RENCANA SKP'!F68</f>
        <v>0</v>
      </c>
      <c r="G68" s="274">
        <f>'RENCANA SKP'!G68:H68</f>
        <v>0</v>
      </c>
      <c r="H68" s="243"/>
      <c r="I68" s="274">
        <f>'RENCANA SKP'!I68:I68</f>
        <v>0</v>
      </c>
      <c r="J68" s="243"/>
      <c r="K68" s="35" t="s">
        <v>48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37"/>
    </row>
    <row r="69" spans="1:26" s="73" customFormat="1" ht="115.5" hidden="1" customHeight="1">
      <c r="A69" s="11"/>
      <c r="B69" s="280">
        <v>24</v>
      </c>
      <c r="C69" s="270">
        <f>'RENCANA SKP'!C69:D118</f>
        <v>0</v>
      </c>
      <c r="D69" s="271"/>
      <c r="E69" s="254">
        <f>'RENCANA SKP'!E69:E113</f>
        <v>0</v>
      </c>
      <c r="F69" s="31">
        <f>'RENCANA SKP'!F69</f>
        <v>0</v>
      </c>
      <c r="G69" s="274">
        <f>'RENCANA SKP'!G69:H69</f>
        <v>0</v>
      </c>
      <c r="H69" s="243"/>
      <c r="I69" s="274">
        <f>'RENCANA SKP'!I69:I69</f>
        <v>0</v>
      </c>
      <c r="J69" s="243"/>
      <c r="K69" s="35" t="s">
        <v>48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37"/>
    </row>
    <row r="70" spans="1:26" s="73" customFormat="1" ht="115.5" hidden="1" customHeight="1">
      <c r="A70" s="11"/>
      <c r="B70" s="280"/>
      <c r="C70" s="276"/>
      <c r="D70" s="277"/>
      <c r="E70" s="255"/>
      <c r="F70" s="31">
        <f>'RENCANA SKP'!F70</f>
        <v>0</v>
      </c>
      <c r="G70" s="274">
        <f>'RENCANA SKP'!G70:H70</f>
        <v>0</v>
      </c>
      <c r="H70" s="243"/>
      <c r="I70" s="274">
        <f>'RENCANA SKP'!I70:I70</f>
        <v>0</v>
      </c>
      <c r="J70" s="243"/>
      <c r="K70" s="35" t="s">
        <v>48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37"/>
    </row>
    <row r="71" spans="1:26" s="73" customFormat="1" ht="115.5" hidden="1" customHeight="1">
      <c r="A71" s="11"/>
      <c r="B71" s="268">
        <v>25</v>
      </c>
      <c r="C71" s="278">
        <f>'RENCANA SKP'!C71:D120</f>
        <v>0</v>
      </c>
      <c r="D71" s="226"/>
      <c r="E71" s="254">
        <f>'RENCANA SKP'!E71:E115</f>
        <v>0</v>
      </c>
      <c r="F71" s="31">
        <f>'RENCANA SKP'!F71</f>
        <v>0</v>
      </c>
      <c r="G71" s="274">
        <f>'RENCANA SKP'!G71:H71</f>
        <v>0</v>
      </c>
      <c r="H71" s="243"/>
      <c r="I71" s="274">
        <f>'RENCANA SKP'!I71:I71</f>
        <v>0</v>
      </c>
      <c r="J71" s="243"/>
      <c r="K71" s="35" t="s">
        <v>48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37"/>
    </row>
    <row r="72" spans="1:26" s="73" customFormat="1" ht="115.5" hidden="1" customHeight="1">
      <c r="A72" s="11"/>
      <c r="B72" s="269"/>
      <c r="C72" s="279"/>
      <c r="D72" s="229"/>
      <c r="E72" s="255"/>
      <c r="F72" s="31">
        <f>'RENCANA SKP'!F72</f>
        <v>0</v>
      </c>
      <c r="G72" s="274">
        <f>'RENCANA SKP'!G72:H72</f>
        <v>0</v>
      </c>
      <c r="H72" s="243"/>
      <c r="I72" s="274">
        <f>'RENCANA SKP'!I72:I72</f>
        <v>0</v>
      </c>
      <c r="J72" s="243"/>
      <c r="K72" s="35" t="s">
        <v>48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37"/>
    </row>
    <row r="73" spans="1:26" ht="30" customHeight="1">
      <c r="A73" s="11"/>
      <c r="B73" s="93" t="s">
        <v>28</v>
      </c>
      <c r="C73" s="253" t="s">
        <v>29</v>
      </c>
      <c r="D73" s="238"/>
      <c r="E73" s="238"/>
      <c r="F73" s="238"/>
      <c r="G73" s="238"/>
      <c r="H73" s="238"/>
      <c r="I73" s="238"/>
      <c r="J73" s="238"/>
      <c r="K73" s="239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6" ht="82.5" customHeight="1">
      <c r="A74" s="11"/>
      <c r="B74" s="287">
        <v>1</v>
      </c>
      <c r="C74" s="283" t="str">
        <f>'RENCANA SKP'!C74:D75</f>
        <v>-</v>
      </c>
      <c r="D74" s="284"/>
      <c r="E74" s="289"/>
      <c r="F74" s="36"/>
      <c r="G74" s="282"/>
      <c r="H74" s="243"/>
      <c r="I74" s="300"/>
      <c r="J74" s="243"/>
      <c r="K74" s="35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6" ht="82.5" customHeight="1">
      <c r="A75" s="11"/>
      <c r="B75" s="288"/>
      <c r="C75" s="285"/>
      <c r="D75" s="286"/>
      <c r="E75" s="288"/>
      <c r="F75" s="36"/>
      <c r="G75" s="282"/>
      <c r="H75" s="243"/>
      <c r="I75" s="241"/>
      <c r="J75" s="243"/>
      <c r="K75" s="35" t="s">
        <v>49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6" ht="82.5" customHeight="1">
      <c r="A76" s="11"/>
      <c r="B76" s="287">
        <v>2</v>
      </c>
      <c r="C76" s="283" t="str">
        <f>'RENCANA SKP'!C76:D77</f>
        <v>-</v>
      </c>
      <c r="D76" s="284"/>
      <c r="E76" s="289"/>
      <c r="F76" s="36"/>
      <c r="G76" s="282"/>
      <c r="H76" s="243"/>
      <c r="I76" s="300"/>
      <c r="J76" s="243"/>
      <c r="K76" s="35" t="s">
        <v>49</v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6" ht="82.5" customHeight="1">
      <c r="A77" s="11"/>
      <c r="B77" s="288"/>
      <c r="C77" s="285"/>
      <c r="D77" s="286"/>
      <c r="E77" s="288"/>
      <c r="F77" s="36"/>
      <c r="G77" s="241"/>
      <c r="H77" s="243"/>
      <c r="I77" s="241"/>
      <c r="J77" s="243"/>
      <c r="K77" s="35" t="s">
        <v>49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6" ht="16.5" customHeight="1">
      <c r="A78" s="14"/>
      <c r="B78" s="15"/>
      <c r="C78" s="2"/>
      <c r="D78" s="17"/>
      <c r="E78" s="17"/>
      <c r="F78" s="18"/>
      <c r="G78" s="17"/>
      <c r="H78" s="17"/>
      <c r="I78" s="18"/>
      <c r="J78" s="17"/>
      <c r="K78" s="17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1:26" ht="14.25" customHeight="1">
      <c r="A79" s="16"/>
      <c r="B79" s="16"/>
      <c r="C79" s="2"/>
      <c r="D79" s="16"/>
      <c r="E79" s="16"/>
      <c r="F79" s="213"/>
      <c r="G79" s="199"/>
      <c r="H79" s="199"/>
      <c r="I79" s="199"/>
      <c r="J79" s="199"/>
      <c r="K79" s="212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6" ht="14.25" customHeight="1">
      <c r="A80" s="16"/>
      <c r="B80" s="16"/>
      <c r="C80" s="16"/>
      <c r="D80" s="16"/>
      <c r="E80" s="16"/>
      <c r="F80" s="16"/>
      <c r="G80" s="193" t="s">
        <v>37</v>
      </c>
      <c r="H80" s="199"/>
      <c r="I80" s="199"/>
      <c r="J80" s="199"/>
      <c r="K80" s="212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14.25" customHeight="1">
      <c r="A81" s="16"/>
      <c r="B81" s="193"/>
      <c r="C81" s="199"/>
      <c r="D81" s="199"/>
      <c r="E81" s="212"/>
      <c r="F81" s="20"/>
      <c r="G81" s="193" t="s">
        <v>38</v>
      </c>
      <c r="H81" s="199"/>
      <c r="I81" s="199"/>
      <c r="J81" s="199"/>
      <c r="K81" s="212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14.25" customHeight="1">
      <c r="A82" s="16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14.2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4.2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15" customHeight="1">
      <c r="A85" s="16"/>
      <c r="B85" s="214"/>
      <c r="C85" s="199"/>
      <c r="D85" s="199"/>
      <c r="E85" s="212"/>
      <c r="F85" s="20"/>
      <c r="G85" s="214" t="s">
        <v>39</v>
      </c>
      <c r="H85" s="199"/>
      <c r="I85" s="199"/>
      <c r="J85" s="199"/>
      <c r="K85" s="212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14.25" customHeight="1">
      <c r="A86" s="16"/>
      <c r="B86" s="193"/>
      <c r="C86" s="199"/>
      <c r="D86" s="199"/>
      <c r="E86" s="212"/>
      <c r="F86" s="38"/>
      <c r="G86" s="213" t="s">
        <v>7</v>
      </c>
      <c r="H86" s="199"/>
      <c r="I86" s="199"/>
      <c r="J86" s="199"/>
      <c r="K86" s="212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4.25" customHeight="1">
      <c r="A87" s="16"/>
      <c r="B87" s="193"/>
      <c r="C87" s="199"/>
      <c r="D87" s="199"/>
      <c r="E87" s="199"/>
      <c r="F87" s="212"/>
      <c r="G87" s="20"/>
      <c r="H87" s="20"/>
      <c r="I87" s="20"/>
      <c r="J87" s="20"/>
      <c r="K87" s="20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ht="14.25" customHeight="1">
      <c r="A88" s="16"/>
      <c r="B88" s="16"/>
      <c r="C88" s="16"/>
      <c r="D88" s="16"/>
      <c r="E88" s="16"/>
      <c r="F88" s="39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ht="14.25" customHeight="1">
      <c r="A89" s="16"/>
      <c r="B89" s="16"/>
      <c r="C89" s="16"/>
      <c r="D89" s="16"/>
      <c r="E89" s="16"/>
      <c r="F89" s="39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ht="15" customHeight="1">
      <c r="A90" s="16"/>
      <c r="B90" s="214"/>
      <c r="C90" s="199"/>
      <c r="D90" s="199"/>
      <c r="E90" s="212"/>
      <c r="F90" s="214"/>
      <c r="G90" s="199"/>
      <c r="H90" s="199"/>
      <c r="I90" s="199"/>
      <c r="J90" s="199"/>
      <c r="K90" s="212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14.25" customHeight="1">
      <c r="A91" s="16"/>
      <c r="B91" s="193"/>
      <c r="C91" s="199"/>
      <c r="D91" s="199"/>
      <c r="E91" s="212"/>
      <c r="F91" s="193"/>
      <c r="G91" s="199"/>
      <c r="H91" s="199"/>
      <c r="I91" s="199"/>
      <c r="J91" s="199"/>
      <c r="K91" s="212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ht="14.25" customHeight="1">
      <c r="A92" s="8"/>
      <c r="B92" s="16"/>
      <c r="C92" s="16"/>
      <c r="D92" s="16"/>
      <c r="E92" s="16"/>
      <c r="F92" s="39"/>
      <c r="G92" s="16"/>
      <c r="H92" s="16"/>
      <c r="I92" s="16"/>
      <c r="J92" s="16"/>
      <c r="K92" s="16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4.25" customHeight="1">
      <c r="A93" s="8"/>
      <c r="B93" s="211"/>
      <c r="C93" s="199"/>
      <c r="D93" s="199"/>
      <c r="E93" s="199"/>
      <c r="F93" s="212"/>
      <c r="G93" s="21"/>
      <c r="H93" s="16"/>
      <c r="I93" s="16"/>
      <c r="J93" s="16"/>
      <c r="K93" s="16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4.25" customHeight="1">
      <c r="A94" s="8"/>
      <c r="B94" s="211"/>
      <c r="C94" s="199"/>
      <c r="D94" s="199"/>
      <c r="E94" s="199"/>
      <c r="F94" s="212"/>
      <c r="G94" s="21"/>
      <c r="H94" s="16"/>
      <c r="I94" s="16"/>
      <c r="J94" s="16"/>
      <c r="K94" s="16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4.25" customHeight="1">
      <c r="A95" s="8"/>
      <c r="B95" s="193"/>
      <c r="C95" s="199"/>
      <c r="D95" s="199"/>
      <c r="E95" s="199"/>
      <c r="F95" s="212"/>
      <c r="G95" s="20"/>
      <c r="H95" s="16"/>
      <c r="I95" s="16"/>
      <c r="J95" s="16"/>
      <c r="K95" s="16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2.75" customHeight="1">
      <c r="F96" s="40"/>
    </row>
    <row r="97" spans="2:11" ht="12.75" customHeight="1">
      <c r="F97" s="40"/>
    </row>
    <row r="98" spans="2:11" ht="12.75" customHeight="1">
      <c r="F98" s="40"/>
    </row>
    <row r="99" spans="2:11" ht="12.75" customHeight="1">
      <c r="F99" s="40"/>
    </row>
    <row r="100" spans="2:11" ht="12.75" customHeight="1">
      <c r="B100" s="22"/>
      <c r="C100" s="22"/>
      <c r="D100" s="22"/>
      <c r="E100" s="22"/>
      <c r="F100" s="41"/>
      <c r="G100" s="22"/>
      <c r="H100" s="22"/>
      <c r="I100" s="22"/>
      <c r="J100" s="22"/>
      <c r="K100" s="22"/>
    </row>
    <row r="101" spans="2:11" ht="12.75" customHeight="1">
      <c r="B101" s="22"/>
      <c r="C101" s="22"/>
      <c r="D101" s="22"/>
      <c r="E101" s="22"/>
      <c r="F101" s="41"/>
      <c r="G101" s="22"/>
      <c r="H101" s="22"/>
      <c r="I101" s="22"/>
      <c r="J101" s="22"/>
      <c r="K101" s="22"/>
    </row>
    <row r="102" spans="2:11" ht="12.75" customHeight="1">
      <c r="B102" s="22"/>
      <c r="C102" s="22"/>
      <c r="D102" s="22"/>
      <c r="E102" s="22"/>
      <c r="F102" s="41"/>
      <c r="G102" s="22"/>
      <c r="H102" s="22"/>
      <c r="I102" s="22"/>
      <c r="J102" s="22"/>
      <c r="K102" s="22"/>
    </row>
    <row r="103" spans="2:11" ht="12.75" customHeight="1">
      <c r="B103" s="22"/>
      <c r="C103" s="22"/>
      <c r="D103" s="22"/>
      <c r="E103" s="22"/>
      <c r="F103" s="41"/>
      <c r="G103" s="22"/>
      <c r="H103" s="22"/>
      <c r="I103" s="22"/>
      <c r="J103" s="22"/>
      <c r="K103" s="22"/>
    </row>
    <row r="104" spans="2:11" ht="12.75" customHeight="1">
      <c r="B104" s="22"/>
      <c r="C104" s="22"/>
      <c r="D104" s="22"/>
      <c r="E104" s="22"/>
      <c r="F104" s="41"/>
      <c r="G104" s="22"/>
      <c r="H104" s="22"/>
      <c r="I104" s="22"/>
      <c r="J104" s="22"/>
      <c r="K104" s="22"/>
    </row>
    <row r="105" spans="2:11" ht="12.75" customHeight="1">
      <c r="F105" s="40"/>
    </row>
    <row r="106" spans="2:11" ht="12.75" customHeight="1">
      <c r="F106" s="40"/>
    </row>
    <row r="107" spans="2:11" ht="12.75" customHeight="1">
      <c r="F107" s="40"/>
    </row>
    <row r="108" spans="2:11" ht="12.75" customHeight="1">
      <c r="F108" s="40"/>
    </row>
    <row r="109" spans="2:11" ht="12.75" customHeight="1">
      <c r="F109" s="40"/>
    </row>
    <row r="110" spans="2:11" ht="12.75" customHeight="1">
      <c r="F110" s="40"/>
    </row>
    <row r="111" spans="2:11" ht="12.75" customHeight="1">
      <c r="F111" s="40"/>
    </row>
    <row r="112" spans="2:11" ht="12.75" customHeight="1">
      <c r="F112" s="40"/>
    </row>
    <row r="113" spans="6:6" ht="12.75" customHeight="1">
      <c r="F113" s="40"/>
    </row>
    <row r="114" spans="6:6" ht="12.75" customHeight="1">
      <c r="F114" s="40"/>
    </row>
    <row r="115" spans="6:6" ht="12.75" customHeight="1">
      <c r="F115" s="40"/>
    </row>
    <row r="116" spans="6:6" ht="12.75" customHeight="1">
      <c r="F116" s="40"/>
    </row>
    <row r="117" spans="6:6" ht="12.75" customHeight="1">
      <c r="F117" s="40"/>
    </row>
    <row r="118" spans="6:6" ht="12.75" customHeight="1">
      <c r="F118" s="40"/>
    </row>
    <row r="119" spans="6:6" ht="12.75" customHeight="1">
      <c r="F119" s="40"/>
    </row>
    <row r="120" spans="6:6" ht="12.75" customHeight="1">
      <c r="F120" s="40"/>
    </row>
    <row r="121" spans="6:6" ht="12.75" customHeight="1">
      <c r="F121" s="40"/>
    </row>
    <row r="122" spans="6:6" ht="12.75" customHeight="1">
      <c r="F122" s="40"/>
    </row>
    <row r="123" spans="6:6" ht="12.75" customHeight="1">
      <c r="F123" s="40"/>
    </row>
    <row r="124" spans="6:6" ht="12.75" customHeight="1">
      <c r="F124" s="40"/>
    </row>
    <row r="125" spans="6:6" ht="12.75" customHeight="1">
      <c r="F125" s="40"/>
    </row>
    <row r="126" spans="6:6" ht="12.75" customHeight="1">
      <c r="F126" s="40"/>
    </row>
    <row r="127" spans="6:6" ht="12.75" customHeight="1">
      <c r="F127" s="40"/>
    </row>
    <row r="128" spans="6:6" ht="12.75" customHeight="1">
      <c r="F128" s="40"/>
    </row>
    <row r="129" spans="6:6" ht="12.75" customHeight="1">
      <c r="F129" s="40"/>
    </row>
    <row r="130" spans="6:6" ht="12.75" customHeight="1">
      <c r="F130" s="40"/>
    </row>
    <row r="131" spans="6:6" ht="12.75" customHeight="1">
      <c r="F131" s="40"/>
    </row>
    <row r="132" spans="6:6" ht="12.75" customHeight="1">
      <c r="F132" s="40"/>
    </row>
    <row r="133" spans="6:6" ht="12.75" customHeight="1">
      <c r="F133" s="40"/>
    </row>
    <row r="134" spans="6:6" ht="12.75" customHeight="1">
      <c r="F134" s="40"/>
    </row>
    <row r="135" spans="6:6" ht="12.75" customHeight="1">
      <c r="F135" s="40"/>
    </row>
    <row r="136" spans="6:6" ht="12.75" customHeight="1">
      <c r="F136" s="40"/>
    </row>
    <row r="137" spans="6:6" ht="12.75" customHeight="1">
      <c r="F137" s="40"/>
    </row>
    <row r="138" spans="6:6" ht="12.75" customHeight="1">
      <c r="F138" s="40"/>
    </row>
    <row r="139" spans="6:6" ht="12.75" customHeight="1">
      <c r="F139" s="40"/>
    </row>
    <row r="140" spans="6:6" ht="12.75" customHeight="1">
      <c r="F140" s="40"/>
    </row>
    <row r="141" spans="6:6" ht="12.75" customHeight="1">
      <c r="F141" s="40"/>
    </row>
    <row r="142" spans="6:6" ht="12.75" customHeight="1">
      <c r="F142" s="40"/>
    </row>
    <row r="143" spans="6:6" ht="12.75" customHeight="1">
      <c r="F143" s="40"/>
    </row>
    <row r="144" spans="6:6" ht="12.75" customHeight="1">
      <c r="F144" s="40"/>
    </row>
    <row r="145" spans="6:6" ht="12.75" customHeight="1">
      <c r="F145" s="40"/>
    </row>
    <row r="146" spans="6:6" ht="12.75" customHeight="1">
      <c r="F146" s="40"/>
    </row>
    <row r="147" spans="6:6" ht="12.75" customHeight="1">
      <c r="F147" s="40"/>
    </row>
    <row r="148" spans="6:6" ht="12.75" customHeight="1">
      <c r="F148" s="40"/>
    </row>
    <row r="149" spans="6:6" ht="12.75" customHeight="1">
      <c r="F149" s="40"/>
    </row>
    <row r="150" spans="6:6" ht="12.75" customHeight="1">
      <c r="F150" s="40"/>
    </row>
    <row r="151" spans="6:6" ht="12.75" customHeight="1">
      <c r="F151" s="40"/>
    </row>
    <row r="152" spans="6:6" ht="12.75" customHeight="1">
      <c r="F152" s="40"/>
    </row>
    <row r="153" spans="6:6" ht="12.75" customHeight="1">
      <c r="F153" s="40"/>
    </row>
    <row r="154" spans="6:6" ht="12.75" customHeight="1">
      <c r="F154" s="40"/>
    </row>
    <row r="155" spans="6:6" ht="12.75" customHeight="1">
      <c r="F155" s="40"/>
    </row>
    <row r="156" spans="6:6" ht="12.75" customHeight="1">
      <c r="F156" s="40"/>
    </row>
    <row r="157" spans="6:6" ht="12.75" customHeight="1">
      <c r="F157" s="40"/>
    </row>
    <row r="158" spans="6:6" ht="12.75" customHeight="1">
      <c r="F158" s="40"/>
    </row>
    <row r="159" spans="6:6" ht="12.75" customHeight="1">
      <c r="F159" s="40"/>
    </row>
    <row r="160" spans="6:6" ht="12.75" customHeight="1">
      <c r="F160" s="40"/>
    </row>
    <row r="161" spans="6:6" ht="12.75" customHeight="1">
      <c r="F161" s="40"/>
    </row>
    <row r="162" spans="6:6" ht="12.75" customHeight="1">
      <c r="F162" s="40"/>
    </row>
    <row r="163" spans="6:6" ht="12.75" customHeight="1">
      <c r="F163" s="40"/>
    </row>
    <row r="164" spans="6:6" ht="12.75" customHeight="1">
      <c r="F164" s="40"/>
    </row>
    <row r="165" spans="6:6" ht="12.75" customHeight="1">
      <c r="F165" s="40"/>
    </row>
    <row r="166" spans="6:6" ht="12.75" customHeight="1">
      <c r="F166" s="40"/>
    </row>
    <row r="167" spans="6:6" ht="12.75" customHeight="1">
      <c r="F167" s="40"/>
    </row>
    <row r="168" spans="6:6" ht="12.75" customHeight="1">
      <c r="F168" s="40"/>
    </row>
    <row r="169" spans="6:6" ht="12.75" customHeight="1">
      <c r="F169" s="40"/>
    </row>
    <row r="170" spans="6:6" ht="12.75" customHeight="1">
      <c r="F170" s="40"/>
    </row>
    <row r="171" spans="6:6" ht="12.75" customHeight="1">
      <c r="F171" s="40"/>
    </row>
    <row r="172" spans="6:6" ht="12.75" customHeight="1">
      <c r="F172" s="40"/>
    </row>
    <row r="173" spans="6:6" ht="12.75" customHeight="1">
      <c r="F173" s="40"/>
    </row>
    <row r="174" spans="6:6" ht="12.75" customHeight="1">
      <c r="F174" s="40"/>
    </row>
    <row r="175" spans="6:6" ht="12.75" customHeight="1">
      <c r="F175" s="40"/>
    </row>
    <row r="176" spans="6:6" ht="12.75" customHeight="1">
      <c r="F176" s="40"/>
    </row>
    <row r="177" spans="6:6" ht="12.75" customHeight="1">
      <c r="F177" s="40"/>
    </row>
    <row r="178" spans="6:6" ht="12.75" customHeight="1">
      <c r="F178" s="40"/>
    </row>
    <row r="179" spans="6:6" ht="12.75" customHeight="1">
      <c r="F179" s="40"/>
    </row>
    <row r="180" spans="6:6" ht="12.75" customHeight="1">
      <c r="F180" s="40"/>
    </row>
    <row r="181" spans="6:6" ht="12.75" customHeight="1">
      <c r="F181" s="40"/>
    </row>
    <row r="182" spans="6:6" ht="12.75" customHeight="1">
      <c r="F182" s="40"/>
    </row>
    <row r="183" spans="6:6" ht="12.75" customHeight="1">
      <c r="F183" s="40"/>
    </row>
    <row r="184" spans="6:6" ht="12.75" customHeight="1">
      <c r="F184" s="40"/>
    </row>
    <row r="185" spans="6:6" ht="12.75" customHeight="1">
      <c r="F185" s="40"/>
    </row>
    <row r="186" spans="6:6" ht="12.75" customHeight="1">
      <c r="F186" s="40"/>
    </row>
    <row r="187" spans="6:6" ht="12.75" customHeight="1">
      <c r="F187" s="40"/>
    </row>
    <row r="188" spans="6:6" ht="12.75" customHeight="1">
      <c r="F188" s="40"/>
    </row>
    <row r="189" spans="6:6" ht="12.75" customHeight="1">
      <c r="F189" s="40"/>
    </row>
    <row r="190" spans="6:6" ht="12.75" customHeight="1">
      <c r="F190" s="40"/>
    </row>
    <row r="191" spans="6:6" ht="12.75" customHeight="1">
      <c r="F191" s="40"/>
    </row>
    <row r="192" spans="6:6" ht="12.75" customHeight="1">
      <c r="F192" s="40"/>
    </row>
    <row r="193" spans="6:6" ht="12.75" customHeight="1">
      <c r="F193" s="40"/>
    </row>
    <row r="194" spans="6:6" ht="12.75" customHeight="1">
      <c r="F194" s="40"/>
    </row>
    <row r="195" spans="6:6" ht="12.75" customHeight="1">
      <c r="F195" s="40"/>
    </row>
    <row r="196" spans="6:6" ht="12.75" customHeight="1">
      <c r="F196" s="40"/>
    </row>
    <row r="197" spans="6:6" ht="12.75" customHeight="1">
      <c r="F197" s="40"/>
    </row>
    <row r="198" spans="6:6" ht="12.75" customHeight="1">
      <c r="F198" s="40"/>
    </row>
    <row r="199" spans="6:6" ht="12.75" customHeight="1">
      <c r="F199" s="40"/>
    </row>
    <row r="200" spans="6:6" ht="12.75" customHeight="1">
      <c r="F200" s="40"/>
    </row>
    <row r="201" spans="6:6" ht="12.75" customHeight="1">
      <c r="F201" s="40"/>
    </row>
    <row r="202" spans="6:6" ht="12.75" customHeight="1">
      <c r="F202" s="40"/>
    </row>
    <row r="203" spans="6:6" ht="12.75" customHeight="1">
      <c r="F203" s="40"/>
    </row>
    <row r="204" spans="6:6" ht="12.75" customHeight="1">
      <c r="F204" s="40"/>
    </row>
    <row r="205" spans="6:6" ht="12.75" customHeight="1">
      <c r="F205" s="40"/>
    </row>
    <row r="206" spans="6:6" ht="12.75" customHeight="1">
      <c r="F206" s="40"/>
    </row>
    <row r="207" spans="6:6" ht="12.75" customHeight="1">
      <c r="F207" s="40"/>
    </row>
    <row r="208" spans="6:6" ht="12.75" customHeight="1">
      <c r="F208" s="40"/>
    </row>
    <row r="209" spans="6:6" ht="12.75" customHeight="1">
      <c r="F209" s="40"/>
    </row>
    <row r="210" spans="6:6" ht="12.75" customHeight="1">
      <c r="F210" s="40"/>
    </row>
    <row r="211" spans="6:6" ht="12.75" customHeight="1">
      <c r="F211" s="40"/>
    </row>
    <row r="212" spans="6:6" ht="12.75" customHeight="1">
      <c r="F212" s="40"/>
    </row>
    <row r="213" spans="6:6" ht="12.75" customHeight="1">
      <c r="F213" s="40"/>
    </row>
    <row r="214" spans="6:6" ht="12.75" customHeight="1">
      <c r="F214" s="40"/>
    </row>
    <row r="215" spans="6:6" ht="12.75" customHeight="1">
      <c r="F215" s="40"/>
    </row>
    <row r="216" spans="6:6" ht="12.75" customHeight="1">
      <c r="F216" s="40"/>
    </row>
    <row r="217" spans="6:6" ht="12.75" customHeight="1">
      <c r="F217" s="40"/>
    </row>
    <row r="218" spans="6:6" ht="12.75" customHeight="1">
      <c r="F218" s="40"/>
    </row>
    <row r="219" spans="6:6" ht="12.75" customHeight="1">
      <c r="F219" s="40"/>
    </row>
    <row r="220" spans="6:6" ht="12.75" customHeight="1">
      <c r="F220" s="40"/>
    </row>
    <row r="221" spans="6:6" ht="12.75" customHeight="1">
      <c r="F221" s="40"/>
    </row>
    <row r="222" spans="6:6" ht="12.75" customHeight="1">
      <c r="F222" s="40"/>
    </row>
    <row r="223" spans="6:6" ht="12.75" customHeight="1">
      <c r="F223" s="40"/>
    </row>
    <row r="224" spans="6:6" ht="12.75" customHeight="1">
      <c r="F224" s="40"/>
    </row>
    <row r="225" spans="6:6" ht="12.75" customHeight="1">
      <c r="F225" s="40"/>
    </row>
    <row r="226" spans="6:6" ht="12.75" customHeight="1">
      <c r="F226" s="40"/>
    </row>
    <row r="227" spans="6:6" ht="12.75" customHeight="1">
      <c r="F227" s="40"/>
    </row>
    <row r="228" spans="6:6" ht="12.75" customHeight="1">
      <c r="F228" s="40"/>
    </row>
    <row r="229" spans="6:6" ht="12.75" customHeight="1">
      <c r="F229" s="40"/>
    </row>
    <row r="230" spans="6:6" ht="12.75" customHeight="1">
      <c r="F230" s="40"/>
    </row>
    <row r="231" spans="6:6" ht="12.75" customHeight="1">
      <c r="F231" s="40"/>
    </row>
    <row r="232" spans="6:6" ht="12.75" customHeight="1">
      <c r="F232" s="40"/>
    </row>
    <row r="233" spans="6:6" ht="12.75" customHeight="1">
      <c r="F233" s="40"/>
    </row>
    <row r="234" spans="6:6" ht="12.75" customHeight="1">
      <c r="F234" s="40"/>
    </row>
    <row r="235" spans="6:6" ht="12.75" customHeight="1">
      <c r="F235" s="40"/>
    </row>
    <row r="236" spans="6:6" ht="12.75" customHeight="1">
      <c r="F236" s="40"/>
    </row>
    <row r="237" spans="6:6" ht="12.75" customHeight="1">
      <c r="F237" s="40"/>
    </row>
    <row r="238" spans="6:6" ht="12.75" customHeight="1">
      <c r="F238" s="40"/>
    </row>
    <row r="239" spans="6:6" ht="12.75" customHeight="1">
      <c r="F239" s="40"/>
    </row>
    <row r="240" spans="6:6" ht="12.75" customHeight="1">
      <c r="F240" s="40"/>
    </row>
    <row r="241" spans="6:6" ht="12.75" customHeight="1">
      <c r="F241" s="40"/>
    </row>
    <row r="242" spans="6:6" ht="12.75" customHeight="1">
      <c r="F242" s="40"/>
    </row>
    <row r="243" spans="6:6" ht="12.75" customHeight="1">
      <c r="F243" s="40"/>
    </row>
    <row r="244" spans="6:6" ht="12.75" customHeight="1">
      <c r="F244" s="40"/>
    </row>
    <row r="245" spans="6:6" ht="12.75" customHeight="1">
      <c r="F245" s="40"/>
    </row>
    <row r="246" spans="6:6" ht="12.75" customHeight="1">
      <c r="F246" s="40"/>
    </row>
    <row r="247" spans="6:6" ht="12.75" customHeight="1">
      <c r="F247" s="40"/>
    </row>
    <row r="248" spans="6:6" ht="12.75" customHeight="1">
      <c r="F248" s="40"/>
    </row>
    <row r="249" spans="6:6" ht="12.75" customHeight="1">
      <c r="F249" s="40"/>
    </row>
    <row r="250" spans="6:6" ht="12.75" customHeight="1">
      <c r="F250" s="40"/>
    </row>
    <row r="251" spans="6:6" ht="12.75" customHeight="1">
      <c r="F251" s="40"/>
    </row>
    <row r="252" spans="6:6" ht="12.75" customHeight="1">
      <c r="F252" s="40"/>
    </row>
    <row r="253" spans="6:6" ht="12.75" customHeight="1">
      <c r="F253" s="40"/>
    </row>
    <row r="254" spans="6:6" ht="12.75" customHeight="1">
      <c r="F254" s="40"/>
    </row>
    <row r="255" spans="6:6" ht="12.75" customHeight="1">
      <c r="F255" s="40"/>
    </row>
    <row r="256" spans="6:6" ht="12.75" customHeight="1">
      <c r="F256" s="40"/>
    </row>
    <row r="257" spans="6:6" ht="12.75" customHeight="1">
      <c r="F257" s="40"/>
    </row>
    <row r="258" spans="6:6" ht="12.75" customHeight="1">
      <c r="F258" s="40"/>
    </row>
    <row r="259" spans="6:6" ht="12.75" customHeight="1">
      <c r="F259" s="40"/>
    </row>
    <row r="260" spans="6:6" ht="12.75" customHeight="1">
      <c r="F260" s="40"/>
    </row>
    <row r="261" spans="6:6" ht="12.75" customHeight="1">
      <c r="F261" s="40"/>
    </row>
    <row r="262" spans="6:6" ht="12.75" customHeight="1">
      <c r="F262" s="40"/>
    </row>
    <row r="263" spans="6:6" ht="12.75" customHeight="1">
      <c r="F263" s="40"/>
    </row>
    <row r="264" spans="6:6" ht="12.75" customHeight="1">
      <c r="F264" s="40"/>
    </row>
    <row r="265" spans="6:6" ht="12.75" customHeight="1">
      <c r="F265" s="40"/>
    </row>
    <row r="266" spans="6:6" ht="12.75" customHeight="1">
      <c r="F266" s="40"/>
    </row>
    <row r="267" spans="6:6" ht="12.75" customHeight="1">
      <c r="F267" s="40"/>
    </row>
    <row r="268" spans="6:6" ht="12.75" customHeight="1">
      <c r="F268" s="40"/>
    </row>
    <row r="269" spans="6:6" ht="12.75" customHeight="1">
      <c r="F269" s="40"/>
    </row>
    <row r="270" spans="6:6" ht="12.75" customHeight="1">
      <c r="F270" s="40"/>
    </row>
    <row r="271" spans="6:6" ht="12.75" customHeight="1">
      <c r="F271" s="40"/>
    </row>
    <row r="272" spans="6:6" ht="12.75" customHeight="1">
      <c r="F272" s="40"/>
    </row>
    <row r="273" spans="6:6" ht="12.75" customHeight="1">
      <c r="F273" s="40"/>
    </row>
    <row r="274" spans="6:6" ht="12.75" customHeight="1">
      <c r="F274" s="40"/>
    </row>
    <row r="275" spans="6:6" ht="12.75" customHeight="1">
      <c r="F275" s="40"/>
    </row>
    <row r="276" spans="6:6" ht="12.75" customHeight="1">
      <c r="F276" s="40"/>
    </row>
    <row r="277" spans="6:6" ht="12.75" customHeight="1">
      <c r="F277" s="40"/>
    </row>
    <row r="278" spans="6:6" ht="12.75" customHeight="1">
      <c r="F278" s="40"/>
    </row>
    <row r="279" spans="6:6" ht="12.75" customHeight="1">
      <c r="F279" s="40"/>
    </row>
    <row r="280" spans="6:6" ht="12.75" customHeight="1">
      <c r="F280" s="40"/>
    </row>
    <row r="281" spans="6:6" ht="12.75" customHeight="1">
      <c r="F281" s="40"/>
    </row>
    <row r="282" spans="6:6" ht="12.75" customHeight="1">
      <c r="F282" s="40"/>
    </row>
    <row r="283" spans="6:6" ht="12.75" customHeight="1">
      <c r="F283" s="40"/>
    </row>
    <row r="284" spans="6:6" ht="12.75" customHeight="1">
      <c r="F284" s="40"/>
    </row>
    <row r="285" spans="6:6" ht="12.75" customHeight="1">
      <c r="F285" s="40"/>
    </row>
    <row r="286" spans="6:6" ht="12.75" customHeight="1">
      <c r="F286" s="40"/>
    </row>
    <row r="287" spans="6:6" ht="15.75" customHeight="1"/>
    <row r="288" spans="6: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</sheetData>
  <mergeCells count="261">
    <mergeCell ref="B11:C11"/>
    <mergeCell ref="D11:E11"/>
    <mergeCell ref="F11:G11"/>
    <mergeCell ref="H11:K11"/>
    <mergeCell ref="D12:E12"/>
    <mergeCell ref="B1:K3"/>
    <mergeCell ref="G5:K5"/>
    <mergeCell ref="B7:E7"/>
    <mergeCell ref="F7:K7"/>
    <mergeCell ref="D8:E8"/>
    <mergeCell ref="F8:G8"/>
    <mergeCell ref="H8:K8"/>
    <mergeCell ref="F10:G10"/>
    <mergeCell ref="H10:K10"/>
    <mergeCell ref="B8:C8"/>
    <mergeCell ref="B9:C9"/>
    <mergeCell ref="D9:E9"/>
    <mergeCell ref="F9:G9"/>
    <mergeCell ref="H9:K9"/>
    <mergeCell ref="B10:C10"/>
    <mergeCell ref="D10:E10"/>
    <mergeCell ref="F12:G12"/>
    <mergeCell ref="H12:K12"/>
    <mergeCell ref="B12:C12"/>
    <mergeCell ref="B51:B52"/>
    <mergeCell ref="G85:K85"/>
    <mergeCell ref="G86:K86"/>
    <mergeCell ref="C73:K73"/>
    <mergeCell ref="B74:B75"/>
    <mergeCell ref="C74:D75"/>
    <mergeCell ref="E74:E75"/>
    <mergeCell ref="C13:D14"/>
    <mergeCell ref="C15:D15"/>
    <mergeCell ref="B13:B14"/>
    <mergeCell ref="E13:E14"/>
    <mergeCell ref="C16:K16"/>
    <mergeCell ref="F13:F14"/>
    <mergeCell ref="G13:H14"/>
    <mergeCell ref="I13:J14"/>
    <mergeCell ref="K13:K14"/>
    <mergeCell ref="G15:H15"/>
    <mergeCell ref="I15:J15"/>
    <mergeCell ref="I21:J21"/>
    <mergeCell ref="I22:J22"/>
    <mergeCell ref="I74:J74"/>
    <mergeCell ref="I75:J75"/>
    <mergeCell ref="I76:J76"/>
    <mergeCell ref="I77:J77"/>
    <mergeCell ref="F79:K79"/>
    <mergeCell ref="G80:K80"/>
    <mergeCell ref="G81:K81"/>
    <mergeCell ref="G74:H74"/>
    <mergeCell ref="G75:H75"/>
    <mergeCell ref="G76:H76"/>
    <mergeCell ref="G77:H77"/>
    <mergeCell ref="B95:F95"/>
    <mergeCell ref="C76:D77"/>
    <mergeCell ref="B81:E81"/>
    <mergeCell ref="B85:E85"/>
    <mergeCell ref="B86:E86"/>
    <mergeCell ref="B87:F87"/>
    <mergeCell ref="B90:E90"/>
    <mergeCell ref="B91:E91"/>
    <mergeCell ref="B76:B77"/>
    <mergeCell ref="E76:E77"/>
    <mergeCell ref="B93:F93"/>
    <mergeCell ref="B94:F94"/>
    <mergeCell ref="F90:K90"/>
    <mergeCell ref="F91:K91"/>
    <mergeCell ref="I17:J17"/>
    <mergeCell ref="G18:H18"/>
    <mergeCell ref="G22:H22"/>
    <mergeCell ref="G19:H19"/>
    <mergeCell ref="G23:H23"/>
    <mergeCell ref="I23:J23"/>
    <mergeCell ref="G24:H24"/>
    <mergeCell ref="I24:J24"/>
    <mergeCell ref="G25:H25"/>
    <mergeCell ref="I25:J25"/>
    <mergeCell ref="I19:J19"/>
    <mergeCell ref="G20:H20"/>
    <mergeCell ref="I20:J20"/>
    <mergeCell ref="G21:H21"/>
    <mergeCell ref="I18:J18"/>
    <mergeCell ref="B17:B18"/>
    <mergeCell ref="B19:B20"/>
    <mergeCell ref="B21:B22"/>
    <mergeCell ref="B23:B24"/>
    <mergeCell ref="C17:D18"/>
    <mergeCell ref="C19:D20"/>
    <mergeCell ref="C21:D22"/>
    <mergeCell ref="C23:D24"/>
    <mergeCell ref="G52:H52"/>
    <mergeCell ref="G27:H27"/>
    <mergeCell ref="G28:H28"/>
    <mergeCell ref="G49:H49"/>
    <mergeCell ref="G50:H50"/>
    <mergeCell ref="G51:H51"/>
    <mergeCell ref="E51:E52"/>
    <mergeCell ref="E17:E18"/>
    <mergeCell ref="E19:E20"/>
    <mergeCell ref="E21:E22"/>
    <mergeCell ref="E23:E24"/>
    <mergeCell ref="E25:E26"/>
    <mergeCell ref="G17:H17"/>
    <mergeCell ref="B25:B26"/>
    <mergeCell ref="B27:B28"/>
    <mergeCell ref="B49:B50"/>
    <mergeCell ref="G60:H60"/>
    <mergeCell ref="G61:H61"/>
    <mergeCell ref="G62:H62"/>
    <mergeCell ref="G53:H53"/>
    <mergeCell ref="G54:H54"/>
    <mergeCell ref="G55:H55"/>
    <mergeCell ref="G56:H56"/>
    <mergeCell ref="G57:H57"/>
    <mergeCell ref="G68:H68"/>
    <mergeCell ref="G58:H58"/>
    <mergeCell ref="G59:H59"/>
    <mergeCell ref="G69:H69"/>
    <mergeCell ref="G70:H70"/>
    <mergeCell ref="G71:H71"/>
    <mergeCell ref="G72:H72"/>
    <mergeCell ref="G63:H63"/>
    <mergeCell ref="G64:H64"/>
    <mergeCell ref="G65:H65"/>
    <mergeCell ref="G66:H66"/>
    <mergeCell ref="G67:H67"/>
    <mergeCell ref="I53:J53"/>
    <mergeCell ref="I54:J54"/>
    <mergeCell ref="I55:J55"/>
    <mergeCell ref="I56:J56"/>
    <mergeCell ref="I57:J57"/>
    <mergeCell ref="I72:J72"/>
    <mergeCell ref="I63:J63"/>
    <mergeCell ref="I64:J64"/>
    <mergeCell ref="I65:J65"/>
    <mergeCell ref="I66:J66"/>
    <mergeCell ref="I67:J67"/>
    <mergeCell ref="I58:J58"/>
    <mergeCell ref="I59:J59"/>
    <mergeCell ref="I60:J60"/>
    <mergeCell ref="I61:J61"/>
    <mergeCell ref="I62:J62"/>
    <mergeCell ref="I68:J68"/>
    <mergeCell ref="I69:J69"/>
    <mergeCell ref="I70:J70"/>
    <mergeCell ref="I71:J71"/>
    <mergeCell ref="C49:D50"/>
    <mergeCell ref="C27:D28"/>
    <mergeCell ref="C25:D26"/>
    <mergeCell ref="C51:D52"/>
    <mergeCell ref="I52:J52"/>
    <mergeCell ref="I27:J27"/>
    <mergeCell ref="I28:J28"/>
    <mergeCell ref="I49:J49"/>
    <mergeCell ref="I50:J50"/>
    <mergeCell ref="I51:J51"/>
    <mergeCell ref="E27:E28"/>
    <mergeCell ref="E49:E50"/>
    <mergeCell ref="G26:H26"/>
    <mergeCell ref="I26:J26"/>
    <mergeCell ref="C29:D30"/>
    <mergeCell ref="E29:E30"/>
    <mergeCell ref="G29:H29"/>
    <mergeCell ref="I29:J29"/>
    <mergeCell ref="G30:H30"/>
    <mergeCell ref="I30:J30"/>
    <mergeCell ref="C55:D56"/>
    <mergeCell ref="C57:D58"/>
    <mergeCell ref="C53:D54"/>
    <mergeCell ref="B69:B70"/>
    <mergeCell ref="B53:B54"/>
    <mergeCell ref="B55:B56"/>
    <mergeCell ref="B57:B58"/>
    <mergeCell ref="B71:B72"/>
    <mergeCell ref="C71:D72"/>
    <mergeCell ref="C69:D70"/>
    <mergeCell ref="C67:D68"/>
    <mergeCell ref="B59:B60"/>
    <mergeCell ref="B61:B62"/>
    <mergeCell ref="B63:B64"/>
    <mergeCell ref="B65:B66"/>
    <mergeCell ref="B67:B68"/>
    <mergeCell ref="C65:D66"/>
    <mergeCell ref="C61:D62"/>
    <mergeCell ref="C63:D64"/>
    <mergeCell ref="C59:D60"/>
    <mergeCell ref="E69:E70"/>
    <mergeCell ref="E71:E72"/>
    <mergeCell ref="E55:E56"/>
    <mergeCell ref="E57:E58"/>
    <mergeCell ref="E59:E60"/>
    <mergeCell ref="E61:E62"/>
    <mergeCell ref="E63:E64"/>
    <mergeCell ref="E65:E66"/>
    <mergeCell ref="E67:E68"/>
    <mergeCell ref="B31:B32"/>
    <mergeCell ref="C31:D32"/>
    <mergeCell ref="E31:E32"/>
    <mergeCell ref="G31:H31"/>
    <mergeCell ref="I31:J31"/>
    <mergeCell ref="G32:H32"/>
    <mergeCell ref="I32:J32"/>
    <mergeCell ref="B29:B30"/>
    <mergeCell ref="B33:B34"/>
    <mergeCell ref="C33:D34"/>
    <mergeCell ref="E33:E34"/>
    <mergeCell ref="G33:H33"/>
    <mergeCell ref="I33:J33"/>
    <mergeCell ref="G34:H34"/>
    <mergeCell ref="I34:J34"/>
    <mergeCell ref="B35:B36"/>
    <mergeCell ref="C35:D36"/>
    <mergeCell ref="E35:E36"/>
    <mergeCell ref="G35:H35"/>
    <mergeCell ref="I35:J35"/>
    <mergeCell ref="G36:H36"/>
    <mergeCell ref="I36:J36"/>
    <mergeCell ref="B37:B38"/>
    <mergeCell ref="C37:D38"/>
    <mergeCell ref="E37:E38"/>
    <mergeCell ref="G37:H37"/>
    <mergeCell ref="I37:J37"/>
    <mergeCell ref="G38:H38"/>
    <mergeCell ref="I38:J38"/>
    <mergeCell ref="B39:B40"/>
    <mergeCell ref="C39:D40"/>
    <mergeCell ref="E39:E40"/>
    <mergeCell ref="G39:H39"/>
    <mergeCell ref="I39:J39"/>
    <mergeCell ref="G40:H40"/>
    <mergeCell ref="I40:J40"/>
    <mergeCell ref="B41:B42"/>
    <mergeCell ref="C41:D42"/>
    <mergeCell ref="E41:E42"/>
    <mergeCell ref="G41:H41"/>
    <mergeCell ref="I41:J41"/>
    <mergeCell ref="G42:H42"/>
    <mergeCell ref="I42:J42"/>
    <mergeCell ref="B47:B48"/>
    <mergeCell ref="C47:D48"/>
    <mergeCell ref="E47:E48"/>
    <mergeCell ref="G47:H47"/>
    <mergeCell ref="I47:J47"/>
    <mergeCell ref="G48:H48"/>
    <mergeCell ref="I48:J48"/>
    <mergeCell ref="B43:B44"/>
    <mergeCell ref="C43:D44"/>
    <mergeCell ref="E43:E44"/>
    <mergeCell ref="G43:H43"/>
    <mergeCell ref="I43:J43"/>
    <mergeCell ref="G44:H44"/>
    <mergeCell ref="I44:J44"/>
    <mergeCell ref="B45:B46"/>
    <mergeCell ref="C45:D46"/>
    <mergeCell ref="E45:E46"/>
    <mergeCell ref="G45:H45"/>
    <mergeCell ref="I45:J45"/>
    <mergeCell ref="G46:H46"/>
    <mergeCell ref="I46:J46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52"/>
  <sheetViews>
    <sheetView view="pageBreakPreview" zoomScale="60" zoomScaleNormal="90" workbookViewId="0">
      <selection activeCell="O8" sqref="O8"/>
    </sheetView>
  </sheetViews>
  <sheetFormatPr defaultColWidth="14.44140625" defaultRowHeight="15" customHeight="1"/>
  <cols>
    <col min="1" max="1" width="6.109375" customWidth="1"/>
    <col min="2" max="2" width="20.109375" customWidth="1"/>
    <col min="3" max="3" width="19.88671875" customWidth="1"/>
    <col min="4" max="4" width="41.109375" customWidth="1"/>
    <col min="5" max="5" width="19.6640625" customWidth="1"/>
    <col min="6" max="6" width="11.33203125" customWidth="1"/>
    <col min="7" max="7" width="26.88671875" customWidth="1"/>
    <col min="8" max="8" width="14.88671875" customWidth="1"/>
    <col min="9" max="9" width="6.44140625" customWidth="1"/>
    <col min="10" max="10" width="8.88671875" customWidth="1"/>
  </cols>
  <sheetData>
    <row r="1" spans="1:10" ht="15.75" customHeight="1">
      <c r="A1" s="331" t="s">
        <v>50</v>
      </c>
      <c r="B1" s="332"/>
      <c r="C1" s="332"/>
      <c r="D1" s="332"/>
      <c r="E1" s="332"/>
      <c r="F1" s="332"/>
      <c r="G1" s="332"/>
      <c r="H1" s="332"/>
      <c r="I1" s="332"/>
      <c r="J1" s="332"/>
    </row>
    <row r="2" spans="1:10" ht="15.75" customHeight="1">
      <c r="A2" s="332"/>
      <c r="B2" s="332"/>
      <c r="C2" s="332"/>
      <c r="D2" s="332"/>
      <c r="E2" s="332"/>
      <c r="F2" s="332"/>
      <c r="G2" s="332"/>
      <c r="H2" s="332"/>
      <c r="I2" s="332"/>
      <c r="J2" s="332"/>
    </row>
    <row r="3" spans="1:10" ht="12.75" customHeight="1">
      <c r="A3" s="332"/>
      <c r="B3" s="332"/>
      <c r="C3" s="332"/>
      <c r="D3" s="332"/>
      <c r="E3" s="332"/>
      <c r="F3" s="332"/>
      <c r="G3" s="332"/>
      <c r="H3" s="332"/>
      <c r="I3" s="332"/>
      <c r="J3" s="332"/>
    </row>
    <row r="4" spans="1:10" ht="15.75" customHeight="1">
      <c r="A4" s="3"/>
      <c r="B4" s="3"/>
      <c r="C4" s="3"/>
      <c r="D4" s="3"/>
      <c r="E4" s="198" t="s">
        <v>1</v>
      </c>
      <c r="F4" s="199"/>
      <c r="G4" s="199"/>
      <c r="H4" s="199"/>
      <c r="I4" s="199"/>
      <c r="J4" s="212"/>
    </row>
    <row r="5" spans="1:10" ht="15.75" customHeight="1">
      <c r="A5" s="7" t="s">
        <v>2</v>
      </c>
      <c r="B5" s="42"/>
      <c r="C5" s="6"/>
      <c r="D5" s="3"/>
      <c r="E5" s="200" t="s">
        <v>3</v>
      </c>
      <c r="F5" s="199"/>
      <c r="G5" s="199"/>
      <c r="H5" s="199"/>
      <c r="I5" s="199"/>
      <c r="J5" s="212"/>
    </row>
    <row r="6" spans="1:10" s="73" customFormat="1" ht="8.25" customHeight="1">
      <c r="A6" s="77"/>
      <c r="B6" s="77"/>
      <c r="C6" s="78"/>
      <c r="D6" s="79"/>
      <c r="E6" s="77"/>
      <c r="F6" s="80"/>
      <c r="G6" s="80"/>
      <c r="H6" s="80"/>
      <c r="I6" s="80"/>
      <c r="J6" s="80"/>
    </row>
    <row r="7" spans="1:10" ht="21.75" customHeight="1">
      <c r="A7" s="333" t="s">
        <v>4</v>
      </c>
      <c r="B7" s="188"/>
      <c r="C7" s="188"/>
      <c r="D7" s="188"/>
      <c r="E7" s="333" t="s">
        <v>5</v>
      </c>
      <c r="F7" s="188"/>
      <c r="G7" s="188"/>
      <c r="H7" s="188"/>
      <c r="I7" s="188"/>
      <c r="J7" s="188"/>
    </row>
    <row r="8" spans="1:10" ht="21.75" customHeight="1">
      <c r="A8" s="327" t="s">
        <v>6</v>
      </c>
      <c r="B8" s="328"/>
      <c r="C8" s="334" t="str">
        <f>REVIU!D8</f>
        <v>Mohamad Achiruzaman, S.ST, M.T.</v>
      </c>
      <c r="D8" s="328"/>
      <c r="E8" s="327" t="s">
        <v>6</v>
      </c>
      <c r="F8" s="328"/>
      <c r="G8" s="329" t="str">
        <f>REVIU!H8</f>
        <v>Henri Wagiyanto S.Pt., M.Ec.Dev, M.A.</v>
      </c>
      <c r="H8" s="330"/>
      <c r="I8" s="330"/>
      <c r="J8" s="328"/>
    </row>
    <row r="9" spans="1:10" ht="21.75" customHeight="1">
      <c r="A9" s="301" t="s">
        <v>7</v>
      </c>
      <c r="B9" s="302"/>
      <c r="C9" s="335" t="str">
        <f>REVIU!D9</f>
        <v>19870218 200912 1 004</v>
      </c>
      <c r="D9" s="302"/>
      <c r="E9" s="301" t="s">
        <v>7</v>
      </c>
      <c r="F9" s="302"/>
      <c r="G9" s="336" t="str">
        <f>REVIU!H9</f>
        <v>197109121994122001</v>
      </c>
      <c r="H9" s="303"/>
      <c r="I9" s="303"/>
      <c r="J9" s="302"/>
    </row>
    <row r="10" spans="1:10" ht="21.75" customHeight="1">
      <c r="A10" s="301" t="s">
        <v>9</v>
      </c>
      <c r="B10" s="302"/>
      <c r="C10" s="335" t="str">
        <f>REVIU!D10</f>
        <v>Penata / III C</v>
      </c>
      <c r="D10" s="302"/>
      <c r="E10" s="301" t="s">
        <v>71</v>
      </c>
      <c r="F10" s="302"/>
      <c r="G10" s="336" t="str">
        <f>REVIU!H10</f>
        <v>Pembina Tk. I (IV/b)</v>
      </c>
      <c r="H10" s="303"/>
      <c r="I10" s="303"/>
      <c r="J10" s="302"/>
    </row>
    <row r="11" spans="1:10" ht="21.75" customHeight="1">
      <c r="A11" s="301" t="s">
        <v>10</v>
      </c>
      <c r="B11" s="302"/>
      <c r="C11" s="335" t="str">
        <f>REVIU!D11</f>
        <v>Pelaksana</v>
      </c>
      <c r="D11" s="302"/>
      <c r="E11" s="301" t="s">
        <v>10</v>
      </c>
      <c r="F11" s="302"/>
      <c r="G11" s="336" t="str">
        <f>REVIU!H11</f>
        <v>Kepala</v>
      </c>
      <c r="H11" s="303"/>
      <c r="I11" s="303"/>
      <c r="J11" s="302"/>
    </row>
    <row r="12" spans="1:10" ht="21.75" customHeight="1">
      <c r="A12" s="301" t="s">
        <v>11</v>
      </c>
      <c r="B12" s="302"/>
      <c r="C12" s="335" t="str">
        <f>REVIU!D12</f>
        <v>Badan Pusat Statistik Kabupaten Rembang</v>
      </c>
      <c r="D12" s="302"/>
      <c r="E12" s="301" t="s">
        <v>11</v>
      </c>
      <c r="F12" s="302"/>
      <c r="G12" s="336" t="str">
        <f>REVIU!H12</f>
        <v>Badan Pusat Statistik Kabupaten Rembang</v>
      </c>
      <c r="H12" s="303"/>
      <c r="I12" s="303"/>
      <c r="J12" s="302"/>
    </row>
    <row r="13" spans="1:10" ht="21" customHeight="1">
      <c r="A13" s="296" t="s">
        <v>12</v>
      </c>
      <c r="B13" s="290" t="s">
        <v>51</v>
      </c>
      <c r="C13" s="291"/>
      <c r="D13" s="296" t="s">
        <v>14</v>
      </c>
      <c r="E13" s="296" t="s">
        <v>15</v>
      </c>
      <c r="F13" s="290" t="s">
        <v>16</v>
      </c>
      <c r="G13" s="291"/>
      <c r="H13" s="290" t="s">
        <v>17</v>
      </c>
      <c r="I13" s="325"/>
      <c r="J13" s="291"/>
    </row>
    <row r="14" spans="1:10" ht="21" customHeight="1">
      <c r="A14" s="297"/>
      <c r="B14" s="292"/>
      <c r="C14" s="293"/>
      <c r="D14" s="297"/>
      <c r="E14" s="297"/>
      <c r="F14" s="292"/>
      <c r="G14" s="293"/>
      <c r="H14" s="292"/>
      <c r="I14" s="326"/>
      <c r="J14" s="293"/>
    </row>
    <row r="15" spans="1:10" ht="13.8">
      <c r="A15" s="107" t="s">
        <v>18</v>
      </c>
      <c r="B15" s="294" t="s">
        <v>19</v>
      </c>
      <c r="C15" s="295"/>
      <c r="D15" s="107" t="s">
        <v>20</v>
      </c>
      <c r="E15" s="107" t="s">
        <v>21</v>
      </c>
      <c r="F15" s="294" t="s">
        <v>22</v>
      </c>
      <c r="G15" s="295"/>
      <c r="H15" s="294" t="s">
        <v>23</v>
      </c>
      <c r="I15" s="299"/>
      <c r="J15" s="295"/>
    </row>
    <row r="16" spans="1:10" ht="30" customHeight="1">
      <c r="A16" s="74" t="s">
        <v>25</v>
      </c>
      <c r="B16" s="323" t="s">
        <v>26</v>
      </c>
      <c r="C16" s="324"/>
      <c r="D16" s="299"/>
      <c r="E16" s="299"/>
      <c r="F16" s="299"/>
      <c r="G16" s="299"/>
      <c r="H16" s="299"/>
      <c r="I16" s="299"/>
      <c r="J16" s="295"/>
    </row>
    <row r="17" spans="1:10" ht="33.9" customHeight="1">
      <c r="A17" s="182">
        <f>REVIU!B17</f>
        <v>1</v>
      </c>
      <c r="B17" s="313" t="str">
        <f>REVIU!C17</f>
        <v>Persentase Pengguna Data Yang Menggunakan Data BPS Sebagai Dasar Perencanaan dan Evaluasi Pembangunan Nasional</v>
      </c>
      <c r="C17" s="314"/>
      <c r="D17" s="144" t="str">
        <f>REVIU!E17</f>
        <v>Terlaksananya Pelatihan Inda Pengolahan Susenas II 2021</v>
      </c>
      <c r="E17" s="43" t="str">
        <f>REVIU!F17</f>
        <v>Kuantitas</v>
      </c>
      <c r="F17" s="308" t="str">
        <f>REVIU!G17</f>
        <v>Persentase penyelesaian pelatihan inda pengolahan susenas II 2021</v>
      </c>
      <c r="G17" s="309"/>
      <c r="H17" s="310" t="str">
        <f>REVIU!I17</f>
        <v>100%</v>
      </c>
      <c r="I17" s="311"/>
      <c r="J17" s="312"/>
    </row>
    <row r="18" spans="1:10" ht="33.9" customHeight="1">
      <c r="A18" s="182"/>
      <c r="B18" s="313"/>
      <c r="C18" s="314"/>
      <c r="D18" s="145"/>
      <c r="E18" s="43" t="str">
        <f>REVIU!F18</f>
        <v>Kuantitas</v>
      </c>
      <c r="F18" s="308" t="str">
        <f>REVIU!G18</f>
        <v>jumlah kegiatan</v>
      </c>
      <c r="G18" s="309"/>
      <c r="H18" s="310" t="str">
        <f>REVIU!I18</f>
        <v>1 kegiatan</v>
      </c>
      <c r="I18" s="311"/>
      <c r="J18" s="312"/>
    </row>
    <row r="19" spans="1:10" ht="33.9" customHeight="1">
      <c r="A19" s="182">
        <f>REVIU!B19</f>
        <v>2</v>
      </c>
      <c r="B19" s="313" t="str">
        <f>REVIU!C19</f>
        <v>Persentase Pengguna Data Yang Menggunakan Data BPS Sebagai Dasar Perencanaan dan Evaluasi Pembangunan Nasional</v>
      </c>
      <c r="C19" s="314"/>
      <c r="D19" s="144" t="str">
        <f>REVIU!E19</f>
        <v>Terlaksananya Brefing Petugas/Operator Pengolahan Susenas II 2021</v>
      </c>
      <c r="E19" s="43" t="str">
        <f>REVIU!F19</f>
        <v>Kuantitas</v>
      </c>
      <c r="F19" s="308" t="str">
        <f>REVIU!G19</f>
        <v>Persentase penyelesaian briefing operator pengolahan susenas II 2021</v>
      </c>
      <c r="G19" s="309"/>
      <c r="H19" s="310" t="str">
        <f>REVIU!I19</f>
        <v>100%</v>
      </c>
      <c r="I19" s="311"/>
      <c r="J19" s="312"/>
    </row>
    <row r="20" spans="1:10" ht="33.9" customHeight="1">
      <c r="A20" s="182"/>
      <c r="B20" s="313"/>
      <c r="C20" s="314"/>
      <c r="D20" s="145"/>
      <c r="E20" s="43" t="str">
        <f>REVIU!F20</f>
        <v>Kuantitas</v>
      </c>
      <c r="F20" s="308" t="str">
        <f>REVIU!G20</f>
        <v>jumlah kegiatan</v>
      </c>
      <c r="G20" s="309"/>
      <c r="H20" s="310" t="str">
        <f>REVIU!I20</f>
        <v>1 kegiatan</v>
      </c>
      <c r="I20" s="311"/>
      <c r="J20" s="312"/>
    </row>
    <row r="21" spans="1:10" ht="33.9" customHeight="1">
      <c r="A21" s="182">
        <f>REVIU!B21</f>
        <v>3</v>
      </c>
      <c r="B21" s="313" t="str">
        <f>REVIU!C21</f>
        <v>Persentase Pengguna Data Yang Menggunakan Data BPS Sebagai Dasar Perencanaan dan Evaluasi Pembangunan Nasional</v>
      </c>
      <c r="C21" s="314"/>
      <c r="D21" s="144" t="str">
        <f>REVIU!E21</f>
        <v>Tersedianya Aplikasi Server dan Client Susenas II 2021</v>
      </c>
      <c r="E21" s="43" t="str">
        <f>REVIU!F21</f>
        <v>Kuantitas</v>
      </c>
      <c r="F21" s="308" t="str">
        <f>REVIU!G21</f>
        <v>Persentase penyelesaian pemasangan aplikasi  susenas semester II 2021</v>
      </c>
      <c r="G21" s="309"/>
      <c r="H21" s="310" t="str">
        <f>REVIU!I21</f>
        <v>100%</v>
      </c>
      <c r="I21" s="311"/>
      <c r="J21" s="312"/>
    </row>
    <row r="22" spans="1:10" ht="33.9" customHeight="1">
      <c r="A22" s="182"/>
      <c r="B22" s="313"/>
      <c r="C22" s="314"/>
      <c r="D22" s="145"/>
      <c r="E22" s="43" t="str">
        <f>REVIU!F22</f>
        <v>Kuantitas</v>
      </c>
      <c r="F22" s="308" t="str">
        <f>REVIU!G22</f>
        <v>Jumlah server dan klien</v>
      </c>
      <c r="G22" s="309"/>
      <c r="H22" s="310" t="str">
        <f>REVIU!I22</f>
        <v>1 server
dan minimal 4 klien</v>
      </c>
      <c r="I22" s="311"/>
      <c r="J22" s="312"/>
    </row>
    <row r="23" spans="1:10" ht="33.9" customHeight="1">
      <c r="A23" s="182">
        <f>REVIU!B23</f>
        <v>4</v>
      </c>
      <c r="B23" s="313" t="str">
        <f>REVIU!C23</f>
        <v>Persentase Pengguna Data Yang Menggunakan Data BPS Sebagai Dasar Perencanaan dan Evaluasi Pembangunan Nasional</v>
      </c>
      <c r="C23" s="314"/>
      <c r="D23" s="144" t="str">
        <f>REVIU!E23</f>
        <v>Tersedianya Aplikasi Susenas Semester II 2021 Yang Mutakhir</v>
      </c>
      <c r="E23" s="43" t="str">
        <f>REVIU!F23</f>
        <v>Kuantitas</v>
      </c>
      <c r="F23" s="308" t="str">
        <f>REVIU!G23</f>
        <v>Persentase penyelesaian pemutakhiran aplikasi susenas semester II 2021</v>
      </c>
      <c r="G23" s="309"/>
      <c r="H23" s="310" t="str">
        <f>REVIU!I23</f>
        <v>100%</v>
      </c>
      <c r="I23" s="311"/>
      <c r="J23" s="312"/>
    </row>
    <row r="24" spans="1:10" ht="33.9" customHeight="1">
      <c r="A24" s="182"/>
      <c r="B24" s="313"/>
      <c r="C24" s="314"/>
      <c r="D24" s="145"/>
      <c r="E24" s="43" t="str">
        <f>REVIU!F24</f>
        <v>Kuantitas</v>
      </c>
      <c r="F24" s="308" t="str">
        <f>REVIU!G24</f>
        <v>jumlah instalasi yang termutakhir</v>
      </c>
      <c r="G24" s="309"/>
      <c r="H24" s="310" t="str">
        <f>REVIU!I24</f>
        <v>1 server
dan minimal 4 klien</v>
      </c>
      <c r="I24" s="311"/>
      <c r="J24" s="312"/>
    </row>
    <row r="25" spans="1:10" ht="33.9" customHeight="1">
      <c r="A25" s="182">
        <f>REVIU!B25</f>
        <v>5</v>
      </c>
      <c r="B25" s="313" t="str">
        <f>REVIU!C25</f>
        <v>Persentase Pengguna Data Yang Menggunakan Data BPS Sebagai Dasar Perencanaan dan Evaluasi Pembangunan Nasional</v>
      </c>
      <c r="C25" s="314"/>
      <c r="D25" s="144" t="str">
        <f>REVIU!E25</f>
        <v>Telaksannya Pengawasan Pengolahan Susenas Semester II 2021</v>
      </c>
      <c r="E25" s="43" t="str">
        <f>REVIU!F25</f>
        <v>Kuantitas</v>
      </c>
      <c r="F25" s="308" t="str">
        <f>REVIU!G25</f>
        <v>Persentase penyelesaian pengawasan pengolahana susenas semester II 2021</v>
      </c>
      <c r="G25" s="309"/>
      <c r="H25" s="310">
        <f>REVIU!I25</f>
        <v>1</v>
      </c>
      <c r="I25" s="311"/>
      <c r="J25" s="312"/>
    </row>
    <row r="26" spans="1:10" s="73" customFormat="1" ht="33.9" customHeight="1">
      <c r="A26" s="182"/>
      <c r="B26" s="313"/>
      <c r="C26" s="314"/>
      <c r="D26" s="145"/>
      <c r="E26" s="43" t="str">
        <f>REVIU!F26</f>
        <v>Kuantitas</v>
      </c>
      <c r="F26" s="308" t="str">
        <f>REVIU!G26</f>
        <v>jumlah dokumen</v>
      </c>
      <c r="G26" s="309"/>
      <c r="H26" s="310" t="str">
        <f>REVIU!I26</f>
        <v>180 dokumen</v>
      </c>
      <c r="I26" s="311"/>
      <c r="J26" s="312"/>
    </row>
    <row r="27" spans="1:10" s="73" customFormat="1" ht="33.9" customHeight="1">
      <c r="A27" s="182">
        <f>REVIU!B27</f>
        <v>6</v>
      </c>
      <c r="B27" s="313" t="str">
        <f>REVIU!C27</f>
        <v>Persentase Pengguna Data Yang Menggunakan Data BPS Sebagai Dasar Perencanaan dan Evaluasi Pembangunan Nasional</v>
      </c>
      <c r="C27" s="314"/>
      <c r="D27" s="144" t="str">
        <f>REVIU!E27</f>
        <v>Terkoreksinya Data Pengolahan Susenas Semester II 2021</v>
      </c>
      <c r="E27" s="43" t="str">
        <f>REVIU!F27</f>
        <v>Kuantitas</v>
      </c>
      <c r="F27" s="308" t="str">
        <f>REVIU!G27</f>
        <v>Persentase penyelesaian pengoreksian data susenas semester II 2021</v>
      </c>
      <c r="G27" s="309"/>
      <c r="H27" s="310">
        <f>REVIU!I27</f>
        <v>1</v>
      </c>
      <c r="I27" s="311"/>
      <c r="J27" s="312"/>
    </row>
    <row r="28" spans="1:10" s="73" customFormat="1" ht="33.9" customHeight="1">
      <c r="A28" s="182"/>
      <c r="B28" s="313"/>
      <c r="C28" s="314"/>
      <c r="D28" s="145"/>
      <c r="E28" s="43" t="str">
        <f>REVIU!F28</f>
        <v>Kuantitas</v>
      </c>
      <c r="F28" s="308" t="str">
        <f>REVIU!G28</f>
        <v>jumlah dokumen</v>
      </c>
      <c r="G28" s="309"/>
      <c r="H28" s="310" t="str">
        <f>REVIU!I28</f>
        <v>180 dokumen</v>
      </c>
      <c r="I28" s="311"/>
      <c r="J28" s="312"/>
    </row>
    <row r="29" spans="1:10" s="73" customFormat="1" ht="33.9" customHeight="1">
      <c r="A29" s="182">
        <f>REVIU!B29</f>
        <v>7</v>
      </c>
      <c r="B29" s="313" t="str">
        <f>REVIU!C29</f>
        <v>Persentase Pengguna Data Yang Menggunakan Data BPS Sebagai Dasar Perencanaan dan Evaluasi Pembangunan Nasional</v>
      </c>
      <c r="C29" s="314"/>
      <c r="D29" s="144" t="str">
        <f>REVIU!E29</f>
        <v>Terkirimnya Data Pengolahan Susenas Semester II 2021 Ke Sistem Monitoring Secara Berkala</v>
      </c>
      <c r="E29" s="43" t="str">
        <f>REVIU!F29</f>
        <v>Kuantitas</v>
      </c>
      <c r="F29" s="308" t="str">
        <f>REVIU!G29</f>
        <v>Persentase penyelesaian pengiriman data pengolahan susenas semester II 2021</v>
      </c>
      <c r="G29" s="309"/>
      <c r="H29" s="310">
        <f>REVIU!I29</f>
        <v>1</v>
      </c>
      <c r="I29" s="311"/>
      <c r="J29" s="312"/>
    </row>
    <row r="30" spans="1:10" s="73" customFormat="1" ht="33.9" customHeight="1">
      <c r="A30" s="182"/>
      <c r="B30" s="313"/>
      <c r="C30" s="314"/>
      <c r="D30" s="145"/>
      <c r="E30" s="43" t="str">
        <f>REVIU!F30</f>
        <v>Kuantitas</v>
      </c>
      <c r="F30" s="308" t="str">
        <f>REVIU!G30</f>
        <v>Jumlah data</v>
      </c>
      <c r="G30" s="309"/>
      <c r="H30" s="310" t="str">
        <f>REVIU!I30</f>
        <v>1 file</v>
      </c>
      <c r="I30" s="311"/>
      <c r="J30" s="312"/>
    </row>
    <row r="31" spans="1:10" s="73" customFormat="1" ht="33.9" customHeight="1">
      <c r="A31" s="182">
        <f>REVIU!B31</f>
        <v>8</v>
      </c>
      <c r="B31" s="313" t="str">
        <f>REVIU!C31</f>
        <v>Persentase Publikasi Statistik Yang Menerapkan Standar Akurasi Sebagai Dasar Perencanaan Dan Evaluasi Pembangunan Nasional</v>
      </c>
      <c r="C31" s="314"/>
      <c r="D31" s="144" t="str">
        <f>REVIU!E31</f>
        <v>Tersedianya Cover KCDA 2021</v>
      </c>
      <c r="E31" s="43" t="str">
        <f>REVIU!F31</f>
        <v>Kuantitas</v>
      </c>
      <c r="F31" s="308" t="str">
        <f>REVIU!G31</f>
        <v>Persentase penyelesaian pembuatan cover KCDA 2021</v>
      </c>
      <c r="G31" s="309"/>
      <c r="H31" s="310">
        <f>REVIU!I31</f>
        <v>1</v>
      </c>
      <c r="I31" s="311"/>
      <c r="J31" s="312"/>
    </row>
    <row r="32" spans="1:10" s="73" customFormat="1" ht="33.9" customHeight="1">
      <c r="A32" s="182"/>
      <c r="B32" s="313"/>
      <c r="C32" s="314"/>
      <c r="D32" s="145"/>
      <c r="E32" s="43" t="str">
        <f>REVIU!F32</f>
        <v>Kuantitas</v>
      </c>
      <c r="F32" s="308" t="str">
        <f>REVIU!G32</f>
        <v>Jumlah kover</v>
      </c>
      <c r="G32" s="309"/>
      <c r="H32" s="310" t="str">
        <f>REVIU!I32</f>
        <v>14 kover</v>
      </c>
      <c r="I32" s="311"/>
      <c r="J32" s="312"/>
    </row>
    <row r="33" spans="1:10" s="120" customFormat="1" ht="33.9" customHeight="1">
      <c r="A33" s="182">
        <f>REVIU!B33</f>
        <v>9</v>
      </c>
      <c r="B33" s="313" t="str">
        <f>REVIU!C33</f>
        <v>Persentase Publikasi Statistik Yang Menerapkan Standar Akurasi Sebagai Dasar Perencanaan Dan Evaluasi Pembangunan Nasional</v>
      </c>
      <c r="C33" s="314"/>
      <c r="D33" s="144" t="str">
        <f>REVIU!E33</f>
        <v>Terkoreksinya Tabel KCDA 2021</v>
      </c>
      <c r="E33" s="43" t="str">
        <f>REVIU!F33</f>
        <v>Kuantitas</v>
      </c>
      <c r="F33" s="308" t="str">
        <f>REVIU!G33</f>
        <v>Persentase penyelesaian perbaikan tabel KCDA 2021</v>
      </c>
      <c r="G33" s="309"/>
      <c r="H33" s="310">
        <f>REVIU!I33</f>
        <v>1</v>
      </c>
      <c r="I33" s="311"/>
      <c r="J33" s="312"/>
    </row>
    <row r="34" spans="1:10" s="120" customFormat="1" ht="33.9" customHeight="1">
      <c r="A34" s="182"/>
      <c r="B34" s="313"/>
      <c r="C34" s="314"/>
      <c r="D34" s="145"/>
      <c r="E34" s="43" t="str">
        <f>REVIU!F34</f>
        <v>Kuantitas</v>
      </c>
      <c r="F34" s="308" t="str">
        <f>REVIU!G34</f>
        <v>Jumlah draft</v>
      </c>
      <c r="G34" s="309"/>
      <c r="H34" s="310" t="str">
        <f>REVIU!I34</f>
        <v>14 draft</v>
      </c>
      <c r="I34" s="311"/>
      <c r="J34" s="312"/>
    </row>
    <row r="35" spans="1:10" s="120" customFormat="1" ht="33.9" customHeight="1">
      <c r="A35" s="182">
        <f>REVIU!B35</f>
        <v>10</v>
      </c>
      <c r="B35" s="313" t="str">
        <f>REVIU!C35</f>
        <v>Persentase Publikasi Statistik Yang Menerapkan Standar Akurasi Sebagai Dasar Perencanaan Dan Evaluasi Pembangunan Nasional</v>
      </c>
      <c r="C35" s="314"/>
      <c r="D35" s="144" t="str">
        <f>REVIU!E35</f>
        <v>Terkoreksinya Publikasi KCDA 2021</v>
      </c>
      <c r="E35" s="43" t="str">
        <f>REVIU!F35</f>
        <v>Kuantitas</v>
      </c>
      <c r="F35" s="308" t="str">
        <f>REVIU!G35</f>
        <v>Persentase penyelesaian perbaikan publikasi KCDA 2021</v>
      </c>
      <c r="G35" s="309"/>
      <c r="H35" s="310">
        <f>REVIU!I35</f>
        <v>1</v>
      </c>
      <c r="I35" s="311"/>
      <c r="J35" s="312"/>
    </row>
    <row r="36" spans="1:10" s="120" customFormat="1" ht="33.9" customHeight="1">
      <c r="A36" s="182"/>
      <c r="B36" s="313"/>
      <c r="C36" s="314"/>
      <c r="D36" s="145"/>
      <c r="E36" s="43" t="str">
        <f>REVIU!F36</f>
        <v>Kuantitas</v>
      </c>
      <c r="F36" s="308" t="str">
        <f>REVIU!G36</f>
        <v>Jumlah draft</v>
      </c>
      <c r="G36" s="309"/>
      <c r="H36" s="310" t="str">
        <f>REVIU!I36</f>
        <v>14 draft</v>
      </c>
      <c r="I36" s="311"/>
      <c r="J36" s="312"/>
    </row>
    <row r="37" spans="1:10" s="120" customFormat="1" ht="33.9" customHeight="1">
      <c r="A37" s="182">
        <f>REVIU!B37</f>
        <v>11</v>
      </c>
      <c r="B37" s="313" t="str">
        <f>REVIU!C37</f>
        <v>Persentase Publikasi Statistik Yang Menerapkan Standar Akurasi Sebagai Dasar Perencanaan Dan Evaluasi Pembangunan Nasional</v>
      </c>
      <c r="C37" s="314"/>
      <c r="D37" s="144" t="str">
        <f>REVIU!E37</f>
        <v>Tersedianya Publikasi Digital KCDA Format PDF</v>
      </c>
      <c r="E37" s="43" t="str">
        <f>REVIU!F37</f>
        <v>Kuantitas</v>
      </c>
      <c r="F37" s="308" t="str">
        <f>REVIU!G37</f>
        <v>Persentase penyelesaian penyediaan publikasi KCDA format pdf</v>
      </c>
      <c r="G37" s="309"/>
      <c r="H37" s="310">
        <f>REVIU!I37</f>
        <v>1</v>
      </c>
      <c r="I37" s="311"/>
      <c r="J37" s="312"/>
    </row>
    <row r="38" spans="1:10" s="120" customFormat="1" ht="33.9" customHeight="1">
      <c r="A38" s="182"/>
      <c r="B38" s="313"/>
      <c r="C38" s="314"/>
      <c r="D38" s="145"/>
      <c r="E38" s="43" t="str">
        <f>REVIU!F38</f>
        <v>Kuantitas</v>
      </c>
      <c r="F38" s="308" t="str">
        <f>REVIU!G38</f>
        <v>Jumlah publikasi</v>
      </c>
      <c r="G38" s="309"/>
      <c r="H38" s="310" t="str">
        <f>REVIU!I38</f>
        <v>14 publikasi</v>
      </c>
      <c r="I38" s="311"/>
      <c r="J38" s="312"/>
    </row>
    <row r="39" spans="1:10" s="120" customFormat="1" ht="33.9" customHeight="1">
      <c r="A39" s="182">
        <f>REVIU!B39</f>
        <v>12</v>
      </c>
      <c r="B39" s="313" t="str">
        <f>REVIU!C39</f>
        <v>Persentase kepuasan pengguna data terhadap sarana dan prasarana pelayanan BPS Kabupaten</v>
      </c>
      <c r="C39" s="314"/>
      <c r="D39" s="144" t="str">
        <f>REVIU!E39</f>
        <v>Terlaksannya Perawatan Hardware/Software Secara Berkala</v>
      </c>
      <c r="E39" s="43" t="str">
        <f>REVIU!F39</f>
        <v>Kuantitas</v>
      </c>
      <c r="F39" s="308" t="str">
        <f>REVIU!G39</f>
        <v>Persentase penyelesaian perawatan hardware/software</v>
      </c>
      <c r="G39" s="309"/>
      <c r="H39" s="310">
        <f>REVIU!I39</f>
        <v>1</v>
      </c>
      <c r="I39" s="311"/>
      <c r="J39" s="312"/>
    </row>
    <row r="40" spans="1:10" s="120" customFormat="1" ht="33.9" customHeight="1">
      <c r="A40" s="182"/>
      <c r="B40" s="313"/>
      <c r="C40" s="314"/>
      <c r="D40" s="145"/>
      <c r="E40" s="43">
        <f>REVIU!F40</f>
        <v>0</v>
      </c>
      <c r="F40" s="308">
        <f>REVIU!G40</f>
        <v>0</v>
      </c>
      <c r="G40" s="309"/>
      <c r="H40" s="310">
        <f>REVIU!I40</f>
        <v>0</v>
      </c>
      <c r="I40" s="311"/>
      <c r="J40" s="312"/>
    </row>
    <row r="41" spans="1:10" s="120" customFormat="1" ht="33.9" customHeight="1">
      <c r="A41" s="182">
        <f>REVIU!B41</f>
        <v>13</v>
      </c>
      <c r="B41" s="313" t="str">
        <f>REVIU!C41</f>
        <v>Persentase kepuasan pengguna data terhadap sarana dan prasarana pelayanan BPS Kabupaten</v>
      </c>
      <c r="C41" s="314"/>
      <c r="D41" s="144" t="str">
        <f>REVIU!E41</f>
        <v>Terlaksannya Perawatan Jaringan Data Secara Berkala</v>
      </c>
      <c r="E41" s="43" t="str">
        <f>REVIU!F41</f>
        <v>Kuantitas</v>
      </c>
      <c r="F41" s="308" t="str">
        <f>REVIU!G41</f>
        <v>Persentase penyelesaian perawatan jaringan data</v>
      </c>
      <c r="G41" s="309"/>
      <c r="H41" s="310">
        <f>REVIU!I41</f>
        <v>1</v>
      </c>
      <c r="I41" s="311"/>
      <c r="J41" s="312"/>
    </row>
    <row r="42" spans="1:10" s="120" customFormat="1" ht="33.9" customHeight="1">
      <c r="A42" s="182"/>
      <c r="B42" s="313"/>
      <c r="C42" s="314"/>
      <c r="D42" s="145"/>
      <c r="E42" s="43">
        <f>REVIU!F42</f>
        <v>0</v>
      </c>
      <c r="F42" s="308">
        <f>REVIU!G42</f>
        <v>0</v>
      </c>
      <c r="G42" s="309"/>
      <c r="H42" s="310">
        <f>REVIU!I42</f>
        <v>0</v>
      </c>
      <c r="I42" s="311"/>
      <c r="J42" s="312"/>
    </row>
    <row r="43" spans="1:10" s="120" customFormat="1" ht="33.9" customHeight="1">
      <c r="A43" s="182">
        <f>REVIU!B43</f>
        <v>14</v>
      </c>
      <c r="B43" s="313" t="str">
        <f>REVIU!C43</f>
        <v>Persentase kepuasan pengguna data terhadap sarana dan prasarana pelayanan BPS Kabupaten</v>
      </c>
      <c r="C43" s="314"/>
      <c r="D43" s="144" t="str">
        <f>REVIU!E43</f>
        <v>Terlayani Pengunjung Pelayanan Statistik Terpadu / PST</v>
      </c>
      <c r="E43" s="43" t="str">
        <f>REVIU!F43</f>
        <v>Kuantitas</v>
      </c>
      <c r="F43" s="308" t="str">
        <f>REVIU!G43</f>
        <v>Persentase kepuasan pengunjung PST</v>
      </c>
      <c r="G43" s="309"/>
      <c r="H43" s="310">
        <f>REVIU!I43</f>
        <v>0.95</v>
      </c>
      <c r="I43" s="311"/>
      <c r="J43" s="312"/>
    </row>
    <row r="44" spans="1:10" s="120" customFormat="1" ht="33.9" customHeight="1">
      <c r="A44" s="182"/>
      <c r="B44" s="313"/>
      <c r="C44" s="314"/>
      <c r="D44" s="145"/>
      <c r="E44" s="43">
        <f>REVIU!F44</f>
        <v>0</v>
      </c>
      <c r="F44" s="308">
        <f>REVIU!G44</f>
        <v>0</v>
      </c>
      <c r="G44" s="309"/>
      <c r="H44" s="310">
        <f>REVIU!I44</f>
        <v>0</v>
      </c>
      <c r="I44" s="311"/>
      <c r="J44" s="312"/>
    </row>
    <row r="45" spans="1:10" s="120" customFormat="1" ht="33.9" customHeight="1">
      <c r="A45" s="182">
        <f>REVIU!B45</f>
        <v>15</v>
      </c>
      <c r="B45" s="313" t="str">
        <f>REVIU!C45</f>
        <v>Persentase kepuasan pengguna data terhadap sarana dan prasarana pelayanan BPS Kabupaten</v>
      </c>
      <c r="C45" s="314"/>
      <c r="D45" s="144" t="str">
        <f>REVIU!E45</f>
        <v>Tersedianya Jaringan Koneksi Dalam Keadaan Baik</v>
      </c>
      <c r="E45" s="43" t="str">
        <f>REVIU!F45</f>
        <v>Kuantitas</v>
      </c>
      <c r="F45" s="308" t="str">
        <f>REVIU!G45</f>
        <v>Persentase penyelesaian penyediaan koneksi jaringan yang baik</v>
      </c>
      <c r="G45" s="309"/>
      <c r="H45" s="310">
        <f>REVIU!I45</f>
        <v>1</v>
      </c>
      <c r="I45" s="311"/>
      <c r="J45" s="312"/>
    </row>
    <row r="46" spans="1:10" s="120" customFormat="1" ht="33.9" customHeight="1">
      <c r="A46" s="182"/>
      <c r="B46" s="313"/>
      <c r="C46" s="314"/>
      <c r="D46" s="145"/>
      <c r="E46" s="43">
        <f>REVIU!F46</f>
        <v>0</v>
      </c>
      <c r="F46" s="308">
        <f>REVIU!G46</f>
        <v>0</v>
      </c>
      <c r="G46" s="309"/>
      <c r="H46" s="310">
        <f>REVIU!I46</f>
        <v>0</v>
      </c>
      <c r="I46" s="311"/>
      <c r="J46" s="312"/>
    </row>
    <row r="47" spans="1:10" s="120" customFormat="1" ht="33.9" customHeight="1">
      <c r="A47" s="182">
        <f>REVIU!B47</f>
        <v>16</v>
      </c>
      <c r="B47" s="313" t="str">
        <f>REVIU!C47</f>
        <v>Persentase kepuasan pengguna data terhadap sarana dan prasarana pelayanan BPS Kabupaten</v>
      </c>
      <c r="C47" s="314"/>
      <c r="D47" s="144" t="str">
        <f>REVIU!E47</f>
        <v>Tersedianya Video Pilar 1 dan 5 Bagian Dari Sosialisasi ZI</v>
      </c>
      <c r="E47" s="43" t="str">
        <f>REVIU!F47</f>
        <v>Kuantitas</v>
      </c>
      <c r="F47" s="308" t="str">
        <f>REVIU!G47</f>
        <v>Persentase penyelesaian</v>
      </c>
      <c r="G47" s="309"/>
      <c r="H47" s="310">
        <f>REVIU!I47</f>
        <v>1</v>
      </c>
      <c r="I47" s="311"/>
      <c r="J47" s="312"/>
    </row>
    <row r="48" spans="1:10" s="120" customFormat="1" ht="33.9" customHeight="1">
      <c r="A48" s="182"/>
      <c r="B48" s="313"/>
      <c r="C48" s="314"/>
      <c r="D48" s="145"/>
      <c r="E48" s="43">
        <f>REVIU!F48</f>
        <v>0</v>
      </c>
      <c r="F48" s="308">
        <f>REVIU!G48</f>
        <v>0</v>
      </c>
      <c r="G48" s="309"/>
      <c r="H48" s="310">
        <f>REVIU!I48</f>
        <v>0</v>
      </c>
      <c r="I48" s="311"/>
      <c r="J48" s="312"/>
    </row>
    <row r="49" spans="1:10" s="120" customFormat="1" ht="33.9" customHeight="1">
      <c r="A49" s="182">
        <f>REVIU!B49</f>
        <v>17</v>
      </c>
      <c r="B49" s="313" t="str">
        <f>REVIU!C49</f>
        <v>Persentase kepuasan pengguna data terhadap sarana dan prasarana pelayanan BPS Kabupaten</v>
      </c>
      <c r="C49" s="314"/>
      <c r="D49" s="144" t="str">
        <f>REVIU!E49</f>
        <v>Tersedianya Bahan Sosialisasi</v>
      </c>
      <c r="E49" s="43" t="str">
        <f>REVIU!F49</f>
        <v>Kuantitas</v>
      </c>
      <c r="F49" s="308" t="str">
        <f>REVIU!G49</f>
        <v>Persentase penyelesaian pembuatan bahan sosialisasi pelayanan statistik terpadu</v>
      </c>
      <c r="G49" s="309"/>
      <c r="H49" s="310">
        <f>REVIU!I49</f>
        <v>1</v>
      </c>
      <c r="I49" s="311"/>
      <c r="J49" s="312"/>
    </row>
    <row r="50" spans="1:10" s="120" customFormat="1" ht="33.9" customHeight="1">
      <c r="A50" s="182"/>
      <c r="B50" s="313"/>
      <c r="C50" s="314"/>
      <c r="D50" s="145"/>
      <c r="E50" s="43">
        <f>REVIU!F50</f>
        <v>0</v>
      </c>
      <c r="F50" s="308">
        <f>REVIU!G50</f>
        <v>0</v>
      </c>
      <c r="G50" s="309"/>
      <c r="H50" s="310">
        <f>REVIU!I50</f>
        <v>0</v>
      </c>
      <c r="I50" s="311"/>
      <c r="J50" s="312"/>
    </row>
    <row r="51" spans="1:10" s="120" customFormat="1" ht="33.9" customHeight="1">
      <c r="A51" s="182">
        <f>REVIU!B51</f>
        <v>18</v>
      </c>
      <c r="B51" s="313" t="str">
        <f>REVIU!C51</f>
        <v>Persentase kepuasan pengguna data terhadap sarana dan prasarana pelayanan BPS Kabupaten</v>
      </c>
      <c r="C51" s="314"/>
      <c r="D51" s="144" t="str">
        <f>REVIU!E51</f>
        <v>Terlaksananya Rapat Koordinasi Tim ZI</v>
      </c>
      <c r="E51" s="43" t="str">
        <f>REVIU!F51</f>
        <v>Kuantitas</v>
      </c>
      <c r="F51" s="308" t="str">
        <f>REVIU!G51</f>
        <v>Persentase penyelesaian rapat koordinasi tim ZI</v>
      </c>
      <c r="G51" s="309"/>
      <c r="H51" s="310">
        <f>REVIU!I51</f>
        <v>1</v>
      </c>
      <c r="I51" s="311"/>
      <c r="J51" s="312"/>
    </row>
    <row r="52" spans="1:10" s="120" customFormat="1" ht="33.9" customHeight="1">
      <c r="A52" s="182"/>
      <c r="B52" s="313"/>
      <c r="C52" s="314"/>
      <c r="D52" s="145"/>
      <c r="E52" s="43">
        <f>REVIU!F52</f>
        <v>0</v>
      </c>
      <c r="F52" s="308">
        <f>REVIU!G52</f>
        <v>0</v>
      </c>
      <c r="G52" s="309"/>
      <c r="H52" s="310">
        <f>REVIU!I52</f>
        <v>0</v>
      </c>
      <c r="I52" s="311"/>
      <c r="J52" s="312"/>
    </row>
    <row r="53" spans="1:10" s="73" customFormat="1" ht="33.9" hidden="1" customHeight="1">
      <c r="A53" s="182">
        <v>16</v>
      </c>
      <c r="B53" s="317">
        <f>REVIU!C53</f>
        <v>0</v>
      </c>
      <c r="C53" s="318"/>
      <c r="D53" s="315">
        <f>REVIU!E53</f>
        <v>0</v>
      </c>
      <c r="E53" s="43">
        <f>REVIU!F53</f>
        <v>0</v>
      </c>
      <c r="F53" s="308">
        <f>REVIU!G53</f>
        <v>0</v>
      </c>
      <c r="G53" s="309"/>
      <c r="H53" s="310">
        <f>REVIU!I53</f>
        <v>0</v>
      </c>
      <c r="I53" s="311"/>
      <c r="J53" s="312"/>
    </row>
    <row r="54" spans="1:10" s="73" customFormat="1" ht="33.9" hidden="1" customHeight="1">
      <c r="A54" s="182"/>
      <c r="B54" s="319"/>
      <c r="C54" s="320"/>
      <c r="D54" s="316"/>
      <c r="E54" s="43">
        <f>REVIU!F54</f>
        <v>0</v>
      </c>
      <c r="F54" s="308">
        <f>REVIU!G54</f>
        <v>0</v>
      </c>
      <c r="G54" s="309"/>
      <c r="H54" s="310">
        <f>REVIU!I54</f>
        <v>0</v>
      </c>
      <c r="I54" s="311"/>
      <c r="J54" s="312"/>
    </row>
    <row r="55" spans="1:10" s="73" customFormat="1" ht="33.9" hidden="1" customHeight="1">
      <c r="A55" s="182">
        <v>17</v>
      </c>
      <c r="B55" s="317">
        <f>REVIU!C55</f>
        <v>0</v>
      </c>
      <c r="C55" s="318"/>
      <c r="D55" s="315">
        <f>REVIU!E55</f>
        <v>0</v>
      </c>
      <c r="E55" s="43">
        <f>REVIU!F55</f>
        <v>0</v>
      </c>
      <c r="F55" s="308">
        <f>REVIU!G55</f>
        <v>0</v>
      </c>
      <c r="G55" s="309"/>
      <c r="H55" s="310">
        <f>REVIU!I55</f>
        <v>0</v>
      </c>
      <c r="I55" s="311"/>
      <c r="J55" s="312"/>
    </row>
    <row r="56" spans="1:10" s="73" customFormat="1" ht="33.9" hidden="1" customHeight="1">
      <c r="A56" s="182"/>
      <c r="B56" s="319"/>
      <c r="C56" s="320"/>
      <c r="D56" s="316"/>
      <c r="E56" s="43">
        <f>REVIU!F56</f>
        <v>0</v>
      </c>
      <c r="F56" s="308">
        <f>REVIU!G56</f>
        <v>0</v>
      </c>
      <c r="G56" s="309"/>
      <c r="H56" s="310">
        <f>REVIU!I56</f>
        <v>0</v>
      </c>
      <c r="I56" s="311"/>
      <c r="J56" s="312"/>
    </row>
    <row r="57" spans="1:10" s="73" customFormat="1" ht="33.9" hidden="1" customHeight="1">
      <c r="A57" s="182">
        <v>18</v>
      </c>
      <c r="B57" s="317">
        <f>REVIU!C57</f>
        <v>0</v>
      </c>
      <c r="C57" s="318"/>
      <c r="D57" s="315">
        <f>REVIU!E57</f>
        <v>0</v>
      </c>
      <c r="E57" s="43">
        <f>REVIU!F57</f>
        <v>0</v>
      </c>
      <c r="F57" s="308">
        <f>REVIU!G57</f>
        <v>0</v>
      </c>
      <c r="G57" s="309"/>
      <c r="H57" s="310">
        <f>REVIU!I57</f>
        <v>0</v>
      </c>
      <c r="I57" s="311"/>
      <c r="J57" s="312"/>
    </row>
    <row r="58" spans="1:10" s="73" customFormat="1" ht="33.9" hidden="1" customHeight="1">
      <c r="A58" s="182"/>
      <c r="B58" s="319"/>
      <c r="C58" s="320"/>
      <c r="D58" s="316"/>
      <c r="E58" s="43">
        <f>REVIU!F58</f>
        <v>0</v>
      </c>
      <c r="F58" s="308">
        <f>REVIU!G58</f>
        <v>0</v>
      </c>
      <c r="G58" s="309"/>
      <c r="H58" s="310">
        <f>REVIU!I58</f>
        <v>0</v>
      </c>
      <c r="I58" s="311"/>
      <c r="J58" s="312"/>
    </row>
    <row r="59" spans="1:10" s="73" customFormat="1" ht="33.9" hidden="1" customHeight="1">
      <c r="A59" s="182">
        <v>19</v>
      </c>
      <c r="B59" s="317">
        <f>REVIU!C59</f>
        <v>0</v>
      </c>
      <c r="C59" s="318"/>
      <c r="D59" s="315">
        <f>REVIU!E59</f>
        <v>0</v>
      </c>
      <c r="E59" s="43">
        <f>REVIU!F59</f>
        <v>0</v>
      </c>
      <c r="F59" s="308">
        <f>REVIU!G59</f>
        <v>0</v>
      </c>
      <c r="G59" s="309"/>
      <c r="H59" s="310">
        <f>REVIU!I59</f>
        <v>0</v>
      </c>
      <c r="I59" s="311"/>
      <c r="J59" s="312"/>
    </row>
    <row r="60" spans="1:10" s="73" customFormat="1" ht="33.9" hidden="1" customHeight="1">
      <c r="A60" s="182"/>
      <c r="B60" s="319"/>
      <c r="C60" s="320"/>
      <c r="D60" s="316"/>
      <c r="E60" s="43">
        <f>REVIU!F60</f>
        <v>0</v>
      </c>
      <c r="F60" s="308">
        <f>REVIU!G60</f>
        <v>0</v>
      </c>
      <c r="G60" s="309"/>
      <c r="H60" s="310">
        <f>REVIU!I60</f>
        <v>0</v>
      </c>
      <c r="I60" s="311"/>
      <c r="J60" s="312"/>
    </row>
    <row r="61" spans="1:10" s="73" customFormat="1" ht="33.9" hidden="1" customHeight="1">
      <c r="A61" s="182">
        <v>20</v>
      </c>
      <c r="B61" s="317">
        <f>REVIU!C61</f>
        <v>0</v>
      </c>
      <c r="C61" s="318"/>
      <c r="D61" s="315">
        <f>REVIU!E61</f>
        <v>0</v>
      </c>
      <c r="E61" s="43">
        <f>REVIU!F61</f>
        <v>0</v>
      </c>
      <c r="F61" s="308">
        <f>REVIU!G61</f>
        <v>0</v>
      </c>
      <c r="G61" s="309"/>
      <c r="H61" s="310">
        <f>REVIU!I61</f>
        <v>0</v>
      </c>
      <c r="I61" s="311"/>
      <c r="J61" s="312"/>
    </row>
    <row r="62" spans="1:10" s="73" customFormat="1" ht="33.9" hidden="1" customHeight="1">
      <c r="A62" s="182"/>
      <c r="B62" s="319"/>
      <c r="C62" s="320"/>
      <c r="D62" s="316"/>
      <c r="E62" s="43">
        <f>REVIU!F62</f>
        <v>0</v>
      </c>
      <c r="F62" s="308">
        <f>REVIU!G62</f>
        <v>0</v>
      </c>
      <c r="G62" s="309"/>
      <c r="H62" s="310">
        <f>REVIU!I62</f>
        <v>0</v>
      </c>
      <c r="I62" s="311"/>
      <c r="J62" s="312"/>
    </row>
    <row r="63" spans="1:10" s="73" customFormat="1" ht="33.9" hidden="1" customHeight="1">
      <c r="A63" s="182">
        <v>21</v>
      </c>
      <c r="B63" s="317">
        <f>REVIU!C63</f>
        <v>0</v>
      </c>
      <c r="C63" s="318"/>
      <c r="D63" s="315">
        <f>REVIU!E63</f>
        <v>0</v>
      </c>
      <c r="E63" s="43">
        <f>REVIU!F63</f>
        <v>0</v>
      </c>
      <c r="F63" s="308">
        <f>REVIU!G63</f>
        <v>0</v>
      </c>
      <c r="G63" s="309"/>
      <c r="H63" s="310">
        <f>REVIU!I63</f>
        <v>0</v>
      </c>
      <c r="I63" s="311"/>
      <c r="J63" s="312"/>
    </row>
    <row r="64" spans="1:10" s="73" customFormat="1" ht="33.9" hidden="1" customHeight="1">
      <c r="A64" s="182"/>
      <c r="B64" s="319"/>
      <c r="C64" s="320"/>
      <c r="D64" s="316"/>
      <c r="E64" s="43">
        <f>REVIU!F64</f>
        <v>0</v>
      </c>
      <c r="F64" s="308">
        <f>REVIU!G64</f>
        <v>0</v>
      </c>
      <c r="G64" s="309"/>
      <c r="H64" s="310">
        <f>REVIU!I64</f>
        <v>0</v>
      </c>
      <c r="I64" s="311"/>
      <c r="J64" s="312"/>
    </row>
    <row r="65" spans="1:10" s="73" customFormat="1" ht="33.9" hidden="1" customHeight="1">
      <c r="A65" s="182">
        <v>22</v>
      </c>
      <c r="B65" s="317">
        <f>REVIU!C65</f>
        <v>0</v>
      </c>
      <c r="C65" s="318"/>
      <c r="D65" s="315">
        <f>REVIU!E65</f>
        <v>0</v>
      </c>
      <c r="E65" s="43">
        <f>REVIU!F65</f>
        <v>0</v>
      </c>
      <c r="F65" s="308">
        <f>REVIU!G65</f>
        <v>0</v>
      </c>
      <c r="G65" s="309"/>
      <c r="H65" s="310">
        <f>REVIU!I65</f>
        <v>0</v>
      </c>
      <c r="I65" s="311"/>
      <c r="J65" s="312"/>
    </row>
    <row r="66" spans="1:10" s="73" customFormat="1" ht="33.9" hidden="1" customHeight="1">
      <c r="A66" s="182"/>
      <c r="B66" s="319"/>
      <c r="C66" s="320"/>
      <c r="D66" s="316"/>
      <c r="E66" s="43">
        <f>REVIU!F66</f>
        <v>0</v>
      </c>
      <c r="F66" s="308">
        <f>REVIU!G66</f>
        <v>0</v>
      </c>
      <c r="G66" s="309"/>
      <c r="H66" s="310">
        <f>REVIU!I66</f>
        <v>0</v>
      </c>
      <c r="I66" s="311"/>
      <c r="J66" s="312"/>
    </row>
    <row r="67" spans="1:10" s="73" customFormat="1" ht="33.9" hidden="1" customHeight="1">
      <c r="A67" s="182">
        <v>23</v>
      </c>
      <c r="B67" s="317">
        <f>REVIU!C67</f>
        <v>0</v>
      </c>
      <c r="C67" s="318"/>
      <c r="D67" s="315">
        <f>REVIU!E67</f>
        <v>0</v>
      </c>
      <c r="E67" s="43">
        <f>REVIU!F67</f>
        <v>0</v>
      </c>
      <c r="F67" s="308">
        <f>REVIU!G67</f>
        <v>0</v>
      </c>
      <c r="G67" s="309"/>
      <c r="H67" s="310">
        <f>REVIU!I67</f>
        <v>0</v>
      </c>
      <c r="I67" s="311"/>
      <c r="J67" s="312"/>
    </row>
    <row r="68" spans="1:10" s="73" customFormat="1" ht="33.9" hidden="1" customHeight="1">
      <c r="A68" s="182"/>
      <c r="B68" s="319"/>
      <c r="C68" s="320"/>
      <c r="D68" s="316"/>
      <c r="E68" s="43">
        <f>REVIU!F68</f>
        <v>0</v>
      </c>
      <c r="F68" s="308">
        <f>REVIU!G68</f>
        <v>0</v>
      </c>
      <c r="G68" s="309"/>
      <c r="H68" s="310">
        <f>REVIU!I68</f>
        <v>0</v>
      </c>
      <c r="I68" s="311"/>
      <c r="J68" s="312"/>
    </row>
    <row r="69" spans="1:10" s="73" customFormat="1" ht="33.9" hidden="1" customHeight="1">
      <c r="A69" s="182">
        <v>24</v>
      </c>
      <c r="B69" s="317">
        <f>REVIU!C69</f>
        <v>0</v>
      </c>
      <c r="C69" s="318"/>
      <c r="D69" s="315">
        <f>REVIU!E69</f>
        <v>0</v>
      </c>
      <c r="E69" s="43">
        <f>REVIU!F69</f>
        <v>0</v>
      </c>
      <c r="F69" s="308">
        <f>REVIU!G69</f>
        <v>0</v>
      </c>
      <c r="G69" s="309"/>
      <c r="H69" s="310">
        <f>REVIU!I69</f>
        <v>0</v>
      </c>
      <c r="I69" s="311"/>
      <c r="J69" s="312"/>
    </row>
    <row r="70" spans="1:10" s="73" customFormat="1" ht="33.9" hidden="1" customHeight="1">
      <c r="A70" s="182"/>
      <c r="B70" s="319"/>
      <c r="C70" s="320"/>
      <c r="D70" s="316"/>
      <c r="E70" s="43">
        <f>REVIU!F70</f>
        <v>0</v>
      </c>
      <c r="F70" s="308">
        <f>REVIU!G70</f>
        <v>0</v>
      </c>
      <c r="G70" s="309"/>
      <c r="H70" s="310">
        <f>REVIU!I70</f>
        <v>0</v>
      </c>
      <c r="I70" s="311"/>
      <c r="J70" s="312"/>
    </row>
    <row r="71" spans="1:10" s="73" customFormat="1" ht="33.9" hidden="1" customHeight="1">
      <c r="A71" s="182">
        <v>25</v>
      </c>
      <c r="B71" s="317">
        <f>REVIU!C71</f>
        <v>0</v>
      </c>
      <c r="C71" s="318"/>
      <c r="D71" s="315">
        <f>REVIU!E71</f>
        <v>0</v>
      </c>
      <c r="E71" s="43">
        <f>REVIU!F71</f>
        <v>0</v>
      </c>
      <c r="F71" s="308">
        <f>REVIU!G71</f>
        <v>0</v>
      </c>
      <c r="G71" s="309"/>
      <c r="H71" s="310">
        <f>REVIU!I71</f>
        <v>0</v>
      </c>
      <c r="I71" s="311"/>
      <c r="J71" s="312"/>
    </row>
    <row r="72" spans="1:10" s="73" customFormat="1" ht="33.9" hidden="1" customHeight="1">
      <c r="A72" s="182"/>
      <c r="B72" s="321"/>
      <c r="C72" s="322"/>
      <c r="D72" s="316"/>
      <c r="E72" s="43">
        <f>REVIU!F72</f>
        <v>0</v>
      </c>
      <c r="F72" s="308">
        <f>REVIU!G72</f>
        <v>0</v>
      </c>
      <c r="G72" s="309"/>
      <c r="H72" s="310">
        <f>REVIU!I72</f>
        <v>0</v>
      </c>
      <c r="I72" s="311"/>
      <c r="J72" s="312"/>
    </row>
    <row r="73" spans="1:10" ht="30" customHeight="1">
      <c r="A73" s="76" t="s">
        <v>28</v>
      </c>
      <c r="B73" s="298" t="s">
        <v>29</v>
      </c>
      <c r="C73" s="299"/>
      <c r="D73" s="299"/>
      <c r="E73" s="299"/>
      <c r="F73" s="299"/>
      <c r="G73" s="299"/>
      <c r="H73" s="299"/>
      <c r="I73" s="299"/>
      <c r="J73" s="295"/>
    </row>
    <row r="74" spans="1:10" ht="19.5" customHeight="1">
      <c r="A74" s="287">
        <v>1</v>
      </c>
      <c r="B74" s="283" t="s">
        <v>24</v>
      </c>
      <c r="C74" s="284"/>
      <c r="D74" s="289"/>
      <c r="E74" s="13"/>
      <c r="F74" s="23"/>
      <c r="G74" s="44"/>
      <c r="H74" s="45"/>
      <c r="I74" s="46"/>
      <c r="J74" s="47"/>
    </row>
    <row r="75" spans="1:10" ht="19.5" customHeight="1">
      <c r="A75" s="288"/>
      <c r="B75" s="285"/>
      <c r="C75" s="286"/>
      <c r="D75" s="288"/>
      <c r="E75" s="13"/>
      <c r="F75" s="23"/>
      <c r="G75" s="44"/>
      <c r="H75" s="34"/>
      <c r="I75" s="48"/>
      <c r="J75" s="44"/>
    </row>
    <row r="76" spans="1:10" ht="19.5" customHeight="1">
      <c r="A76" s="287">
        <v>2</v>
      </c>
      <c r="B76" s="283" t="s">
        <v>24</v>
      </c>
      <c r="C76" s="284"/>
      <c r="D76" s="289"/>
      <c r="E76" s="13"/>
      <c r="F76" s="23"/>
      <c r="G76" s="44"/>
      <c r="H76" s="45"/>
      <c r="I76" s="46"/>
      <c r="J76" s="47"/>
    </row>
    <row r="77" spans="1:10" ht="19.5" customHeight="1">
      <c r="A77" s="288"/>
      <c r="B77" s="285"/>
      <c r="C77" s="286"/>
      <c r="D77" s="288"/>
      <c r="E77" s="13"/>
      <c r="F77" s="34"/>
      <c r="G77" s="44"/>
      <c r="H77" s="34"/>
      <c r="I77" s="48"/>
      <c r="J77" s="44"/>
    </row>
    <row r="78" spans="1:10" ht="26.25" customHeight="1">
      <c r="A78" s="15"/>
      <c r="B78" s="2"/>
      <c r="C78" s="17"/>
      <c r="D78" s="17"/>
      <c r="E78" s="18"/>
      <c r="F78" s="17"/>
      <c r="G78" s="17"/>
      <c r="H78" s="18"/>
      <c r="I78" s="17"/>
      <c r="J78" s="17"/>
    </row>
    <row r="79" spans="1:10" ht="14.25" customHeight="1">
      <c r="A79" s="16"/>
      <c r="B79" s="2"/>
      <c r="C79" s="16"/>
      <c r="D79" s="16"/>
      <c r="E79" s="213"/>
      <c r="F79" s="199"/>
      <c r="G79" s="199"/>
      <c r="H79" s="199"/>
      <c r="I79" s="199"/>
      <c r="J79" s="212"/>
    </row>
    <row r="80" spans="1:10" ht="14.25" customHeight="1">
      <c r="A80" s="16"/>
      <c r="B80" s="16"/>
      <c r="C80" s="16"/>
      <c r="E80" s="213" t="s">
        <v>74</v>
      </c>
      <c r="F80" s="213"/>
      <c r="G80" s="213"/>
      <c r="H80" s="213"/>
      <c r="I80" s="213"/>
      <c r="J80" s="213"/>
    </row>
    <row r="81" spans="1:10" ht="14.25" customHeight="1">
      <c r="A81" s="193" t="s">
        <v>52</v>
      </c>
      <c r="B81" s="193"/>
      <c r="C81" s="193"/>
      <c r="D81" s="193"/>
      <c r="E81" s="213" t="s">
        <v>53</v>
      </c>
      <c r="F81" s="213"/>
      <c r="G81" s="213"/>
      <c r="H81" s="213"/>
      <c r="I81" s="213"/>
      <c r="J81" s="213"/>
    </row>
    <row r="82" spans="1:10" ht="14.25" customHeight="1">
      <c r="A82" s="88"/>
      <c r="B82" s="86"/>
      <c r="C82" s="110"/>
      <c r="D82" s="111"/>
      <c r="E82" s="87"/>
      <c r="F82" s="20"/>
      <c r="G82" s="20"/>
      <c r="H82" s="20"/>
      <c r="I82" s="20"/>
      <c r="J82" s="20"/>
    </row>
    <row r="83" spans="1:10" ht="14.25" customHeight="1">
      <c r="A83" s="16"/>
      <c r="B83" s="16"/>
      <c r="C83" s="16"/>
      <c r="D83" s="111"/>
      <c r="E83" s="16"/>
      <c r="F83" s="16"/>
      <c r="G83" s="16"/>
      <c r="H83" s="16"/>
      <c r="I83" s="16"/>
      <c r="J83" s="16"/>
    </row>
    <row r="84" spans="1:10" ht="14.25" customHeight="1">
      <c r="A84" s="16"/>
      <c r="B84" s="16"/>
      <c r="C84" s="16"/>
      <c r="E84" s="16"/>
      <c r="F84" s="16"/>
      <c r="G84" s="16"/>
      <c r="H84" s="16"/>
      <c r="I84" s="16"/>
      <c r="J84" s="16"/>
    </row>
    <row r="85" spans="1:10" ht="15" customHeight="1">
      <c r="A85" s="214" t="str">
        <f>C8</f>
        <v>Mohamad Achiruzaman, S.ST, M.T.</v>
      </c>
      <c r="B85" s="214"/>
      <c r="C85" s="214"/>
      <c r="D85" s="214"/>
      <c r="E85" s="214" t="str">
        <f>G8</f>
        <v>Henri Wagiyanto S.Pt., M.Ec.Dev, M.A.</v>
      </c>
      <c r="F85" s="214"/>
      <c r="G85" s="214"/>
      <c r="H85" s="214"/>
      <c r="I85" s="214"/>
      <c r="J85" s="214"/>
    </row>
    <row r="86" spans="1:10" ht="14.25" customHeight="1">
      <c r="A86" s="193" t="s">
        <v>78</v>
      </c>
      <c r="B86" s="193"/>
      <c r="C86" s="193"/>
      <c r="D86" s="193"/>
      <c r="E86" s="193" t="s">
        <v>75</v>
      </c>
      <c r="F86" s="193"/>
      <c r="G86" s="193"/>
      <c r="H86" s="193"/>
      <c r="I86" s="193"/>
      <c r="J86" s="193"/>
    </row>
    <row r="87" spans="1:10" ht="14.25" customHeight="1">
      <c r="A87" s="193"/>
      <c r="B87" s="199"/>
      <c r="C87" s="199"/>
      <c r="D87" s="212"/>
      <c r="E87" s="213"/>
      <c r="F87" s="199"/>
      <c r="G87" s="199"/>
      <c r="H87" s="199"/>
      <c r="I87" s="199"/>
      <c r="J87" s="212"/>
    </row>
    <row r="88" spans="1:10" ht="14.25" customHeight="1">
      <c r="A88" s="193"/>
      <c r="B88" s="199"/>
      <c r="C88" s="199"/>
      <c r="D88" s="199"/>
      <c r="E88" s="212"/>
      <c r="F88" s="20"/>
      <c r="G88" s="20"/>
      <c r="H88" s="20"/>
      <c r="I88" s="20"/>
      <c r="J88" s="20"/>
    </row>
    <row r="89" spans="1:10" ht="14.2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</row>
    <row r="90" spans="1:10" ht="14.2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</row>
    <row r="91" spans="1:10" ht="15" customHeight="1">
      <c r="A91" s="214"/>
      <c r="B91" s="199"/>
      <c r="C91" s="199"/>
      <c r="D91" s="212"/>
      <c r="E91" s="214"/>
      <c r="F91" s="199"/>
      <c r="G91" s="199"/>
      <c r="H91" s="199"/>
      <c r="I91" s="199"/>
      <c r="J91" s="212"/>
    </row>
    <row r="92" spans="1:10" ht="14.25" customHeight="1">
      <c r="A92" s="193"/>
      <c r="B92" s="199"/>
      <c r="C92" s="199"/>
      <c r="D92" s="212"/>
      <c r="E92" s="193"/>
      <c r="F92" s="199"/>
      <c r="G92" s="199"/>
      <c r="H92" s="199"/>
      <c r="I92" s="199"/>
      <c r="J92" s="212"/>
    </row>
    <row r="93" spans="1:10" ht="14.2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</row>
    <row r="94" spans="1:10" ht="14.25" customHeight="1">
      <c r="A94" s="211"/>
      <c r="B94" s="199"/>
      <c r="C94" s="199"/>
      <c r="D94" s="199"/>
      <c r="E94" s="212"/>
      <c r="F94" s="21"/>
      <c r="G94" s="16"/>
      <c r="H94" s="16"/>
      <c r="I94" s="16"/>
      <c r="J94" s="16"/>
    </row>
    <row r="95" spans="1:10" ht="14.25" customHeight="1">
      <c r="A95" s="211"/>
      <c r="B95" s="199"/>
      <c r="C95" s="199"/>
      <c r="D95" s="199"/>
      <c r="E95" s="212"/>
      <c r="F95" s="21"/>
      <c r="G95" s="16"/>
      <c r="H95" s="16"/>
      <c r="I95" s="16"/>
      <c r="J95" s="16"/>
    </row>
    <row r="96" spans="1:10" ht="14.25" customHeight="1">
      <c r="A96" s="193"/>
      <c r="B96" s="199"/>
      <c r="C96" s="199"/>
      <c r="D96" s="199"/>
      <c r="E96" s="212"/>
      <c r="F96" s="20"/>
      <c r="G96" s="16"/>
      <c r="H96" s="16"/>
      <c r="I96" s="16"/>
      <c r="J96" s="16"/>
    </row>
    <row r="97" spans="1:10" ht="12.75" customHeight="1"/>
    <row r="98" spans="1:10" ht="12.75" customHeight="1"/>
    <row r="99" spans="1:10" ht="12.75" customHeight="1"/>
    <row r="100" spans="1:10" ht="12.75" customHeight="1"/>
    <row r="101" spans="1:10" ht="12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</row>
    <row r="102" spans="1:10" ht="12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</row>
    <row r="103" spans="1:10" ht="12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</row>
    <row r="104" spans="1:10" ht="12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</row>
    <row r="105" spans="1:10" ht="12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</row>
    <row r="106" spans="1:10" ht="12.75" customHeight="1"/>
    <row r="107" spans="1:10" ht="12.75" customHeight="1"/>
    <row r="108" spans="1:10" ht="12.75" customHeight="1"/>
    <row r="109" spans="1:10" ht="12.75" customHeight="1"/>
    <row r="110" spans="1:10" ht="12.75" customHeight="1"/>
    <row r="111" spans="1:10" ht="12.75" customHeight="1"/>
    <row r="112" spans="1:10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</sheetData>
  <mergeCells count="256">
    <mergeCell ref="E79:J79"/>
    <mergeCell ref="E80:J80"/>
    <mergeCell ref="E81:J81"/>
    <mergeCell ref="E85:J85"/>
    <mergeCell ref="E86:J86"/>
    <mergeCell ref="A81:D81"/>
    <mergeCell ref="A85:D85"/>
    <mergeCell ref="A86:D86"/>
    <mergeCell ref="A9:B9"/>
    <mergeCell ref="C9:D9"/>
    <mergeCell ref="E9:F9"/>
    <mergeCell ref="G9:J9"/>
    <mergeCell ref="C10:D10"/>
    <mergeCell ref="E10:F10"/>
    <mergeCell ref="G10:J10"/>
    <mergeCell ref="E12:F12"/>
    <mergeCell ref="G12:J12"/>
    <mergeCell ref="A10:B10"/>
    <mergeCell ref="A11:B11"/>
    <mergeCell ref="C11:D11"/>
    <mergeCell ref="E11:F11"/>
    <mergeCell ref="G11:J11"/>
    <mergeCell ref="A12:B12"/>
    <mergeCell ref="C12:D12"/>
    <mergeCell ref="E8:F8"/>
    <mergeCell ref="G8:J8"/>
    <mergeCell ref="A1:J3"/>
    <mergeCell ref="E4:J4"/>
    <mergeCell ref="E5:J5"/>
    <mergeCell ref="A7:D7"/>
    <mergeCell ref="E7:J7"/>
    <mergeCell ref="A8:B8"/>
    <mergeCell ref="C8:D8"/>
    <mergeCell ref="A95:E95"/>
    <mergeCell ref="A96:E96"/>
    <mergeCell ref="A87:D87"/>
    <mergeCell ref="E87:J87"/>
    <mergeCell ref="A88:E88"/>
    <mergeCell ref="A91:D91"/>
    <mergeCell ref="E91:J91"/>
    <mergeCell ref="A92:D92"/>
    <mergeCell ref="E92:J92"/>
    <mergeCell ref="A94:E94"/>
    <mergeCell ref="A74:A75"/>
    <mergeCell ref="A76:A77"/>
    <mergeCell ref="B76:C77"/>
    <mergeCell ref="D76:D77"/>
    <mergeCell ref="A13:A14"/>
    <mergeCell ref="B16:J16"/>
    <mergeCell ref="F17:G17"/>
    <mergeCell ref="H17:J17"/>
    <mergeCell ref="F18:G18"/>
    <mergeCell ref="H18:J18"/>
    <mergeCell ref="F15:G15"/>
    <mergeCell ref="H15:J15"/>
    <mergeCell ref="B13:C14"/>
    <mergeCell ref="D13:D14"/>
    <mergeCell ref="E13:E14"/>
    <mergeCell ref="F13:G14"/>
    <mergeCell ref="B73:J73"/>
    <mergeCell ref="B74:C75"/>
    <mergeCell ref="D74:D75"/>
    <mergeCell ref="F24:G24"/>
    <mergeCell ref="F25:G25"/>
    <mergeCell ref="H24:J24"/>
    <mergeCell ref="H25:J25"/>
    <mergeCell ref="H13:J14"/>
    <mergeCell ref="B15:C15"/>
    <mergeCell ref="H23:J23"/>
    <mergeCell ref="H19:J19"/>
    <mergeCell ref="H20:J20"/>
    <mergeCell ref="H21:J21"/>
    <mergeCell ref="H22:J22"/>
    <mergeCell ref="A17:A18"/>
    <mergeCell ref="A19:A20"/>
    <mergeCell ref="A21:A22"/>
    <mergeCell ref="A23:A24"/>
    <mergeCell ref="F23:G23"/>
    <mergeCell ref="F19:G19"/>
    <mergeCell ref="F20:G20"/>
    <mergeCell ref="F21:G21"/>
    <mergeCell ref="F22:G22"/>
    <mergeCell ref="B17:C17"/>
    <mergeCell ref="B18:C18"/>
    <mergeCell ref="B19:C19"/>
    <mergeCell ref="B20:C20"/>
    <mergeCell ref="B21:C21"/>
    <mergeCell ref="B22:C22"/>
    <mergeCell ref="B23:C23"/>
    <mergeCell ref="B24:C24"/>
    <mergeCell ref="B67:C68"/>
    <mergeCell ref="B69:C70"/>
    <mergeCell ref="B71:C72"/>
    <mergeCell ref="B61:C62"/>
    <mergeCell ref="B63:C64"/>
    <mergeCell ref="B65:C66"/>
    <mergeCell ref="B59:C60"/>
    <mergeCell ref="A69:A70"/>
    <mergeCell ref="A71:A72"/>
    <mergeCell ref="A67:A68"/>
    <mergeCell ref="A61:A62"/>
    <mergeCell ref="A63:A64"/>
    <mergeCell ref="A65:A66"/>
    <mergeCell ref="A59:A60"/>
    <mergeCell ref="A55:A56"/>
    <mergeCell ref="A57:A58"/>
    <mergeCell ref="A25:A26"/>
    <mergeCell ref="A27:A28"/>
    <mergeCell ref="A29:A30"/>
    <mergeCell ref="D57:D58"/>
    <mergeCell ref="D59:D60"/>
    <mergeCell ref="B53:C54"/>
    <mergeCell ref="B55:C56"/>
    <mergeCell ref="B57:C58"/>
    <mergeCell ref="A31:A32"/>
    <mergeCell ref="A53:A54"/>
    <mergeCell ref="A33:A34"/>
    <mergeCell ref="A37:A38"/>
    <mergeCell ref="A49:A50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F54:G54"/>
    <mergeCell ref="F55:G55"/>
    <mergeCell ref="F56:G56"/>
    <mergeCell ref="D71:D72"/>
    <mergeCell ref="F26:G26"/>
    <mergeCell ref="F27:G27"/>
    <mergeCell ref="F28:G28"/>
    <mergeCell ref="F29:G29"/>
    <mergeCell ref="F30:G30"/>
    <mergeCell ref="F31:G31"/>
    <mergeCell ref="F32:G32"/>
    <mergeCell ref="D61:D62"/>
    <mergeCell ref="D63:D64"/>
    <mergeCell ref="D65:D66"/>
    <mergeCell ref="D67:D68"/>
    <mergeCell ref="D69:D70"/>
    <mergeCell ref="D53:D54"/>
    <mergeCell ref="D55:D56"/>
    <mergeCell ref="F72:G72"/>
    <mergeCell ref="F69:G69"/>
    <mergeCell ref="F70:G70"/>
    <mergeCell ref="F71:G71"/>
    <mergeCell ref="F33:G33"/>
    <mergeCell ref="F37:G37"/>
    <mergeCell ref="H26:J26"/>
    <mergeCell ref="H27:J27"/>
    <mergeCell ref="H28:J28"/>
    <mergeCell ref="H29:J29"/>
    <mergeCell ref="H30:J30"/>
    <mergeCell ref="H31:J31"/>
    <mergeCell ref="H32:J32"/>
    <mergeCell ref="F67:G67"/>
    <mergeCell ref="F68:G68"/>
    <mergeCell ref="F62:G62"/>
    <mergeCell ref="F63:G63"/>
    <mergeCell ref="F64:G64"/>
    <mergeCell ref="F65:G65"/>
    <mergeCell ref="F66:G66"/>
    <mergeCell ref="F57:G57"/>
    <mergeCell ref="F58:G58"/>
    <mergeCell ref="F59:G59"/>
    <mergeCell ref="F60:G60"/>
    <mergeCell ref="F61:G61"/>
    <mergeCell ref="F53:G53"/>
    <mergeCell ref="H57:J57"/>
    <mergeCell ref="H58:J58"/>
    <mergeCell ref="H59:J59"/>
    <mergeCell ref="H60:J60"/>
    <mergeCell ref="H61:J61"/>
    <mergeCell ref="H53:J53"/>
    <mergeCell ref="H54:J54"/>
    <mergeCell ref="H55:J55"/>
    <mergeCell ref="H56:J56"/>
    <mergeCell ref="H72:J72"/>
    <mergeCell ref="H67:J67"/>
    <mergeCell ref="H68:J68"/>
    <mergeCell ref="H69:J69"/>
    <mergeCell ref="H70:J70"/>
    <mergeCell ref="H71:J71"/>
    <mergeCell ref="H62:J62"/>
    <mergeCell ref="H63:J63"/>
    <mergeCell ref="H64:J64"/>
    <mergeCell ref="H65:J65"/>
    <mergeCell ref="H66:J66"/>
    <mergeCell ref="H33:J33"/>
    <mergeCell ref="F34:G34"/>
    <mergeCell ref="H34:J34"/>
    <mergeCell ref="A35:A36"/>
    <mergeCell ref="F35:G35"/>
    <mergeCell ref="H35:J35"/>
    <mergeCell ref="F36:G36"/>
    <mergeCell ref="H36:J36"/>
    <mergeCell ref="B36:C36"/>
    <mergeCell ref="B34:C34"/>
    <mergeCell ref="B35:C35"/>
    <mergeCell ref="H37:J37"/>
    <mergeCell ref="F38:G38"/>
    <mergeCell ref="H38:J38"/>
    <mergeCell ref="A39:A40"/>
    <mergeCell ref="F39:G39"/>
    <mergeCell ref="H39:J39"/>
    <mergeCell ref="F40:G40"/>
    <mergeCell ref="H40:J40"/>
    <mergeCell ref="B37:C37"/>
    <mergeCell ref="B38:C38"/>
    <mergeCell ref="B39:C39"/>
    <mergeCell ref="B40:C40"/>
    <mergeCell ref="F41:G41"/>
    <mergeCell ref="H41:J41"/>
    <mergeCell ref="F42:G42"/>
    <mergeCell ref="H42:J42"/>
    <mergeCell ref="A43:A44"/>
    <mergeCell ref="F43:G43"/>
    <mergeCell ref="H43:J43"/>
    <mergeCell ref="F44:G44"/>
    <mergeCell ref="H44:J44"/>
    <mergeCell ref="A41:A42"/>
    <mergeCell ref="B41:C41"/>
    <mergeCell ref="B42:C42"/>
    <mergeCell ref="B43:C43"/>
    <mergeCell ref="B44:C44"/>
    <mergeCell ref="F45:G45"/>
    <mergeCell ref="H45:J45"/>
    <mergeCell ref="F46:G46"/>
    <mergeCell ref="H46:J46"/>
    <mergeCell ref="A47:A48"/>
    <mergeCell ref="F47:G47"/>
    <mergeCell ref="H47:J47"/>
    <mergeCell ref="F48:G48"/>
    <mergeCell ref="H48:J48"/>
    <mergeCell ref="A45:A46"/>
    <mergeCell ref="B45:C45"/>
    <mergeCell ref="B46:C46"/>
    <mergeCell ref="B47:C47"/>
    <mergeCell ref="B48:C48"/>
    <mergeCell ref="F49:G49"/>
    <mergeCell ref="H49:J49"/>
    <mergeCell ref="F50:G50"/>
    <mergeCell ref="H50:J50"/>
    <mergeCell ref="A51:A52"/>
    <mergeCell ref="F51:G51"/>
    <mergeCell ref="H51:J51"/>
    <mergeCell ref="F52:G52"/>
    <mergeCell ref="H52:J52"/>
    <mergeCell ref="B49:C49"/>
    <mergeCell ref="B50:C50"/>
    <mergeCell ref="B51:C51"/>
    <mergeCell ref="B52:C52"/>
  </mergeCells>
  <pageMargins left="0.7" right="0.7" top="0.75" bottom="0.75" header="0.3" footer="0.3"/>
  <pageSetup paperSize="9" scale="75" fitToHeight="0" orientation="landscape" r:id="rId1"/>
  <rowBreaks count="1" manualBreakCount="1">
    <brk id="72" max="9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0"/>
  <sheetViews>
    <sheetView zoomScale="64" zoomScaleNormal="64" workbookViewId="0">
      <selection activeCell="H82" sqref="H82:M82"/>
    </sheetView>
  </sheetViews>
  <sheetFormatPr defaultColWidth="14.44140625" defaultRowHeight="15" customHeight="1"/>
  <cols>
    <col min="1" max="1" width="0.88671875" customWidth="1"/>
    <col min="2" max="2" width="4.6640625" customWidth="1"/>
    <col min="3" max="4" width="28.6640625" customWidth="1"/>
    <col min="5" max="5" width="17.6640625" customWidth="1"/>
    <col min="6" max="6" width="28.6640625" customWidth="1"/>
    <col min="7" max="7" width="28" customWidth="1"/>
    <col min="8" max="8" width="20.6640625" customWidth="1"/>
    <col min="9" max="9" width="16.44140625" customWidth="1"/>
    <col min="10" max="10" width="27.88671875" customWidth="1"/>
    <col min="11" max="11" width="26.33203125" customWidth="1"/>
    <col min="12" max="12" width="19.88671875" customWidth="1"/>
    <col min="13" max="13" width="22.109375" customWidth="1"/>
    <col min="14" max="14" width="10.33203125" customWidth="1"/>
    <col min="15" max="25" width="8" customWidth="1"/>
  </cols>
  <sheetData>
    <row r="1" spans="1:25" ht="15.75" customHeight="1">
      <c r="B1" s="196" t="s">
        <v>54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</row>
    <row r="2" spans="1:25" ht="15.75" customHeight="1"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</row>
    <row r="3" spans="1:25" ht="12.75" customHeight="1"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</row>
    <row r="4" spans="1:25" ht="15.75" customHeight="1">
      <c r="A4" s="2"/>
      <c r="B4" s="3"/>
      <c r="C4" s="3"/>
      <c r="D4" s="3"/>
      <c r="E4" s="3"/>
      <c r="F4" s="3"/>
      <c r="G4" s="3"/>
      <c r="H4" s="198" t="s">
        <v>1</v>
      </c>
      <c r="I4" s="199"/>
      <c r="J4" s="199"/>
      <c r="K4" s="199"/>
      <c r="L4" s="199"/>
      <c r="M4" s="212"/>
    </row>
    <row r="5" spans="1:25" ht="15.75" customHeight="1">
      <c r="B5" s="200" t="s">
        <v>2</v>
      </c>
      <c r="C5" s="199"/>
      <c r="D5" s="199"/>
      <c r="E5" s="212"/>
      <c r="F5" s="6"/>
      <c r="G5" s="3"/>
      <c r="H5" s="198" t="str">
        <f>'RENCANA SKP'!F5</f>
        <v>1 JULI s.d.31 DESEMBER TAHUN 2021</v>
      </c>
      <c r="I5" s="199"/>
      <c r="J5" s="199"/>
      <c r="K5" s="199"/>
      <c r="L5" s="199"/>
      <c r="M5" s="212"/>
    </row>
    <row r="6" spans="1:25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5" ht="19.5" customHeight="1">
      <c r="B7" s="349" t="s">
        <v>4</v>
      </c>
      <c r="C7" s="350"/>
      <c r="D7" s="350"/>
      <c r="E7" s="350"/>
      <c r="F7" s="350"/>
      <c r="G7" s="351"/>
      <c r="H7" s="349" t="s">
        <v>5</v>
      </c>
      <c r="I7" s="350"/>
      <c r="J7" s="350"/>
      <c r="K7" s="350"/>
      <c r="L7" s="350"/>
      <c r="M7" s="351"/>
    </row>
    <row r="8" spans="1:25" ht="19.5" customHeight="1">
      <c r="A8" s="8"/>
      <c r="B8" s="345" t="s">
        <v>6</v>
      </c>
      <c r="C8" s="302"/>
      <c r="D8" s="235" t="str">
        <f>'RENCANA SKP'!D8:E8</f>
        <v>Mohamad Achiruzaman, S.ST, M.T.</v>
      </c>
      <c r="E8" s="303"/>
      <c r="F8" s="303"/>
      <c r="G8" s="302"/>
      <c r="H8" s="345" t="s">
        <v>6</v>
      </c>
      <c r="I8" s="302"/>
      <c r="J8" s="235" t="str">
        <f>'RENCANA SKP'!H8</f>
        <v>Henri Wagiyanto S.Pt., M.Ec.Dev, M.A.</v>
      </c>
      <c r="K8" s="303"/>
      <c r="L8" s="303"/>
      <c r="M8" s="302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ht="19.5" customHeight="1">
      <c r="A9" s="8"/>
      <c r="B9" s="345" t="s">
        <v>7</v>
      </c>
      <c r="C9" s="302"/>
      <c r="D9" s="235" t="str">
        <f>'RENCANA SKP'!D9:E9</f>
        <v>19870218 200912 1 004</v>
      </c>
      <c r="E9" s="303"/>
      <c r="F9" s="303"/>
      <c r="G9" s="302"/>
      <c r="H9" s="345" t="s">
        <v>7</v>
      </c>
      <c r="I9" s="302"/>
      <c r="J9" s="235" t="str">
        <f>'RENCANA SKP'!H9</f>
        <v>197109121994122001</v>
      </c>
      <c r="K9" s="303"/>
      <c r="L9" s="303"/>
      <c r="M9" s="30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ht="19.5" customHeight="1">
      <c r="A10" s="8"/>
      <c r="B10" s="345" t="s">
        <v>33</v>
      </c>
      <c r="C10" s="302"/>
      <c r="D10" s="235" t="str">
        <f>'RENCANA SKP'!D10:E10</f>
        <v>Penata / III C</v>
      </c>
      <c r="E10" s="303"/>
      <c r="F10" s="303"/>
      <c r="G10" s="302"/>
      <c r="H10" s="345" t="s">
        <v>71</v>
      </c>
      <c r="I10" s="352"/>
      <c r="J10" s="235" t="str">
        <f>'RENCANA SKP'!H10</f>
        <v>Pembina Tk. I (IV/b)</v>
      </c>
      <c r="K10" s="303"/>
      <c r="L10" s="303"/>
      <c r="M10" s="302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ht="19.5" customHeight="1">
      <c r="A11" s="8"/>
      <c r="B11" s="345" t="s">
        <v>10</v>
      </c>
      <c r="C11" s="302"/>
      <c r="D11" s="235" t="str">
        <f>'RENCANA SKP'!D11:E11</f>
        <v>Pelaksana</v>
      </c>
      <c r="E11" s="303"/>
      <c r="F11" s="303"/>
      <c r="G11" s="302"/>
      <c r="H11" s="345" t="s">
        <v>10</v>
      </c>
      <c r="I11" s="302"/>
      <c r="J11" s="235" t="str">
        <f>'RENCANA SKP'!H11</f>
        <v>Kepala</v>
      </c>
      <c r="K11" s="303"/>
      <c r="L11" s="303"/>
      <c r="M11" s="302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ht="19.5" customHeight="1">
      <c r="A12" s="8"/>
      <c r="B12" s="345" t="s">
        <v>11</v>
      </c>
      <c r="C12" s="302"/>
      <c r="D12" s="235" t="str">
        <f>'RENCANA SKP'!D12:E12</f>
        <v>Badan Pusat Statistik Kabupaten Rembang</v>
      </c>
      <c r="E12" s="303"/>
      <c r="F12" s="303"/>
      <c r="G12" s="302"/>
      <c r="H12" s="345" t="s">
        <v>11</v>
      </c>
      <c r="I12" s="302"/>
      <c r="J12" s="235" t="str">
        <f>'RENCANA SKP'!H12</f>
        <v>Badan Pusat Statistik Kabupaten Rembang</v>
      </c>
      <c r="K12" s="303"/>
      <c r="L12" s="303"/>
      <c r="M12" s="302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21" customHeight="1">
      <c r="A13" s="9"/>
      <c r="B13" s="244" t="s">
        <v>12</v>
      </c>
      <c r="C13" s="244" t="s">
        <v>51</v>
      </c>
      <c r="D13" s="244" t="s">
        <v>14</v>
      </c>
      <c r="E13" s="244" t="s">
        <v>15</v>
      </c>
      <c r="F13" s="244" t="s">
        <v>16</v>
      </c>
      <c r="G13" s="244" t="s">
        <v>17</v>
      </c>
      <c r="H13" s="244" t="s">
        <v>55</v>
      </c>
      <c r="I13" s="244" t="s">
        <v>56</v>
      </c>
      <c r="J13" s="244" t="s">
        <v>57</v>
      </c>
      <c r="K13" s="338" t="s">
        <v>58</v>
      </c>
      <c r="L13" s="238"/>
      <c r="M13" s="23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21" customHeight="1">
      <c r="A14" s="9"/>
      <c r="B14" s="245"/>
      <c r="C14" s="245"/>
      <c r="D14" s="245"/>
      <c r="E14" s="245"/>
      <c r="F14" s="245"/>
      <c r="G14" s="245"/>
      <c r="H14" s="245"/>
      <c r="I14" s="245"/>
      <c r="J14" s="245"/>
      <c r="K14" s="91" t="s">
        <v>59</v>
      </c>
      <c r="L14" s="91" t="s">
        <v>60</v>
      </c>
      <c r="M14" s="91" t="s">
        <v>61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19.5" customHeight="1">
      <c r="A15" s="10"/>
      <c r="B15" s="109" t="s">
        <v>18</v>
      </c>
      <c r="C15" s="109" t="s">
        <v>19</v>
      </c>
      <c r="D15" s="109" t="s">
        <v>20</v>
      </c>
      <c r="E15" s="109" t="s">
        <v>21</v>
      </c>
      <c r="F15" s="109" t="s">
        <v>22</v>
      </c>
      <c r="G15" s="109" t="s">
        <v>23</v>
      </c>
      <c r="H15" s="109" t="s">
        <v>47</v>
      </c>
      <c r="I15" s="109" t="s">
        <v>62</v>
      </c>
      <c r="J15" s="109" t="s">
        <v>63</v>
      </c>
      <c r="K15" s="109" t="s">
        <v>64</v>
      </c>
      <c r="L15" s="109" t="s">
        <v>65</v>
      </c>
      <c r="M15" s="109" t="s">
        <v>66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30" customHeight="1">
      <c r="A16" s="11"/>
      <c r="B16" s="92" t="s">
        <v>25</v>
      </c>
      <c r="C16" s="337" t="s">
        <v>26</v>
      </c>
      <c r="D16" s="238"/>
      <c r="E16" s="238"/>
      <c r="F16" s="238"/>
      <c r="G16" s="238"/>
      <c r="H16" s="238"/>
      <c r="I16" s="238"/>
      <c r="J16" s="238"/>
      <c r="K16" s="238"/>
      <c r="L16" s="238"/>
      <c r="M16" s="239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25" ht="74.25" customHeight="1">
      <c r="A17" s="11"/>
      <c r="B17" s="104">
        <f>'PENETAPAN SKP'!A17:A18</f>
        <v>1</v>
      </c>
      <c r="C17" s="103" t="str">
        <f>'PENETAPAN SKP'!B17:B18</f>
        <v>Persentase Pengguna Data Yang Menggunakan Data BPS Sebagai Dasar Perencanaan dan Evaluasi Pembangunan Nasional</v>
      </c>
      <c r="D17" s="104" t="str">
        <f>'PENETAPAN SKP'!D17:D18</f>
        <v>Terlaksananya Pelatihan Inda Pengolahan Susenas II 2021</v>
      </c>
      <c r="E17" s="104" t="str">
        <f>'PENETAPAN SKP'!E17</f>
        <v>Kuantitas</v>
      </c>
      <c r="F17" s="146" t="str">
        <f>'PENETAPAN SKP'!F17</f>
        <v>Persentase penyelesaian pelatihan inda pengolahan susenas II 2021</v>
      </c>
      <c r="G17" s="146" t="str">
        <f>'PENETAPAN SKP'!H17</f>
        <v>100%</v>
      </c>
      <c r="H17" s="49"/>
      <c r="I17" s="50"/>
      <c r="J17" s="50"/>
      <c r="K17" s="339"/>
      <c r="L17" s="339"/>
      <c r="M17" s="339"/>
      <c r="N17" s="341"/>
      <c r="O17" s="11" t="s">
        <v>79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spans="1:25" s="83" customFormat="1" ht="74.25" customHeight="1">
      <c r="A18" s="11"/>
      <c r="B18" s="104"/>
      <c r="C18" s="103"/>
      <c r="D18" s="104"/>
      <c r="E18" s="104" t="str">
        <f>'PENETAPAN SKP'!E18</f>
        <v>Kuantitas</v>
      </c>
      <c r="F18" s="146" t="str">
        <f>'PENETAPAN SKP'!F18</f>
        <v>jumlah kegiatan</v>
      </c>
      <c r="G18" s="146" t="str">
        <f>'PENETAPAN SKP'!H18</f>
        <v>1 kegiatan</v>
      </c>
      <c r="H18" s="55"/>
      <c r="I18" s="50"/>
      <c r="J18" s="50"/>
      <c r="K18" s="340"/>
      <c r="L18" s="340"/>
      <c r="M18" s="340"/>
      <c r="N18" s="34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s="83" customFormat="1" ht="74.25" customHeight="1">
      <c r="A19" s="11"/>
      <c r="B19" s="104">
        <f>'PENETAPAN SKP'!A19:A20</f>
        <v>2</v>
      </c>
      <c r="C19" s="103" t="str">
        <f>'PENETAPAN SKP'!B19:B20</f>
        <v>Persentase Pengguna Data Yang Menggunakan Data BPS Sebagai Dasar Perencanaan dan Evaluasi Pembangunan Nasional</v>
      </c>
      <c r="D19" s="104" t="str">
        <f>'PENETAPAN SKP'!D19:D20</f>
        <v>Terlaksananya Brefing Petugas/Operator Pengolahan Susenas II 2021</v>
      </c>
      <c r="E19" s="104" t="str">
        <f>'PENETAPAN SKP'!E19</f>
        <v>Kuantitas</v>
      </c>
      <c r="F19" s="146" t="str">
        <f>'PENETAPAN SKP'!F19</f>
        <v>Persentase penyelesaian briefing operator pengolahan susenas II 2021</v>
      </c>
      <c r="G19" s="146" t="str">
        <f>'PENETAPAN SKP'!H19</f>
        <v>100%</v>
      </c>
      <c r="H19" s="55"/>
      <c r="I19" s="50"/>
      <c r="J19" s="50"/>
      <c r="K19" s="340"/>
      <c r="L19" s="340"/>
      <c r="M19" s="340"/>
      <c r="N19" s="34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spans="1:25" s="83" customFormat="1" ht="74.25" customHeight="1">
      <c r="A20" s="11"/>
      <c r="B20" s="104"/>
      <c r="C20" s="103"/>
      <c r="D20" s="104"/>
      <c r="E20" s="104" t="str">
        <f>'PENETAPAN SKP'!E20</f>
        <v>Kuantitas</v>
      </c>
      <c r="F20" s="146" t="str">
        <f>'PENETAPAN SKP'!F20</f>
        <v>jumlah kegiatan</v>
      </c>
      <c r="G20" s="146" t="str">
        <f>'PENETAPAN SKP'!H20</f>
        <v>1 kegiatan</v>
      </c>
      <c r="H20" s="55"/>
      <c r="I20" s="50"/>
      <c r="J20" s="50"/>
      <c r="K20" s="340"/>
      <c r="L20" s="340"/>
      <c r="M20" s="340"/>
      <c r="N20" s="34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spans="1:25" s="83" customFormat="1" ht="74.25" customHeight="1">
      <c r="A21" s="11"/>
      <c r="B21" s="104">
        <f>'PENETAPAN SKP'!A21:A22</f>
        <v>3</v>
      </c>
      <c r="C21" s="103" t="str">
        <f>'PENETAPAN SKP'!B21:B22</f>
        <v>Persentase Pengguna Data Yang Menggunakan Data BPS Sebagai Dasar Perencanaan dan Evaluasi Pembangunan Nasional</v>
      </c>
      <c r="D21" s="104" t="str">
        <f>'PENETAPAN SKP'!D21:D22</f>
        <v>Tersedianya Aplikasi Server dan Client Susenas II 2021</v>
      </c>
      <c r="E21" s="104" t="str">
        <f>'PENETAPAN SKP'!E21</f>
        <v>Kuantitas</v>
      </c>
      <c r="F21" s="146" t="str">
        <f>'PENETAPAN SKP'!F21</f>
        <v>Persentase penyelesaian pemasangan aplikasi  susenas semester II 2021</v>
      </c>
      <c r="G21" s="146" t="str">
        <f>'PENETAPAN SKP'!H21</f>
        <v>100%</v>
      </c>
      <c r="H21" s="55"/>
      <c r="I21" s="50"/>
      <c r="J21" s="50"/>
      <c r="K21" s="340"/>
      <c r="L21" s="340"/>
      <c r="M21" s="340"/>
      <c r="N21" s="34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spans="1:25" s="83" customFormat="1" ht="74.25" customHeight="1">
      <c r="A22" s="11"/>
      <c r="B22" s="104"/>
      <c r="C22" s="103"/>
      <c r="D22" s="104"/>
      <c r="E22" s="104" t="str">
        <f>'PENETAPAN SKP'!E22</f>
        <v>Kuantitas</v>
      </c>
      <c r="F22" s="146" t="str">
        <f>'PENETAPAN SKP'!F22</f>
        <v>Jumlah server dan klien</v>
      </c>
      <c r="G22" s="146" t="str">
        <f>'PENETAPAN SKP'!H22</f>
        <v>1 server
dan minimal 4 klien</v>
      </c>
      <c r="H22" s="55"/>
      <c r="I22" s="50"/>
      <c r="J22" s="50"/>
      <c r="K22" s="340"/>
      <c r="L22" s="340"/>
      <c r="M22" s="340"/>
      <c r="N22" s="34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spans="1:25" s="83" customFormat="1" ht="74.25" customHeight="1">
      <c r="A23" s="11"/>
      <c r="B23" s="104">
        <f>'PENETAPAN SKP'!A23:A24</f>
        <v>4</v>
      </c>
      <c r="C23" s="103" t="str">
        <f>'PENETAPAN SKP'!B23:B24</f>
        <v>Persentase Pengguna Data Yang Menggunakan Data BPS Sebagai Dasar Perencanaan dan Evaluasi Pembangunan Nasional</v>
      </c>
      <c r="D23" s="104" t="str">
        <f>'PENETAPAN SKP'!D23:D24</f>
        <v>Tersedianya Aplikasi Susenas Semester II 2021 Yang Mutakhir</v>
      </c>
      <c r="E23" s="104" t="str">
        <f>'PENETAPAN SKP'!E23</f>
        <v>Kuantitas</v>
      </c>
      <c r="F23" s="146" t="str">
        <f>'PENETAPAN SKP'!F23</f>
        <v>Persentase penyelesaian pemutakhiran aplikasi susenas semester II 2021</v>
      </c>
      <c r="G23" s="146" t="str">
        <f>'PENETAPAN SKP'!H23</f>
        <v>100%</v>
      </c>
      <c r="H23" s="55"/>
      <c r="I23" s="50"/>
      <c r="J23" s="50"/>
      <c r="K23" s="340"/>
      <c r="L23" s="340"/>
      <c r="M23" s="340"/>
      <c r="N23" s="34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5" s="83" customFormat="1" ht="74.25" customHeight="1">
      <c r="A24" s="11"/>
      <c r="B24" s="104"/>
      <c r="C24" s="103"/>
      <c r="D24" s="104"/>
      <c r="E24" s="104" t="str">
        <f>'PENETAPAN SKP'!E24</f>
        <v>Kuantitas</v>
      </c>
      <c r="F24" s="146" t="str">
        <f>'PENETAPAN SKP'!F24</f>
        <v>jumlah instalasi yang termutakhir</v>
      </c>
      <c r="G24" s="146" t="str">
        <f>'PENETAPAN SKP'!H24</f>
        <v>1 server
dan minimal 4 klien</v>
      </c>
      <c r="H24" s="55"/>
      <c r="I24" s="50"/>
      <c r="J24" s="50"/>
      <c r="K24" s="340"/>
      <c r="L24" s="340"/>
      <c r="M24" s="340"/>
      <c r="N24" s="34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spans="1:25" s="83" customFormat="1" ht="74.25" customHeight="1">
      <c r="A25" s="11"/>
      <c r="B25" s="104">
        <f>'PENETAPAN SKP'!A25:A26</f>
        <v>5</v>
      </c>
      <c r="C25" s="103" t="str">
        <f>'PENETAPAN SKP'!B25:B26</f>
        <v>Persentase Pengguna Data Yang Menggunakan Data BPS Sebagai Dasar Perencanaan dan Evaluasi Pembangunan Nasional</v>
      </c>
      <c r="D25" s="104" t="str">
        <f>'PENETAPAN SKP'!D25:D26</f>
        <v>Telaksannya Pengawasan Pengolahan Susenas Semester II 2021</v>
      </c>
      <c r="E25" s="104" t="str">
        <f>'PENETAPAN SKP'!E25</f>
        <v>Kuantitas</v>
      </c>
      <c r="F25" s="146" t="str">
        <f>'PENETAPAN SKP'!F25</f>
        <v>Persentase penyelesaian pengawasan pengolahana susenas semester II 2021</v>
      </c>
      <c r="G25" s="146">
        <f>'PENETAPAN SKP'!H25</f>
        <v>1</v>
      </c>
      <c r="H25" s="55"/>
      <c r="I25" s="50"/>
      <c r="J25" s="50"/>
      <c r="K25" s="340"/>
      <c r="L25" s="340"/>
      <c r="M25" s="340"/>
      <c r="N25" s="34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spans="1:25" s="83" customFormat="1" ht="74.25" customHeight="1">
      <c r="A26" s="11"/>
      <c r="B26" s="104"/>
      <c r="C26" s="103"/>
      <c r="D26" s="104"/>
      <c r="E26" s="104" t="str">
        <f>'PENETAPAN SKP'!E26</f>
        <v>Kuantitas</v>
      </c>
      <c r="F26" s="146" t="str">
        <f>'PENETAPAN SKP'!F26</f>
        <v>jumlah dokumen</v>
      </c>
      <c r="G26" s="146" t="str">
        <f>'PENETAPAN SKP'!H26</f>
        <v>180 dokumen</v>
      </c>
      <c r="H26" s="55"/>
      <c r="I26" s="50"/>
      <c r="J26" s="50"/>
      <c r="K26" s="340"/>
      <c r="L26" s="340"/>
      <c r="M26" s="340"/>
      <c r="N26" s="34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s="83" customFormat="1" ht="74.25" customHeight="1">
      <c r="A27" s="11"/>
      <c r="B27" s="104">
        <f>'PENETAPAN SKP'!A27:A28</f>
        <v>6</v>
      </c>
      <c r="C27" s="103" t="str">
        <f>'PENETAPAN SKP'!B27:B28</f>
        <v>Persentase Pengguna Data Yang Menggunakan Data BPS Sebagai Dasar Perencanaan dan Evaluasi Pembangunan Nasional</v>
      </c>
      <c r="D27" s="104" t="str">
        <f>'PENETAPAN SKP'!D27:D28</f>
        <v>Terkoreksinya Data Pengolahan Susenas Semester II 2021</v>
      </c>
      <c r="E27" s="104" t="str">
        <f>'PENETAPAN SKP'!E27</f>
        <v>Kuantitas</v>
      </c>
      <c r="F27" s="146" t="str">
        <f>'PENETAPAN SKP'!F27</f>
        <v>Persentase penyelesaian pengoreksian data susenas semester II 2021</v>
      </c>
      <c r="G27" s="146">
        <f>'PENETAPAN SKP'!H27</f>
        <v>1</v>
      </c>
      <c r="H27" s="55"/>
      <c r="I27" s="50"/>
      <c r="J27" s="50"/>
      <c r="K27" s="340"/>
      <c r="L27" s="340"/>
      <c r="M27" s="340"/>
      <c r="N27" s="34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spans="1:25" s="83" customFormat="1" ht="74.25" customHeight="1">
      <c r="A28" s="11"/>
      <c r="B28" s="104"/>
      <c r="C28" s="103"/>
      <c r="D28" s="104"/>
      <c r="E28" s="104" t="str">
        <f>'PENETAPAN SKP'!E28</f>
        <v>Kuantitas</v>
      </c>
      <c r="F28" s="146" t="str">
        <f>'PENETAPAN SKP'!F28</f>
        <v>jumlah dokumen</v>
      </c>
      <c r="G28" s="146" t="str">
        <f>'PENETAPAN SKP'!H28</f>
        <v>180 dokumen</v>
      </c>
      <c r="H28" s="55"/>
      <c r="I28" s="50"/>
      <c r="J28" s="50"/>
      <c r="K28" s="340"/>
      <c r="L28" s="340"/>
      <c r="M28" s="340"/>
      <c r="N28" s="34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spans="1:25" s="83" customFormat="1" ht="74.25" customHeight="1">
      <c r="A29" s="11"/>
      <c r="B29" s="104">
        <f>'PENETAPAN SKP'!A29:A30</f>
        <v>7</v>
      </c>
      <c r="C29" s="103" t="str">
        <f>'PENETAPAN SKP'!B29:B30</f>
        <v>Persentase Pengguna Data Yang Menggunakan Data BPS Sebagai Dasar Perencanaan dan Evaluasi Pembangunan Nasional</v>
      </c>
      <c r="D29" s="104" t="str">
        <f>'PENETAPAN SKP'!D29:D30</f>
        <v>Terkirimnya Data Pengolahan Susenas Semester II 2021 Ke Sistem Monitoring Secara Berkala</v>
      </c>
      <c r="E29" s="104" t="str">
        <f>'PENETAPAN SKP'!E29</f>
        <v>Kuantitas</v>
      </c>
      <c r="F29" s="146" t="str">
        <f>'PENETAPAN SKP'!F29</f>
        <v>Persentase penyelesaian pengiriman data pengolahan susenas semester II 2021</v>
      </c>
      <c r="G29" s="146">
        <f>'PENETAPAN SKP'!H29</f>
        <v>1</v>
      </c>
      <c r="H29" s="55"/>
      <c r="I29" s="50"/>
      <c r="J29" s="50"/>
      <c r="K29" s="340"/>
      <c r="L29" s="340"/>
      <c r="M29" s="340"/>
      <c r="N29" s="34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s="83" customFormat="1" ht="74.25" customHeight="1">
      <c r="A30" s="11"/>
      <c r="B30" s="104"/>
      <c r="C30" s="103"/>
      <c r="D30" s="104"/>
      <c r="E30" s="104" t="str">
        <f>'PENETAPAN SKP'!E30</f>
        <v>Kuantitas</v>
      </c>
      <c r="F30" s="146" t="str">
        <f>'PENETAPAN SKP'!F30</f>
        <v>Jumlah data</v>
      </c>
      <c r="G30" s="146" t="str">
        <f>'PENETAPAN SKP'!H30</f>
        <v>1 file</v>
      </c>
      <c r="H30" s="55"/>
      <c r="I30" s="50"/>
      <c r="J30" s="50"/>
      <c r="K30" s="340"/>
      <c r="L30" s="340"/>
      <c r="M30" s="340"/>
      <c r="N30" s="34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spans="1:25" s="83" customFormat="1" ht="74.25" customHeight="1">
      <c r="A31" s="11"/>
      <c r="B31" s="104">
        <f>'PENETAPAN SKP'!A31:A32</f>
        <v>8</v>
      </c>
      <c r="C31" s="103" t="str">
        <f>'PENETAPAN SKP'!B31:B32</f>
        <v>Persentase Publikasi Statistik Yang Menerapkan Standar Akurasi Sebagai Dasar Perencanaan Dan Evaluasi Pembangunan Nasional</v>
      </c>
      <c r="D31" s="104" t="str">
        <f>'PENETAPAN SKP'!D31:D32</f>
        <v>Tersedianya Cover KCDA 2021</v>
      </c>
      <c r="E31" s="104" t="str">
        <f>'PENETAPAN SKP'!E31</f>
        <v>Kuantitas</v>
      </c>
      <c r="F31" s="146" t="str">
        <f>'PENETAPAN SKP'!F31</f>
        <v>Persentase penyelesaian pembuatan cover KCDA 2021</v>
      </c>
      <c r="G31" s="146">
        <f>'PENETAPAN SKP'!H31</f>
        <v>1</v>
      </c>
      <c r="H31" s="55"/>
      <c r="I31" s="50"/>
      <c r="J31" s="50"/>
      <c r="K31" s="340"/>
      <c r="L31" s="340"/>
      <c r="M31" s="340"/>
      <c r="N31" s="34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spans="1:25" s="83" customFormat="1" ht="74.25" customHeight="1">
      <c r="A32" s="11"/>
      <c r="B32" s="104"/>
      <c r="C32" s="103"/>
      <c r="D32" s="104"/>
      <c r="E32" s="104" t="str">
        <f>'PENETAPAN SKP'!E32</f>
        <v>Kuantitas</v>
      </c>
      <c r="F32" s="146" t="str">
        <f>'PENETAPAN SKP'!F32</f>
        <v>Jumlah kover</v>
      </c>
      <c r="G32" s="146" t="str">
        <f>'PENETAPAN SKP'!H32</f>
        <v>14 kover</v>
      </c>
      <c r="H32" s="55"/>
      <c r="I32" s="50"/>
      <c r="J32" s="50"/>
      <c r="K32" s="340"/>
      <c r="L32" s="340"/>
      <c r="M32" s="340"/>
      <c r="N32" s="34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s="83" customFormat="1" ht="74.25" customHeight="1">
      <c r="A33" s="11"/>
      <c r="B33" s="104">
        <f>'PENETAPAN SKP'!A33:A34</f>
        <v>9</v>
      </c>
      <c r="C33" s="103" t="str">
        <f>'PENETAPAN SKP'!B33:B34</f>
        <v>Persentase Publikasi Statistik Yang Menerapkan Standar Akurasi Sebagai Dasar Perencanaan Dan Evaluasi Pembangunan Nasional</v>
      </c>
      <c r="D33" s="104" t="str">
        <f>'PENETAPAN SKP'!D33:D34</f>
        <v>Terkoreksinya Tabel KCDA 2021</v>
      </c>
      <c r="E33" s="104" t="str">
        <f>'PENETAPAN SKP'!E33</f>
        <v>Kuantitas</v>
      </c>
      <c r="F33" s="146" t="str">
        <f>'PENETAPAN SKP'!F33</f>
        <v>Persentase penyelesaian perbaikan tabel KCDA 2021</v>
      </c>
      <c r="G33" s="146">
        <f>'PENETAPAN SKP'!H33</f>
        <v>1</v>
      </c>
      <c r="H33" s="55"/>
      <c r="I33" s="50"/>
      <c r="J33" s="50"/>
      <c r="K33" s="340"/>
      <c r="L33" s="340"/>
      <c r="M33" s="340"/>
      <c r="N33" s="34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s="83" customFormat="1" ht="74.25" customHeight="1">
      <c r="A34" s="11"/>
      <c r="B34" s="104"/>
      <c r="C34" s="103"/>
      <c r="D34" s="104"/>
      <c r="E34" s="104" t="str">
        <f>'PENETAPAN SKP'!E34</f>
        <v>Kuantitas</v>
      </c>
      <c r="F34" s="146" t="str">
        <f>'PENETAPAN SKP'!F34</f>
        <v>Jumlah draft</v>
      </c>
      <c r="G34" s="146" t="str">
        <f>'PENETAPAN SKP'!H34</f>
        <v>14 draft</v>
      </c>
      <c r="H34" s="55"/>
      <c r="I34" s="50"/>
      <c r="J34" s="50"/>
      <c r="K34" s="340"/>
      <c r="L34" s="340"/>
      <c r="M34" s="340"/>
      <c r="N34" s="34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s="83" customFormat="1" ht="74.25" customHeight="1">
      <c r="A35" s="11"/>
      <c r="B35" s="104">
        <f>'PENETAPAN SKP'!A35:A36</f>
        <v>10</v>
      </c>
      <c r="C35" s="103" t="str">
        <f>'PENETAPAN SKP'!B35:B36</f>
        <v>Persentase Publikasi Statistik Yang Menerapkan Standar Akurasi Sebagai Dasar Perencanaan Dan Evaluasi Pembangunan Nasional</v>
      </c>
      <c r="D35" s="104" t="str">
        <f>'PENETAPAN SKP'!D35:D36</f>
        <v>Terkoreksinya Publikasi KCDA 2021</v>
      </c>
      <c r="E35" s="104" t="str">
        <f>'PENETAPAN SKP'!E35</f>
        <v>Kuantitas</v>
      </c>
      <c r="F35" s="146" t="str">
        <f>'PENETAPAN SKP'!F35</f>
        <v>Persentase penyelesaian perbaikan publikasi KCDA 2021</v>
      </c>
      <c r="G35" s="146">
        <f>'PENETAPAN SKP'!H35</f>
        <v>1</v>
      </c>
      <c r="H35" s="55"/>
      <c r="I35" s="50"/>
      <c r="J35" s="50"/>
      <c r="K35" s="340"/>
      <c r="L35" s="340"/>
      <c r="M35" s="340"/>
      <c r="N35" s="34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s="83" customFormat="1" ht="74.25" customHeight="1">
      <c r="A36" s="11"/>
      <c r="B36" s="104"/>
      <c r="C36" s="103"/>
      <c r="D36" s="104"/>
      <c r="E36" s="104" t="str">
        <f>'PENETAPAN SKP'!E36</f>
        <v>Kuantitas</v>
      </c>
      <c r="F36" s="146" t="str">
        <f>'PENETAPAN SKP'!F36</f>
        <v>Jumlah draft</v>
      </c>
      <c r="G36" s="146" t="str">
        <f>'PENETAPAN SKP'!H36</f>
        <v>14 draft</v>
      </c>
      <c r="H36" s="55"/>
      <c r="I36" s="50"/>
      <c r="J36" s="50"/>
      <c r="K36" s="340"/>
      <c r="L36" s="340"/>
      <c r="M36" s="340"/>
      <c r="N36" s="34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s="120" customFormat="1" ht="74.25" customHeight="1">
      <c r="A37" s="11"/>
      <c r="B37" s="104">
        <f>'PENETAPAN SKP'!A37:A38</f>
        <v>11</v>
      </c>
      <c r="C37" s="103" t="str">
        <f>'PENETAPAN SKP'!B37:B38</f>
        <v>Persentase Publikasi Statistik Yang Menerapkan Standar Akurasi Sebagai Dasar Perencanaan Dan Evaluasi Pembangunan Nasional</v>
      </c>
      <c r="D37" s="104" t="str">
        <f>'PENETAPAN SKP'!D37:D38</f>
        <v>Tersedianya Publikasi Digital KCDA Format PDF</v>
      </c>
      <c r="E37" s="104" t="str">
        <f>'PENETAPAN SKP'!E37</f>
        <v>Kuantitas</v>
      </c>
      <c r="F37" s="146" t="str">
        <f>'PENETAPAN SKP'!F37</f>
        <v>Persentase penyelesaian penyediaan publikasi KCDA format pdf</v>
      </c>
      <c r="G37" s="146">
        <f>'PENETAPAN SKP'!H37</f>
        <v>1</v>
      </c>
      <c r="H37" s="55"/>
      <c r="I37" s="50"/>
      <c r="J37" s="50"/>
      <c r="K37" s="340"/>
      <c r="L37" s="340"/>
      <c r="M37" s="340"/>
      <c r="N37" s="34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s="120" customFormat="1" ht="74.25" customHeight="1">
      <c r="A38" s="11"/>
      <c r="B38" s="104"/>
      <c r="C38" s="103"/>
      <c r="D38" s="104"/>
      <c r="E38" s="104" t="str">
        <f>'PENETAPAN SKP'!E38</f>
        <v>Kuantitas</v>
      </c>
      <c r="F38" s="146" t="str">
        <f>'PENETAPAN SKP'!F38</f>
        <v>Jumlah publikasi</v>
      </c>
      <c r="G38" s="146" t="str">
        <f>'PENETAPAN SKP'!H38</f>
        <v>14 publikasi</v>
      </c>
      <c r="H38" s="55"/>
      <c r="I38" s="50"/>
      <c r="J38" s="50"/>
      <c r="K38" s="340"/>
      <c r="L38" s="340"/>
      <c r="M38" s="340"/>
      <c r="N38" s="34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s="120" customFormat="1" ht="74.25" customHeight="1">
      <c r="A39" s="11"/>
      <c r="B39" s="104">
        <f>'PENETAPAN SKP'!A39:A40</f>
        <v>12</v>
      </c>
      <c r="C39" s="103" t="str">
        <f>'PENETAPAN SKP'!B39:B40</f>
        <v>Persentase kepuasan pengguna data terhadap sarana dan prasarana pelayanan BPS Kabupaten</v>
      </c>
      <c r="D39" s="104" t="str">
        <f>'PENETAPAN SKP'!D39:D40</f>
        <v>Terlaksannya Perawatan Hardware/Software Secara Berkala</v>
      </c>
      <c r="E39" s="104" t="str">
        <f>'PENETAPAN SKP'!E39</f>
        <v>Kuantitas</v>
      </c>
      <c r="F39" s="146" t="str">
        <f>'PENETAPAN SKP'!F39</f>
        <v>Persentase penyelesaian perawatan hardware/software</v>
      </c>
      <c r="G39" s="146">
        <f>'PENETAPAN SKP'!H39</f>
        <v>1</v>
      </c>
      <c r="H39" s="55"/>
      <c r="I39" s="50"/>
      <c r="J39" s="50"/>
      <c r="K39" s="340"/>
      <c r="L39" s="340"/>
      <c r="M39" s="340"/>
      <c r="N39" s="34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s="120" customFormat="1" ht="74.25" customHeight="1">
      <c r="A40" s="11"/>
      <c r="B40" s="104"/>
      <c r="C40" s="103"/>
      <c r="D40" s="104"/>
      <c r="E40" s="104"/>
      <c r="F40" s="146"/>
      <c r="G40" s="146"/>
      <c r="H40" s="55"/>
      <c r="I40" s="50"/>
      <c r="J40" s="50"/>
      <c r="K40" s="340"/>
      <c r="L40" s="340"/>
      <c r="M40" s="340"/>
      <c r="N40" s="34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s="120" customFormat="1" ht="74.25" customHeight="1">
      <c r="A41" s="11"/>
      <c r="B41" s="104">
        <f>'PENETAPAN SKP'!A41:A42</f>
        <v>13</v>
      </c>
      <c r="C41" s="103" t="str">
        <f>'PENETAPAN SKP'!B41:B42</f>
        <v>Persentase kepuasan pengguna data terhadap sarana dan prasarana pelayanan BPS Kabupaten</v>
      </c>
      <c r="D41" s="104" t="str">
        <f>'PENETAPAN SKP'!D41:D42</f>
        <v>Terlaksannya Perawatan Jaringan Data Secara Berkala</v>
      </c>
      <c r="E41" s="104" t="str">
        <f>'PENETAPAN SKP'!E41</f>
        <v>Kuantitas</v>
      </c>
      <c r="F41" s="146" t="str">
        <f>'PENETAPAN SKP'!F41</f>
        <v>Persentase penyelesaian perawatan jaringan data</v>
      </c>
      <c r="G41" s="146">
        <f>'PENETAPAN SKP'!H41</f>
        <v>1</v>
      </c>
      <c r="H41" s="55"/>
      <c r="I41" s="50"/>
      <c r="J41" s="50"/>
      <c r="K41" s="340"/>
      <c r="L41" s="340"/>
      <c r="M41" s="340"/>
      <c r="N41" s="34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s="120" customFormat="1" ht="74.25" customHeight="1">
      <c r="A42" s="11"/>
      <c r="B42" s="104"/>
      <c r="C42" s="103"/>
      <c r="D42" s="104"/>
      <c r="E42" s="104"/>
      <c r="F42" s="146"/>
      <c r="G42" s="146"/>
      <c r="H42" s="55"/>
      <c r="I42" s="50"/>
      <c r="J42" s="50"/>
      <c r="K42" s="340"/>
      <c r="L42" s="340"/>
      <c r="M42" s="340"/>
      <c r="N42" s="34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s="120" customFormat="1" ht="74.25" customHeight="1">
      <c r="A43" s="11"/>
      <c r="B43" s="104">
        <f>'PENETAPAN SKP'!A43:A44</f>
        <v>14</v>
      </c>
      <c r="C43" s="103" t="str">
        <f>'PENETAPAN SKP'!B43:B44</f>
        <v>Persentase kepuasan pengguna data terhadap sarana dan prasarana pelayanan BPS Kabupaten</v>
      </c>
      <c r="D43" s="104" t="str">
        <f>'PENETAPAN SKP'!D43:D44</f>
        <v>Terlayani Pengunjung Pelayanan Statistik Terpadu / PST</v>
      </c>
      <c r="E43" s="104" t="str">
        <f>'PENETAPAN SKP'!E43</f>
        <v>Kuantitas</v>
      </c>
      <c r="F43" s="146" t="str">
        <f>'PENETAPAN SKP'!F43</f>
        <v>Persentase kepuasan pengunjung PST</v>
      </c>
      <c r="G43" s="146">
        <f>'PENETAPAN SKP'!H43</f>
        <v>0.95</v>
      </c>
      <c r="H43" s="55"/>
      <c r="I43" s="50"/>
      <c r="J43" s="50"/>
      <c r="K43" s="340"/>
      <c r="L43" s="340"/>
      <c r="M43" s="340"/>
      <c r="N43" s="34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s="120" customFormat="1" ht="74.25" customHeight="1">
      <c r="A44" s="11"/>
      <c r="B44" s="104"/>
      <c r="C44" s="103"/>
      <c r="D44" s="104"/>
      <c r="E44" s="104"/>
      <c r="F44" s="146"/>
      <c r="G44" s="146"/>
      <c r="H44" s="55"/>
      <c r="I44" s="50"/>
      <c r="J44" s="50"/>
      <c r="K44" s="340"/>
      <c r="L44" s="340"/>
      <c r="M44" s="340"/>
      <c r="N44" s="34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s="120" customFormat="1" ht="74.25" customHeight="1">
      <c r="A45" s="11"/>
      <c r="B45" s="104">
        <f>'PENETAPAN SKP'!A45:A46</f>
        <v>15</v>
      </c>
      <c r="C45" s="103" t="str">
        <f>'PENETAPAN SKP'!B45:B46</f>
        <v>Persentase kepuasan pengguna data terhadap sarana dan prasarana pelayanan BPS Kabupaten</v>
      </c>
      <c r="D45" s="104" t="str">
        <f>'PENETAPAN SKP'!D45:D46</f>
        <v>Tersedianya Jaringan Koneksi Dalam Keadaan Baik</v>
      </c>
      <c r="E45" s="104" t="str">
        <f>'PENETAPAN SKP'!E45</f>
        <v>Kuantitas</v>
      </c>
      <c r="F45" s="146" t="str">
        <f>'PENETAPAN SKP'!F45</f>
        <v>Persentase penyelesaian penyediaan koneksi jaringan yang baik</v>
      </c>
      <c r="G45" s="146">
        <f>'PENETAPAN SKP'!H45</f>
        <v>1</v>
      </c>
      <c r="H45" s="55"/>
      <c r="I45" s="50"/>
      <c r="J45" s="50"/>
      <c r="K45" s="340"/>
      <c r="L45" s="340"/>
      <c r="M45" s="340"/>
      <c r="N45" s="34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s="120" customFormat="1" ht="74.25" customHeight="1">
      <c r="A46" s="11"/>
      <c r="B46" s="104"/>
      <c r="C46" s="103"/>
      <c r="D46" s="104"/>
      <c r="E46" s="104"/>
      <c r="F46" s="146"/>
      <c r="G46" s="146"/>
      <c r="H46" s="55"/>
      <c r="I46" s="50"/>
      <c r="J46" s="50"/>
      <c r="K46" s="340"/>
      <c r="L46" s="340"/>
      <c r="M46" s="340"/>
      <c r="N46" s="34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s="120" customFormat="1" ht="74.25" customHeight="1">
      <c r="A47" s="11"/>
      <c r="B47" s="104">
        <f>'PENETAPAN SKP'!A47:A48</f>
        <v>16</v>
      </c>
      <c r="C47" s="103" t="str">
        <f>'PENETAPAN SKP'!B47:B48</f>
        <v>Persentase kepuasan pengguna data terhadap sarana dan prasarana pelayanan BPS Kabupaten</v>
      </c>
      <c r="D47" s="104" t="str">
        <f>'PENETAPAN SKP'!D47:D48</f>
        <v>Tersedianya Video Pilar 1 dan 5 Bagian Dari Sosialisasi ZI</v>
      </c>
      <c r="E47" s="104" t="str">
        <f>'PENETAPAN SKP'!E47</f>
        <v>Kuantitas</v>
      </c>
      <c r="F47" s="146" t="str">
        <f>'PENETAPAN SKP'!F47</f>
        <v>Persentase penyelesaian</v>
      </c>
      <c r="G47" s="146">
        <f>'PENETAPAN SKP'!H47</f>
        <v>1</v>
      </c>
      <c r="H47" s="55"/>
      <c r="I47" s="50"/>
      <c r="J47" s="50"/>
      <c r="K47" s="340"/>
      <c r="L47" s="340"/>
      <c r="M47" s="340"/>
      <c r="N47" s="34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s="83" customFormat="1" ht="74.25" customHeight="1">
      <c r="A48" s="11"/>
      <c r="B48" s="104"/>
      <c r="C48" s="103"/>
      <c r="D48" s="104"/>
      <c r="E48" s="104"/>
      <c r="F48" s="146"/>
      <c r="G48" s="146"/>
      <c r="H48" s="55"/>
      <c r="I48" s="50"/>
      <c r="J48" s="50"/>
      <c r="K48" s="340"/>
      <c r="L48" s="340"/>
      <c r="M48" s="340"/>
      <c r="N48" s="34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81" customHeight="1">
      <c r="A49" s="11"/>
      <c r="B49" s="104">
        <f>'PENETAPAN SKP'!A49:A50</f>
        <v>17</v>
      </c>
      <c r="C49" s="103" t="str">
        <f>'PENETAPAN SKP'!B49:B50</f>
        <v>Persentase kepuasan pengguna data terhadap sarana dan prasarana pelayanan BPS Kabupaten</v>
      </c>
      <c r="D49" s="104" t="str">
        <f>'PENETAPAN SKP'!D49:D50</f>
        <v>Tersedianya Bahan Sosialisasi</v>
      </c>
      <c r="E49" s="104" t="str">
        <f>'PENETAPAN SKP'!E49</f>
        <v>Kuantitas</v>
      </c>
      <c r="F49" s="146" t="str">
        <f>'PENETAPAN SKP'!F49</f>
        <v>Persentase penyelesaian pembuatan bahan sosialisasi pelayanan statistik terpadu</v>
      </c>
      <c r="G49" s="146">
        <f>'PENETAPAN SKP'!H49</f>
        <v>1</v>
      </c>
      <c r="H49" s="51"/>
      <c r="I49" s="52"/>
      <c r="J49" s="53"/>
      <c r="K49" s="288"/>
      <c r="L49" s="288"/>
      <c r="M49" s="288"/>
      <c r="N49" s="342"/>
      <c r="O49" s="11"/>
      <c r="P49" s="11"/>
      <c r="Q49" s="11" t="s">
        <v>8</v>
      </c>
      <c r="R49" s="11"/>
      <c r="S49" s="11"/>
      <c r="T49" s="11"/>
      <c r="U49" s="11"/>
      <c r="V49" s="11"/>
      <c r="W49" s="11"/>
      <c r="X49" s="11"/>
      <c r="Y49" s="11"/>
    </row>
    <row r="50" spans="1:25" s="83" customFormat="1" ht="74.25" customHeight="1">
      <c r="A50" s="11"/>
      <c r="B50" s="104"/>
      <c r="C50" s="103"/>
      <c r="D50" s="104"/>
      <c r="E50" s="104"/>
      <c r="F50" s="146"/>
      <c r="G50" s="146"/>
      <c r="H50" s="55"/>
      <c r="I50" s="50"/>
      <c r="J50" s="50"/>
      <c r="K50" s="339"/>
      <c r="L50" s="339"/>
      <c r="M50" s="339"/>
      <c r="N50" s="34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s="83" customFormat="1" ht="57.75" customHeight="1">
      <c r="A51" s="11"/>
      <c r="B51" s="104">
        <f>'PENETAPAN SKP'!A51:A52</f>
        <v>18</v>
      </c>
      <c r="C51" s="103" t="str">
        <f>'PENETAPAN SKP'!B51:B52</f>
        <v>Persentase kepuasan pengguna data terhadap sarana dan prasarana pelayanan BPS Kabupaten</v>
      </c>
      <c r="D51" s="104" t="str">
        <f>'PENETAPAN SKP'!D51:D52</f>
        <v>Terlaksananya Rapat Koordinasi Tim ZI</v>
      </c>
      <c r="E51" s="104" t="str">
        <f>'PENETAPAN SKP'!E51</f>
        <v>Kuantitas</v>
      </c>
      <c r="F51" s="146" t="str">
        <f>'PENETAPAN SKP'!F51</f>
        <v>Persentase penyelesaian rapat koordinasi tim ZI</v>
      </c>
      <c r="G51" s="146">
        <f>'PENETAPAN SKP'!H51</f>
        <v>1</v>
      </c>
      <c r="H51" s="60"/>
      <c r="I51" s="53"/>
      <c r="J51" s="53"/>
      <c r="K51" s="288"/>
      <c r="L51" s="288"/>
      <c r="M51" s="288"/>
      <c r="N51" s="342"/>
      <c r="O51" s="11"/>
      <c r="P51" s="11"/>
      <c r="Q51" s="11" t="s">
        <v>8</v>
      </c>
      <c r="R51" s="11"/>
      <c r="S51" s="11"/>
      <c r="T51" s="11"/>
      <c r="U51" s="11"/>
      <c r="V51" s="11"/>
      <c r="W51" s="11"/>
      <c r="X51" s="11"/>
      <c r="Y51" s="11"/>
    </row>
    <row r="52" spans="1:25" s="83" customFormat="1" ht="54.75" hidden="1" customHeight="1">
      <c r="A52" s="11"/>
      <c r="B52" s="104" t="e">
        <f>'PENETAPAN SKP'!A53:A54</f>
        <v>#VALUE!</v>
      </c>
      <c r="C52" s="103" t="e">
        <f>'PENETAPAN SKP'!B53:B54</f>
        <v>#VALUE!</v>
      </c>
      <c r="D52" s="104" t="e">
        <f>'PENETAPAN SKP'!D53:D54</f>
        <v>#VALUE!</v>
      </c>
      <c r="E52" s="104">
        <f>'PENETAPAN SKP'!E53</f>
        <v>0</v>
      </c>
      <c r="F52" s="146">
        <f>'PENETAPAN SKP'!F53</f>
        <v>0</v>
      </c>
      <c r="G52" s="146">
        <f>'PENETAPAN SKP'!H53</f>
        <v>0</v>
      </c>
      <c r="H52" s="55"/>
      <c r="I52" s="54"/>
      <c r="J52" s="53"/>
      <c r="K52" s="58"/>
      <c r="L52" s="59"/>
      <c r="M52" s="59"/>
      <c r="N52" s="342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s="83" customFormat="1" ht="54.75" hidden="1" customHeight="1">
      <c r="A53" s="11"/>
      <c r="B53" s="104" t="e">
        <f>'PENETAPAN SKP'!A54:A55</f>
        <v>#VALUE!</v>
      </c>
      <c r="C53" s="103" t="e">
        <f>'PENETAPAN SKP'!B54:B55</f>
        <v>#VALUE!</v>
      </c>
      <c r="D53" s="104" t="e">
        <f>'PENETAPAN SKP'!D54:D55</f>
        <v>#VALUE!</v>
      </c>
      <c r="E53" s="104">
        <f>'PENETAPAN SKP'!E54</f>
        <v>0</v>
      </c>
      <c r="F53" s="146">
        <f>'PENETAPAN SKP'!F54</f>
        <v>0</v>
      </c>
      <c r="G53" s="146">
        <f>'PENETAPAN SKP'!H54</f>
        <v>0</v>
      </c>
      <c r="H53" s="55"/>
      <c r="I53" s="54"/>
      <c r="J53" s="53"/>
      <c r="K53" s="58"/>
      <c r="L53" s="59"/>
      <c r="M53" s="59"/>
      <c r="N53" s="342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s="83" customFormat="1" ht="54.75" hidden="1" customHeight="1">
      <c r="A54" s="11"/>
      <c r="B54" s="104" t="e">
        <f>'PENETAPAN SKP'!A55:A56</f>
        <v>#VALUE!</v>
      </c>
      <c r="C54" s="103" t="e">
        <f>'PENETAPAN SKP'!B55:B56</f>
        <v>#VALUE!</v>
      </c>
      <c r="D54" s="104" t="e">
        <f>'PENETAPAN SKP'!D55:D56</f>
        <v>#VALUE!</v>
      </c>
      <c r="E54" s="104">
        <f>'PENETAPAN SKP'!E55</f>
        <v>0</v>
      </c>
      <c r="F54" s="146">
        <f>'PENETAPAN SKP'!F55</f>
        <v>0</v>
      </c>
      <c r="G54" s="146">
        <f>'PENETAPAN SKP'!H55</f>
        <v>0</v>
      </c>
      <c r="H54" s="55"/>
      <c r="I54" s="54"/>
      <c r="J54" s="53"/>
      <c r="K54" s="58"/>
      <c r="L54" s="59"/>
      <c r="M54" s="59"/>
      <c r="N54" s="342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s="83" customFormat="1" ht="54.75" hidden="1" customHeight="1">
      <c r="A55" s="11"/>
      <c r="B55" s="104" t="e">
        <f>'PENETAPAN SKP'!A56:A57</f>
        <v>#VALUE!</v>
      </c>
      <c r="C55" s="103" t="e">
        <f>'PENETAPAN SKP'!B56:B57</f>
        <v>#VALUE!</v>
      </c>
      <c r="D55" s="104" t="e">
        <f>'PENETAPAN SKP'!D56:D57</f>
        <v>#VALUE!</v>
      </c>
      <c r="E55" s="104">
        <f>'PENETAPAN SKP'!E56</f>
        <v>0</v>
      </c>
      <c r="F55" s="146">
        <f>'PENETAPAN SKP'!F56</f>
        <v>0</v>
      </c>
      <c r="G55" s="146">
        <f>'PENETAPAN SKP'!H56</f>
        <v>0</v>
      </c>
      <c r="H55" s="55"/>
      <c r="I55" s="54"/>
      <c r="J55" s="53"/>
      <c r="K55" s="58"/>
      <c r="L55" s="59"/>
      <c r="M55" s="59"/>
      <c r="N55" s="342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s="83" customFormat="1" ht="54.75" hidden="1" customHeight="1">
      <c r="A56" s="11"/>
      <c r="B56" s="104" t="e">
        <f>'PENETAPAN SKP'!A57:A58</f>
        <v>#VALUE!</v>
      </c>
      <c r="C56" s="103" t="e">
        <f>'PENETAPAN SKP'!B57:B58</f>
        <v>#VALUE!</v>
      </c>
      <c r="D56" s="104" t="e">
        <f>'PENETAPAN SKP'!D57:D58</f>
        <v>#VALUE!</v>
      </c>
      <c r="E56" s="104">
        <f>'PENETAPAN SKP'!E57</f>
        <v>0</v>
      </c>
      <c r="F56" s="146">
        <f>'PENETAPAN SKP'!F57</f>
        <v>0</v>
      </c>
      <c r="G56" s="146">
        <f>'PENETAPAN SKP'!H57</f>
        <v>0</v>
      </c>
      <c r="H56" s="55"/>
      <c r="I56" s="54"/>
      <c r="J56" s="53"/>
      <c r="K56" s="58"/>
      <c r="L56" s="59"/>
      <c r="M56" s="59"/>
      <c r="N56" s="342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83" customFormat="1" ht="54.75" hidden="1" customHeight="1">
      <c r="A57" s="11"/>
      <c r="B57" s="104" t="e">
        <f>'PENETAPAN SKP'!A58:A59</f>
        <v>#VALUE!</v>
      </c>
      <c r="C57" s="103" t="e">
        <f>'PENETAPAN SKP'!B58:B59</f>
        <v>#VALUE!</v>
      </c>
      <c r="D57" s="104" t="e">
        <f>'PENETAPAN SKP'!D58:D59</f>
        <v>#VALUE!</v>
      </c>
      <c r="E57" s="104">
        <f>'PENETAPAN SKP'!E58</f>
        <v>0</v>
      </c>
      <c r="F57" s="146">
        <f>'PENETAPAN SKP'!F58</f>
        <v>0</v>
      </c>
      <c r="G57" s="146">
        <f>'PENETAPAN SKP'!H58</f>
        <v>0</v>
      </c>
      <c r="H57" s="55"/>
      <c r="I57" s="54"/>
      <c r="J57" s="53"/>
      <c r="K57" s="58"/>
      <c r="L57" s="59"/>
      <c r="M57" s="59"/>
      <c r="N57" s="342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s="83" customFormat="1" ht="54.75" hidden="1" customHeight="1">
      <c r="A58" s="11"/>
      <c r="B58" s="104" t="e">
        <f>'PENETAPAN SKP'!A59:A60</f>
        <v>#VALUE!</v>
      </c>
      <c r="C58" s="103" t="e">
        <f>'PENETAPAN SKP'!B59:B60</f>
        <v>#VALUE!</v>
      </c>
      <c r="D58" s="104" t="e">
        <f>'PENETAPAN SKP'!D59:D60</f>
        <v>#VALUE!</v>
      </c>
      <c r="E58" s="104">
        <f>'PENETAPAN SKP'!E59</f>
        <v>0</v>
      </c>
      <c r="F58" s="146">
        <f>'PENETAPAN SKP'!F59</f>
        <v>0</v>
      </c>
      <c r="G58" s="146">
        <f>'PENETAPAN SKP'!H59</f>
        <v>0</v>
      </c>
      <c r="H58" s="55"/>
      <c r="I58" s="54"/>
      <c r="J58" s="53"/>
      <c r="K58" s="58"/>
      <c r="L58" s="59"/>
      <c r="M58" s="59"/>
      <c r="N58" s="342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s="83" customFormat="1" ht="54.75" hidden="1" customHeight="1">
      <c r="A59" s="11"/>
      <c r="B59" s="104" t="e">
        <f>'PENETAPAN SKP'!A60:A61</f>
        <v>#VALUE!</v>
      </c>
      <c r="C59" s="103" t="e">
        <f>'PENETAPAN SKP'!B60:B61</f>
        <v>#VALUE!</v>
      </c>
      <c r="D59" s="104" t="e">
        <f>'PENETAPAN SKP'!D60:D61</f>
        <v>#VALUE!</v>
      </c>
      <c r="E59" s="104">
        <f>'PENETAPAN SKP'!E60</f>
        <v>0</v>
      </c>
      <c r="F59" s="146">
        <f>'PENETAPAN SKP'!F60</f>
        <v>0</v>
      </c>
      <c r="G59" s="146">
        <f>'PENETAPAN SKP'!H60</f>
        <v>0</v>
      </c>
      <c r="H59" s="55"/>
      <c r="I59" s="54"/>
      <c r="J59" s="53"/>
      <c r="K59" s="58"/>
      <c r="L59" s="59"/>
      <c r="M59" s="59"/>
      <c r="N59" s="342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s="83" customFormat="1" ht="54.75" hidden="1" customHeight="1">
      <c r="A60" s="11"/>
      <c r="B60" s="104" t="e">
        <f>'PENETAPAN SKP'!A61:A62</f>
        <v>#VALUE!</v>
      </c>
      <c r="C60" s="103" t="e">
        <f>'PENETAPAN SKP'!B61:B62</f>
        <v>#VALUE!</v>
      </c>
      <c r="D60" s="104" t="e">
        <f>'PENETAPAN SKP'!D61:D62</f>
        <v>#VALUE!</v>
      </c>
      <c r="E60" s="104">
        <f>'PENETAPAN SKP'!E61</f>
        <v>0</v>
      </c>
      <c r="F60" s="146">
        <f>'PENETAPAN SKP'!F61</f>
        <v>0</v>
      </c>
      <c r="G60" s="146">
        <f>'PENETAPAN SKP'!H61</f>
        <v>0</v>
      </c>
      <c r="H60" s="55"/>
      <c r="I60" s="54"/>
      <c r="J60" s="53"/>
      <c r="K60" s="58"/>
      <c r="L60" s="59"/>
      <c r="M60" s="59"/>
      <c r="N60" s="342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s="83" customFormat="1" ht="54.75" hidden="1" customHeight="1">
      <c r="A61" s="11"/>
      <c r="B61" s="104" t="e">
        <f>'PENETAPAN SKP'!A62:A63</f>
        <v>#VALUE!</v>
      </c>
      <c r="C61" s="103" t="e">
        <f>'PENETAPAN SKP'!B62:B63</f>
        <v>#VALUE!</v>
      </c>
      <c r="D61" s="104" t="e">
        <f>'PENETAPAN SKP'!D62:D63</f>
        <v>#VALUE!</v>
      </c>
      <c r="E61" s="104">
        <f>'PENETAPAN SKP'!E62</f>
        <v>0</v>
      </c>
      <c r="F61" s="146">
        <f>'PENETAPAN SKP'!F62</f>
        <v>0</v>
      </c>
      <c r="G61" s="146">
        <f>'PENETAPAN SKP'!H62</f>
        <v>0</v>
      </c>
      <c r="H61" s="55"/>
      <c r="I61" s="54"/>
      <c r="J61" s="53"/>
      <c r="K61" s="58"/>
      <c r="L61" s="59"/>
      <c r="M61" s="59"/>
      <c r="N61" s="342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spans="1:25" s="83" customFormat="1" ht="54.75" hidden="1" customHeight="1">
      <c r="A62" s="11"/>
      <c r="B62" s="104" t="e">
        <f>'PENETAPAN SKP'!A63:A64</f>
        <v>#VALUE!</v>
      </c>
      <c r="C62" s="103" t="e">
        <f>'PENETAPAN SKP'!B63:B64</f>
        <v>#VALUE!</v>
      </c>
      <c r="D62" s="104" t="e">
        <f>'PENETAPAN SKP'!D63:D64</f>
        <v>#VALUE!</v>
      </c>
      <c r="E62" s="104">
        <f>'PENETAPAN SKP'!E63</f>
        <v>0</v>
      </c>
      <c r="F62" s="146">
        <f>'PENETAPAN SKP'!F63</f>
        <v>0</v>
      </c>
      <c r="G62" s="146">
        <f>'PENETAPAN SKP'!H63</f>
        <v>0</v>
      </c>
      <c r="H62" s="55"/>
      <c r="I62" s="54"/>
      <c r="J62" s="53"/>
      <c r="K62" s="58"/>
      <c r="L62" s="59"/>
      <c r="M62" s="59"/>
      <c r="N62" s="342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spans="1:25" s="83" customFormat="1" ht="54.75" hidden="1" customHeight="1">
      <c r="A63" s="11"/>
      <c r="B63" s="104" t="e">
        <f>'PENETAPAN SKP'!A64:A65</f>
        <v>#VALUE!</v>
      </c>
      <c r="C63" s="103" t="e">
        <f>'PENETAPAN SKP'!B64:B65</f>
        <v>#VALUE!</v>
      </c>
      <c r="D63" s="104" t="e">
        <f>'PENETAPAN SKP'!D64:D65</f>
        <v>#VALUE!</v>
      </c>
      <c r="E63" s="104">
        <f>'PENETAPAN SKP'!E64</f>
        <v>0</v>
      </c>
      <c r="F63" s="146">
        <f>'PENETAPAN SKP'!F64</f>
        <v>0</v>
      </c>
      <c r="G63" s="146">
        <f>'PENETAPAN SKP'!H64</f>
        <v>0</v>
      </c>
      <c r="H63" s="55"/>
      <c r="I63" s="54"/>
      <c r="J63" s="53"/>
      <c r="K63" s="58"/>
      <c r="L63" s="59"/>
      <c r="M63" s="59"/>
      <c r="N63" s="342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spans="1:25" s="83" customFormat="1" ht="54.75" hidden="1" customHeight="1">
      <c r="A64" s="11"/>
      <c r="B64" s="104" t="e">
        <f>'PENETAPAN SKP'!A65:A66</f>
        <v>#VALUE!</v>
      </c>
      <c r="C64" s="103" t="e">
        <f>'PENETAPAN SKP'!B65:B66</f>
        <v>#VALUE!</v>
      </c>
      <c r="D64" s="104" t="e">
        <f>'PENETAPAN SKP'!D65:D66</f>
        <v>#VALUE!</v>
      </c>
      <c r="E64" s="104">
        <f>'PENETAPAN SKP'!E65</f>
        <v>0</v>
      </c>
      <c r="F64" s="146">
        <f>'PENETAPAN SKP'!F65</f>
        <v>0</v>
      </c>
      <c r="G64" s="146">
        <f>'PENETAPAN SKP'!H65</f>
        <v>0</v>
      </c>
      <c r="H64" s="55"/>
      <c r="I64" s="54"/>
      <c r="J64" s="53"/>
      <c r="K64" s="58"/>
      <c r="L64" s="59"/>
      <c r="M64" s="59"/>
      <c r="N64" s="342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spans="1:25" s="83" customFormat="1" ht="54.75" hidden="1" customHeight="1">
      <c r="A65" s="11"/>
      <c r="B65" s="104" t="e">
        <f>'PENETAPAN SKP'!A66:A67</f>
        <v>#VALUE!</v>
      </c>
      <c r="C65" s="103" t="e">
        <f>'PENETAPAN SKP'!B66:B67</f>
        <v>#VALUE!</v>
      </c>
      <c r="D65" s="104" t="e">
        <f>'PENETAPAN SKP'!D66:D67</f>
        <v>#VALUE!</v>
      </c>
      <c r="E65" s="104">
        <f>'PENETAPAN SKP'!E66</f>
        <v>0</v>
      </c>
      <c r="F65" s="146">
        <f>'PENETAPAN SKP'!F66</f>
        <v>0</v>
      </c>
      <c r="G65" s="146">
        <f>'PENETAPAN SKP'!H66</f>
        <v>0</v>
      </c>
      <c r="H65" s="55"/>
      <c r="I65" s="54"/>
      <c r="J65" s="53"/>
      <c r="K65" s="58"/>
      <c r="L65" s="59"/>
      <c r="M65" s="59"/>
      <c r="N65" s="342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spans="1:25" s="83" customFormat="1" ht="54.75" hidden="1" customHeight="1">
      <c r="A66" s="11"/>
      <c r="B66" s="104" t="e">
        <f>'PENETAPAN SKP'!A67:A68</f>
        <v>#VALUE!</v>
      </c>
      <c r="C66" s="103" t="e">
        <f>'PENETAPAN SKP'!B67:B68</f>
        <v>#VALUE!</v>
      </c>
      <c r="D66" s="104" t="e">
        <f>'PENETAPAN SKP'!D67:D68</f>
        <v>#VALUE!</v>
      </c>
      <c r="E66" s="104">
        <f>'PENETAPAN SKP'!E67</f>
        <v>0</v>
      </c>
      <c r="F66" s="146">
        <f>'PENETAPAN SKP'!F67</f>
        <v>0</v>
      </c>
      <c r="G66" s="146">
        <f>'PENETAPAN SKP'!H67</f>
        <v>0</v>
      </c>
      <c r="H66" s="55"/>
      <c r="I66" s="54"/>
      <c r="J66" s="53"/>
      <c r="K66" s="58"/>
      <c r="L66" s="59"/>
      <c r="M66" s="59"/>
      <c r="N66" s="342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1:25" s="83" customFormat="1" ht="54.75" hidden="1" customHeight="1">
      <c r="A67" s="11"/>
      <c r="B67" s="104" t="e">
        <f>'PENETAPAN SKP'!A68:A69</f>
        <v>#VALUE!</v>
      </c>
      <c r="C67" s="103" t="e">
        <f>'PENETAPAN SKP'!B68:B69</f>
        <v>#VALUE!</v>
      </c>
      <c r="D67" s="104" t="e">
        <f>'PENETAPAN SKP'!D68:D69</f>
        <v>#VALUE!</v>
      </c>
      <c r="E67" s="104">
        <f>'PENETAPAN SKP'!E68</f>
        <v>0</v>
      </c>
      <c r="F67" s="146">
        <f>'PENETAPAN SKP'!F68</f>
        <v>0</v>
      </c>
      <c r="G67" s="146">
        <f>'PENETAPAN SKP'!H68</f>
        <v>0</v>
      </c>
      <c r="H67" s="55"/>
      <c r="I67" s="54"/>
      <c r="J67" s="53"/>
      <c r="K67" s="58"/>
      <c r="L67" s="59"/>
      <c r="M67" s="59"/>
      <c r="N67" s="342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5" ht="81" hidden="1" customHeight="1">
      <c r="A68" s="11"/>
      <c r="B68" s="104" t="e">
        <f>'PENETAPAN SKP'!A69:A70</f>
        <v>#VALUE!</v>
      </c>
      <c r="C68" s="103" t="e">
        <f>'PENETAPAN SKP'!B69:B70</f>
        <v>#VALUE!</v>
      </c>
      <c r="D68" s="104" t="e">
        <f>'PENETAPAN SKP'!D69:D70</f>
        <v>#VALUE!</v>
      </c>
      <c r="E68" s="104">
        <f>'PENETAPAN SKP'!E69</f>
        <v>0</v>
      </c>
      <c r="F68" s="146">
        <f>'PENETAPAN SKP'!F69</f>
        <v>0</v>
      </c>
      <c r="G68" s="146">
        <f>'PENETAPAN SKP'!H69</f>
        <v>0</v>
      </c>
      <c r="H68" s="60"/>
      <c r="I68" s="61"/>
      <c r="J68" s="53"/>
      <c r="K68" s="49"/>
      <c r="L68" s="57"/>
      <c r="M68" s="56"/>
      <c r="N68" s="342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s="83" customFormat="1" ht="81" hidden="1" customHeight="1">
      <c r="A69" s="11"/>
      <c r="B69" s="104" t="e">
        <f>'PENETAPAN SKP'!A70:A71</f>
        <v>#VALUE!</v>
      </c>
      <c r="C69" s="103" t="e">
        <f>'PENETAPAN SKP'!B70:B71</f>
        <v>#VALUE!</v>
      </c>
      <c r="D69" s="104" t="e">
        <f>'PENETAPAN SKP'!D70:D71</f>
        <v>#VALUE!</v>
      </c>
      <c r="E69" s="104">
        <f>'PENETAPAN SKP'!E70</f>
        <v>0</v>
      </c>
      <c r="F69" s="146">
        <f>'PENETAPAN SKP'!F70</f>
        <v>0</v>
      </c>
      <c r="G69" s="146">
        <f>'PENETAPAN SKP'!H70</f>
        <v>0</v>
      </c>
      <c r="H69" s="60"/>
      <c r="I69" s="61"/>
      <c r="J69" s="53"/>
      <c r="K69" s="55"/>
      <c r="L69" s="57"/>
      <c r="M69" s="57"/>
      <c r="N69" s="84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1:25" s="83" customFormat="1" ht="81" hidden="1" customHeight="1">
      <c r="A70" s="11"/>
      <c r="B70" s="104" t="e">
        <f>'PENETAPAN SKP'!A71:A72</f>
        <v>#VALUE!</v>
      </c>
      <c r="C70" s="103" t="e">
        <f>'PENETAPAN SKP'!B71:B72</f>
        <v>#VALUE!</v>
      </c>
      <c r="D70" s="104" t="e">
        <f>'PENETAPAN SKP'!D71:D72</f>
        <v>#VALUE!</v>
      </c>
      <c r="E70" s="104">
        <f>'PENETAPAN SKP'!E71</f>
        <v>0</v>
      </c>
      <c r="F70" s="146">
        <f>'PENETAPAN SKP'!F71</f>
        <v>0</v>
      </c>
      <c r="G70" s="146">
        <f>'PENETAPAN SKP'!H71</f>
        <v>0</v>
      </c>
      <c r="H70" s="60"/>
      <c r="I70" s="61"/>
      <c r="J70" s="53"/>
      <c r="K70" s="55"/>
      <c r="L70" s="57"/>
      <c r="M70" s="57"/>
      <c r="N70" s="84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1:25" ht="81" hidden="1" customHeight="1">
      <c r="A71" s="11"/>
      <c r="B71" s="104" t="e">
        <f>'PENETAPAN SKP'!A72:A73</f>
        <v>#VALUE!</v>
      </c>
      <c r="C71" s="103" t="e">
        <f>'PENETAPAN SKP'!B72:B73</f>
        <v>#VALUE!</v>
      </c>
      <c r="D71" s="104" t="e">
        <f>'PENETAPAN SKP'!D72:D73</f>
        <v>#VALUE!</v>
      </c>
      <c r="E71" s="104">
        <f>'PENETAPAN SKP'!E72</f>
        <v>0</v>
      </c>
      <c r="F71" s="146">
        <f>'PENETAPAN SKP'!F72</f>
        <v>0</v>
      </c>
      <c r="G71" s="146">
        <f>'PENETAPAN SKP'!H72</f>
        <v>0</v>
      </c>
      <c r="H71" s="51"/>
      <c r="I71" s="61"/>
      <c r="J71" s="52"/>
      <c r="K71" s="55"/>
      <c r="L71" s="56"/>
      <c r="M71" s="57"/>
      <c r="N71" s="62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30" customHeight="1">
      <c r="A72" s="11"/>
      <c r="B72" s="92" t="s">
        <v>28</v>
      </c>
      <c r="C72" s="337" t="s">
        <v>29</v>
      </c>
      <c r="D72" s="238"/>
      <c r="E72" s="238"/>
      <c r="F72" s="238"/>
      <c r="G72" s="238"/>
      <c r="H72" s="238"/>
      <c r="I72" s="238"/>
      <c r="J72" s="238"/>
      <c r="K72" s="238"/>
      <c r="L72" s="238"/>
      <c r="M72" s="239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1:25" ht="28.5" customHeight="1">
      <c r="A73" s="11"/>
      <c r="B73" s="354">
        <v>1</v>
      </c>
      <c r="C73" s="343"/>
      <c r="D73" s="344"/>
      <c r="E73" s="63"/>
      <c r="F73" s="63"/>
      <c r="G73" s="50"/>
      <c r="H73" s="50"/>
      <c r="I73" s="50"/>
      <c r="J73" s="50"/>
      <c r="K73" s="64"/>
      <c r="L73" s="50"/>
      <c r="M73" s="50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1:25" ht="13.8">
      <c r="A74" s="11"/>
      <c r="B74" s="288"/>
      <c r="C74" s="288"/>
      <c r="D74" s="288"/>
      <c r="E74" s="63"/>
      <c r="F74" s="63"/>
      <c r="G74" s="50"/>
      <c r="H74" s="63"/>
      <c r="I74" s="65"/>
      <c r="J74" s="65"/>
      <c r="K74" s="64"/>
      <c r="L74" s="65"/>
      <c r="M74" s="65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30" customHeight="1">
      <c r="A75" s="11"/>
      <c r="B75" s="354">
        <v>2</v>
      </c>
      <c r="C75" s="343"/>
      <c r="D75" s="344"/>
      <c r="E75" s="63"/>
      <c r="F75" s="63"/>
      <c r="G75" s="50"/>
      <c r="H75" s="50"/>
      <c r="I75" s="50"/>
      <c r="J75" s="50"/>
      <c r="K75" s="64"/>
      <c r="L75" s="50"/>
      <c r="M75" s="50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1:25" ht="13.8">
      <c r="A76" s="11"/>
      <c r="B76" s="288"/>
      <c r="C76" s="288"/>
      <c r="D76" s="288"/>
      <c r="E76" s="63"/>
      <c r="F76" s="63"/>
      <c r="G76" s="50"/>
      <c r="H76" s="63"/>
      <c r="I76" s="65"/>
      <c r="J76" s="65"/>
      <c r="K76" s="63"/>
      <c r="L76" s="65"/>
      <c r="M76" s="65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1:25" ht="31.5" customHeight="1">
      <c r="A77" s="11"/>
      <c r="B77" s="346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3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1:25" ht="31.5" customHeight="1">
      <c r="A78" s="11"/>
      <c r="B78" s="348" t="s">
        <v>67</v>
      </c>
      <c r="C78" s="243"/>
      <c r="D78" s="347"/>
      <c r="E78" s="242"/>
      <c r="F78" s="242"/>
      <c r="G78" s="242"/>
      <c r="H78" s="242"/>
      <c r="I78" s="242"/>
      <c r="J78" s="242"/>
      <c r="K78" s="242"/>
      <c r="L78" s="242"/>
      <c r="M78" s="243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1:25" ht="40.5" customHeight="1">
      <c r="A79" s="11"/>
      <c r="B79" s="348" t="s">
        <v>68</v>
      </c>
      <c r="C79" s="243"/>
      <c r="D79" s="348"/>
      <c r="E79" s="242"/>
      <c r="F79" s="242"/>
      <c r="G79" s="242"/>
      <c r="H79" s="242"/>
      <c r="I79" s="242"/>
      <c r="J79" s="242"/>
      <c r="K79" s="242"/>
      <c r="L79" s="242"/>
      <c r="M79" s="243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1:25" ht="16.5" customHeight="1">
      <c r="A80" s="14"/>
      <c r="B80" s="15"/>
      <c r="C80" s="17"/>
      <c r="D80" s="17"/>
      <c r="E80" s="17"/>
      <c r="F80" s="17"/>
      <c r="G80" s="17"/>
      <c r="H80" s="18"/>
      <c r="I80" s="17"/>
      <c r="J80" s="17"/>
      <c r="K80" s="18"/>
      <c r="L80" s="17"/>
      <c r="M80" s="17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ht="14.25" customHeight="1">
      <c r="A81" s="16"/>
      <c r="B81" s="16"/>
      <c r="C81" s="16"/>
      <c r="D81" s="16"/>
      <c r="E81" s="16"/>
      <c r="F81" s="16"/>
      <c r="G81" s="16"/>
      <c r="H81" s="213" t="s">
        <v>138</v>
      </c>
      <c r="I81" s="199"/>
      <c r="J81" s="199"/>
      <c r="K81" s="199"/>
      <c r="L81" s="199"/>
      <c r="M81" s="212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14.25" customHeight="1">
      <c r="A82" s="16"/>
      <c r="B82" s="193"/>
      <c r="C82" s="199"/>
      <c r="D82" s="199"/>
      <c r="E82" s="199"/>
      <c r="F82" s="199"/>
      <c r="G82" s="212"/>
      <c r="H82" s="213" t="s">
        <v>53</v>
      </c>
      <c r="I82" s="199"/>
      <c r="J82" s="199"/>
      <c r="K82" s="199"/>
      <c r="L82" s="199"/>
      <c r="M82" s="212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14.25" customHeight="1">
      <c r="A83" s="16"/>
      <c r="B83" s="193"/>
      <c r="C83" s="199"/>
      <c r="D83" s="199"/>
      <c r="E83" s="199"/>
      <c r="F83" s="199"/>
      <c r="G83" s="199"/>
      <c r="H83" s="212"/>
      <c r="I83" s="20"/>
      <c r="J83" s="20"/>
      <c r="K83" s="20"/>
      <c r="L83" s="20"/>
      <c r="M83" s="20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4.2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14.2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15" customHeight="1">
      <c r="A86" s="16"/>
      <c r="B86" s="214"/>
      <c r="C86" s="199"/>
      <c r="D86" s="199"/>
      <c r="E86" s="199"/>
      <c r="F86" s="199"/>
      <c r="G86" s="212"/>
      <c r="H86" s="353" t="str">
        <f>'RENCANA SKP'!H8:I8</f>
        <v>Henri Wagiyanto S.Pt., M.Ec.Dev, M.A.</v>
      </c>
      <c r="I86" s="199"/>
      <c r="J86" s="199"/>
      <c r="K86" s="199"/>
      <c r="L86" s="199"/>
      <c r="M86" s="212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4.25" customHeight="1">
      <c r="A87" s="16"/>
      <c r="B87" s="193"/>
      <c r="C87" s="199"/>
      <c r="D87" s="199"/>
      <c r="E87" s="199"/>
      <c r="F87" s="199"/>
      <c r="G87" s="212"/>
      <c r="H87" s="193" t="s">
        <v>75</v>
      </c>
      <c r="I87" s="199"/>
      <c r="J87" s="199"/>
      <c r="K87" s="199"/>
      <c r="L87" s="199"/>
      <c r="M87" s="212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ht="14.25" customHeight="1">
      <c r="A88" s="8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4.25" customHeight="1">
      <c r="A89" s="8"/>
      <c r="B89" s="211"/>
      <c r="C89" s="199"/>
      <c r="D89" s="199"/>
      <c r="E89" s="199"/>
      <c r="F89" s="199"/>
      <c r="G89" s="199"/>
      <c r="H89" s="212"/>
      <c r="I89" s="21"/>
      <c r="J89" s="16"/>
      <c r="K89" s="16"/>
      <c r="L89" s="16"/>
      <c r="M89" s="16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4.25" customHeight="1">
      <c r="A90" s="8"/>
      <c r="B90" s="211"/>
      <c r="C90" s="199"/>
      <c r="D90" s="199"/>
      <c r="E90" s="199"/>
      <c r="F90" s="199"/>
      <c r="G90" s="199"/>
      <c r="H90" s="212"/>
      <c r="I90" s="21"/>
      <c r="J90" s="16"/>
      <c r="K90" s="16"/>
      <c r="L90" s="16"/>
      <c r="M90" s="16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4.25" customHeight="1">
      <c r="A91" s="8"/>
      <c r="B91" s="193"/>
      <c r="C91" s="199"/>
      <c r="D91" s="199"/>
      <c r="E91" s="199"/>
      <c r="F91" s="199"/>
      <c r="G91" s="199"/>
      <c r="H91" s="212"/>
      <c r="I91" s="20"/>
      <c r="J91" s="16"/>
      <c r="K91" s="16"/>
      <c r="L91" s="16"/>
      <c r="M91" s="16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2.75" customHeight="1"/>
    <row r="93" spans="1:25" ht="12.75" customHeight="1"/>
    <row r="94" spans="1:25" ht="12.75" customHeight="1"/>
    <row r="95" spans="1:25" ht="12.75" customHeight="1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25" ht="12.75" customHeight="1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2:13" ht="12.75" customHeight="1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2:13" ht="12.75" customHeight="1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2:13" ht="12.75" customHeight="1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2:13" ht="12.75" customHeight="1"/>
    <row r="101" spans="2:13" ht="12.75" customHeight="1"/>
    <row r="102" spans="2:13" ht="12.75" customHeight="1"/>
    <row r="103" spans="2:13" ht="12.75" customHeight="1"/>
    <row r="104" spans="2:13" ht="12.75" customHeight="1"/>
    <row r="105" spans="2:13" ht="12.75" customHeight="1"/>
    <row r="106" spans="2:13" ht="12.75" customHeight="1"/>
    <row r="107" spans="2:13" ht="12.75" customHeight="1"/>
    <row r="108" spans="2:13" ht="12.75" customHeight="1"/>
    <row r="109" spans="2:13" ht="12.75" customHeight="1"/>
    <row r="110" spans="2:13" ht="12.75" customHeight="1"/>
    <row r="111" spans="2:13" ht="12.75" customHeight="1"/>
    <row r="112" spans="2:13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</sheetData>
  <mergeCells count="69">
    <mergeCell ref="B12:C12"/>
    <mergeCell ref="D12:G12"/>
    <mergeCell ref="B89:H89"/>
    <mergeCell ref="B90:H90"/>
    <mergeCell ref="B91:H91"/>
    <mergeCell ref="C72:M72"/>
    <mergeCell ref="H12:I12"/>
    <mergeCell ref="J12:M12"/>
    <mergeCell ref="B87:G87"/>
    <mergeCell ref="H87:M87"/>
    <mergeCell ref="B83:H83"/>
    <mergeCell ref="B86:G86"/>
    <mergeCell ref="H86:M86"/>
    <mergeCell ref="B73:B74"/>
    <mergeCell ref="B75:B76"/>
    <mergeCell ref="C75:C76"/>
    <mergeCell ref="D11:G11"/>
    <mergeCell ref="H11:I11"/>
    <mergeCell ref="J11:M11"/>
    <mergeCell ref="D10:G10"/>
    <mergeCell ref="H10:I10"/>
    <mergeCell ref="J10:M10"/>
    <mergeCell ref="H8:I8"/>
    <mergeCell ref="J8:M8"/>
    <mergeCell ref="B1:M3"/>
    <mergeCell ref="H4:M4"/>
    <mergeCell ref="H5:M5"/>
    <mergeCell ref="B7:G7"/>
    <mergeCell ref="H7:M7"/>
    <mergeCell ref="B8:C8"/>
    <mergeCell ref="D8:G8"/>
    <mergeCell ref="B5:E5"/>
    <mergeCell ref="B9:C9"/>
    <mergeCell ref="D9:G9"/>
    <mergeCell ref="H9:I9"/>
    <mergeCell ref="J9:M9"/>
    <mergeCell ref="B82:G82"/>
    <mergeCell ref="H82:M82"/>
    <mergeCell ref="D75:D76"/>
    <mergeCell ref="B77:M77"/>
    <mergeCell ref="D78:M78"/>
    <mergeCell ref="D79:M79"/>
    <mergeCell ref="H81:M81"/>
    <mergeCell ref="B78:C78"/>
    <mergeCell ref="B79:C79"/>
    <mergeCell ref="B13:B14"/>
    <mergeCell ref="B10:C10"/>
    <mergeCell ref="B11:C11"/>
    <mergeCell ref="K17:K49"/>
    <mergeCell ref="L17:L49"/>
    <mergeCell ref="M17:M49"/>
    <mergeCell ref="N17:N49"/>
    <mergeCell ref="C73:C74"/>
    <mergeCell ref="D73:D74"/>
    <mergeCell ref="N52:N68"/>
    <mergeCell ref="K50:K51"/>
    <mergeCell ref="L50:L51"/>
    <mergeCell ref="M50:M51"/>
    <mergeCell ref="N50:N51"/>
    <mergeCell ref="H13:H14"/>
    <mergeCell ref="C16:M16"/>
    <mergeCell ref="I13:I14"/>
    <mergeCell ref="J13:J14"/>
    <mergeCell ref="K13:M13"/>
    <mergeCell ref="C13:C14"/>
    <mergeCell ref="D13:D14"/>
    <mergeCell ref="E13:E14"/>
    <mergeCell ref="F13:F14"/>
    <mergeCell ref="G13:G14"/>
  </mergeCells>
  <pageMargins left="0.7" right="0.7" top="0.75" bottom="0.75" header="0.3" footer="0.3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W52"/>
  <sheetViews>
    <sheetView tabSelected="1" view="pageBreakPreview" topLeftCell="A27" zoomScale="60" zoomScaleNormal="90" workbookViewId="0">
      <selection activeCell="AE33" sqref="AE33"/>
    </sheetView>
  </sheetViews>
  <sheetFormatPr defaultRowHeight="15.6"/>
  <cols>
    <col min="1" max="1" width="0.88671875" style="382" customWidth="1"/>
    <col min="2" max="2" width="4.5546875" style="382" customWidth="1"/>
    <col min="3" max="4" width="4.109375" style="382" customWidth="1"/>
    <col min="5" max="5" width="25.5546875" style="382" customWidth="1"/>
    <col min="6" max="6" width="10.33203125" style="382" customWidth="1"/>
    <col min="7" max="7" width="10" style="382" customWidth="1"/>
    <col min="8" max="9" width="4.109375" style="382" customWidth="1"/>
    <col min="10" max="10" width="25.6640625" style="382" customWidth="1"/>
    <col min="11" max="11" width="10.6640625" style="382" customWidth="1"/>
    <col min="12" max="12" width="8.6640625" style="382" customWidth="1"/>
    <col min="13" max="13" width="9.6640625" style="382" customWidth="1"/>
    <col min="14" max="14" width="4.6640625" style="382" customWidth="1"/>
    <col min="15" max="17" width="8.88671875" style="382"/>
    <col min="18" max="18" width="13.88671875" style="382" customWidth="1"/>
    <col min="19" max="22" width="8.88671875" style="382"/>
    <col min="23" max="23" width="11.6640625" style="382" customWidth="1"/>
    <col min="24" max="24" width="0.88671875" style="382" customWidth="1"/>
    <col min="25" max="256" width="8.88671875" style="382"/>
    <col min="257" max="257" width="0.88671875" style="382" customWidth="1"/>
    <col min="258" max="258" width="5.88671875" style="382" customWidth="1"/>
    <col min="259" max="260" width="4.109375" style="382" customWidth="1"/>
    <col min="261" max="261" width="23.6640625" style="382" customWidth="1"/>
    <col min="262" max="262" width="8.6640625" style="382" customWidth="1"/>
    <col min="263" max="263" width="11.44140625" style="382" customWidth="1"/>
    <col min="264" max="265" width="4.109375" style="382" customWidth="1"/>
    <col min="266" max="266" width="23.6640625" style="382" customWidth="1"/>
    <col min="267" max="268" width="8.6640625" style="382" customWidth="1"/>
    <col min="269" max="269" width="9.6640625" style="382" customWidth="1"/>
    <col min="270" max="270" width="4.6640625" style="382" customWidth="1"/>
    <col min="271" max="273" width="8.88671875" style="382"/>
    <col min="274" max="274" width="13.88671875" style="382" customWidth="1"/>
    <col min="275" max="278" width="8.88671875" style="382"/>
    <col min="279" max="279" width="11.6640625" style="382" customWidth="1"/>
    <col min="280" max="280" width="0.88671875" style="382" customWidth="1"/>
    <col min="281" max="512" width="8.88671875" style="382"/>
    <col min="513" max="513" width="0.88671875" style="382" customWidth="1"/>
    <col min="514" max="514" width="5.88671875" style="382" customWidth="1"/>
    <col min="515" max="516" width="4.109375" style="382" customWidth="1"/>
    <col min="517" max="517" width="23.6640625" style="382" customWidth="1"/>
    <col min="518" max="518" width="8.6640625" style="382" customWidth="1"/>
    <col min="519" max="519" width="11.44140625" style="382" customWidth="1"/>
    <col min="520" max="521" width="4.109375" style="382" customWidth="1"/>
    <col min="522" max="522" width="23.6640625" style="382" customWidth="1"/>
    <col min="523" max="524" width="8.6640625" style="382" customWidth="1"/>
    <col min="525" max="525" width="9.6640625" style="382" customWidth="1"/>
    <col min="526" max="526" width="4.6640625" style="382" customWidth="1"/>
    <col min="527" max="529" width="8.88671875" style="382"/>
    <col min="530" max="530" width="13.88671875" style="382" customWidth="1"/>
    <col min="531" max="534" width="8.88671875" style="382"/>
    <col min="535" max="535" width="11.6640625" style="382" customWidth="1"/>
    <col min="536" max="536" width="0.88671875" style="382" customWidth="1"/>
    <col min="537" max="768" width="8.88671875" style="382"/>
    <col min="769" max="769" width="0.88671875" style="382" customWidth="1"/>
    <col min="770" max="770" width="5.88671875" style="382" customWidth="1"/>
    <col min="771" max="772" width="4.109375" style="382" customWidth="1"/>
    <col min="773" max="773" width="23.6640625" style="382" customWidth="1"/>
    <col min="774" max="774" width="8.6640625" style="382" customWidth="1"/>
    <col min="775" max="775" width="11.44140625" style="382" customWidth="1"/>
    <col min="776" max="777" width="4.109375" style="382" customWidth="1"/>
    <col min="778" max="778" width="23.6640625" style="382" customWidth="1"/>
    <col min="779" max="780" width="8.6640625" style="382" customWidth="1"/>
    <col min="781" max="781" width="9.6640625" style="382" customWidth="1"/>
    <col min="782" max="782" width="4.6640625" style="382" customWidth="1"/>
    <col min="783" max="785" width="8.88671875" style="382"/>
    <col min="786" max="786" width="13.88671875" style="382" customWidth="1"/>
    <col min="787" max="790" width="8.88671875" style="382"/>
    <col min="791" max="791" width="11.6640625" style="382" customWidth="1"/>
    <col min="792" max="792" width="0.88671875" style="382" customWidth="1"/>
    <col min="793" max="1024" width="8.88671875" style="382"/>
    <col min="1025" max="1025" width="0.88671875" style="382" customWidth="1"/>
    <col min="1026" max="1026" width="5.88671875" style="382" customWidth="1"/>
    <col min="1027" max="1028" width="4.109375" style="382" customWidth="1"/>
    <col min="1029" max="1029" width="23.6640625" style="382" customWidth="1"/>
    <col min="1030" max="1030" width="8.6640625" style="382" customWidth="1"/>
    <col min="1031" max="1031" width="11.44140625" style="382" customWidth="1"/>
    <col min="1032" max="1033" width="4.109375" style="382" customWidth="1"/>
    <col min="1034" max="1034" width="23.6640625" style="382" customWidth="1"/>
    <col min="1035" max="1036" width="8.6640625" style="382" customWidth="1"/>
    <col min="1037" max="1037" width="9.6640625" style="382" customWidth="1"/>
    <col min="1038" max="1038" width="4.6640625" style="382" customWidth="1"/>
    <col min="1039" max="1041" width="8.88671875" style="382"/>
    <col min="1042" max="1042" width="13.88671875" style="382" customWidth="1"/>
    <col min="1043" max="1046" width="8.88671875" style="382"/>
    <col min="1047" max="1047" width="11.6640625" style="382" customWidth="1"/>
    <col min="1048" max="1048" width="0.88671875" style="382" customWidth="1"/>
    <col min="1049" max="1280" width="8.88671875" style="382"/>
    <col min="1281" max="1281" width="0.88671875" style="382" customWidth="1"/>
    <col min="1282" max="1282" width="5.88671875" style="382" customWidth="1"/>
    <col min="1283" max="1284" width="4.109375" style="382" customWidth="1"/>
    <col min="1285" max="1285" width="23.6640625" style="382" customWidth="1"/>
    <col min="1286" max="1286" width="8.6640625" style="382" customWidth="1"/>
    <col min="1287" max="1287" width="11.44140625" style="382" customWidth="1"/>
    <col min="1288" max="1289" width="4.109375" style="382" customWidth="1"/>
    <col min="1290" max="1290" width="23.6640625" style="382" customWidth="1"/>
    <col min="1291" max="1292" width="8.6640625" style="382" customWidth="1"/>
    <col min="1293" max="1293" width="9.6640625" style="382" customWidth="1"/>
    <col min="1294" max="1294" width="4.6640625" style="382" customWidth="1"/>
    <col min="1295" max="1297" width="8.88671875" style="382"/>
    <col min="1298" max="1298" width="13.88671875" style="382" customWidth="1"/>
    <col min="1299" max="1302" width="8.88671875" style="382"/>
    <col min="1303" max="1303" width="11.6640625" style="382" customWidth="1"/>
    <col min="1304" max="1304" width="0.88671875" style="382" customWidth="1"/>
    <col min="1305" max="1536" width="8.88671875" style="382"/>
    <col min="1537" max="1537" width="0.88671875" style="382" customWidth="1"/>
    <col min="1538" max="1538" width="5.88671875" style="382" customWidth="1"/>
    <col min="1539" max="1540" width="4.109375" style="382" customWidth="1"/>
    <col min="1541" max="1541" width="23.6640625" style="382" customWidth="1"/>
    <col min="1542" max="1542" width="8.6640625" style="382" customWidth="1"/>
    <col min="1543" max="1543" width="11.44140625" style="382" customWidth="1"/>
    <col min="1544" max="1545" width="4.109375" style="382" customWidth="1"/>
    <col min="1546" max="1546" width="23.6640625" style="382" customWidth="1"/>
    <col min="1547" max="1548" width="8.6640625" style="382" customWidth="1"/>
    <col min="1549" max="1549" width="9.6640625" style="382" customWidth="1"/>
    <col min="1550" max="1550" width="4.6640625" style="382" customWidth="1"/>
    <col min="1551" max="1553" width="8.88671875" style="382"/>
    <col min="1554" max="1554" width="13.88671875" style="382" customWidth="1"/>
    <col min="1555" max="1558" width="8.88671875" style="382"/>
    <col min="1559" max="1559" width="11.6640625" style="382" customWidth="1"/>
    <col min="1560" max="1560" width="0.88671875" style="382" customWidth="1"/>
    <col min="1561" max="1792" width="8.88671875" style="382"/>
    <col min="1793" max="1793" width="0.88671875" style="382" customWidth="1"/>
    <col min="1794" max="1794" width="5.88671875" style="382" customWidth="1"/>
    <col min="1795" max="1796" width="4.109375" style="382" customWidth="1"/>
    <col min="1797" max="1797" width="23.6640625" style="382" customWidth="1"/>
    <col min="1798" max="1798" width="8.6640625" style="382" customWidth="1"/>
    <col min="1799" max="1799" width="11.44140625" style="382" customWidth="1"/>
    <col min="1800" max="1801" width="4.109375" style="382" customWidth="1"/>
    <col min="1802" max="1802" width="23.6640625" style="382" customWidth="1"/>
    <col min="1803" max="1804" width="8.6640625" style="382" customWidth="1"/>
    <col min="1805" max="1805" width="9.6640625" style="382" customWidth="1"/>
    <col min="1806" max="1806" width="4.6640625" style="382" customWidth="1"/>
    <col min="1807" max="1809" width="8.88671875" style="382"/>
    <col min="1810" max="1810" width="13.88671875" style="382" customWidth="1"/>
    <col min="1811" max="1814" width="8.88671875" style="382"/>
    <col min="1815" max="1815" width="11.6640625" style="382" customWidth="1"/>
    <col min="1816" max="1816" width="0.88671875" style="382" customWidth="1"/>
    <col min="1817" max="2048" width="8.88671875" style="382"/>
    <col min="2049" max="2049" width="0.88671875" style="382" customWidth="1"/>
    <col min="2050" max="2050" width="5.88671875" style="382" customWidth="1"/>
    <col min="2051" max="2052" width="4.109375" style="382" customWidth="1"/>
    <col min="2053" max="2053" width="23.6640625" style="382" customWidth="1"/>
    <col min="2054" max="2054" width="8.6640625" style="382" customWidth="1"/>
    <col min="2055" max="2055" width="11.44140625" style="382" customWidth="1"/>
    <col min="2056" max="2057" width="4.109375" style="382" customWidth="1"/>
    <col min="2058" max="2058" width="23.6640625" style="382" customWidth="1"/>
    <col min="2059" max="2060" width="8.6640625" style="382" customWidth="1"/>
    <col min="2061" max="2061" width="9.6640625" style="382" customWidth="1"/>
    <col min="2062" max="2062" width="4.6640625" style="382" customWidth="1"/>
    <col min="2063" max="2065" width="8.88671875" style="382"/>
    <col min="2066" max="2066" width="13.88671875" style="382" customWidth="1"/>
    <col min="2067" max="2070" width="8.88671875" style="382"/>
    <col min="2071" max="2071" width="11.6640625" style="382" customWidth="1"/>
    <col min="2072" max="2072" width="0.88671875" style="382" customWidth="1"/>
    <col min="2073" max="2304" width="8.88671875" style="382"/>
    <col min="2305" max="2305" width="0.88671875" style="382" customWidth="1"/>
    <col min="2306" max="2306" width="5.88671875" style="382" customWidth="1"/>
    <col min="2307" max="2308" width="4.109375" style="382" customWidth="1"/>
    <col min="2309" max="2309" width="23.6640625" style="382" customWidth="1"/>
    <col min="2310" max="2310" width="8.6640625" style="382" customWidth="1"/>
    <col min="2311" max="2311" width="11.44140625" style="382" customWidth="1"/>
    <col min="2312" max="2313" width="4.109375" style="382" customWidth="1"/>
    <col min="2314" max="2314" width="23.6640625" style="382" customWidth="1"/>
    <col min="2315" max="2316" width="8.6640625" style="382" customWidth="1"/>
    <col min="2317" max="2317" width="9.6640625" style="382" customWidth="1"/>
    <col min="2318" max="2318" width="4.6640625" style="382" customWidth="1"/>
    <col min="2319" max="2321" width="8.88671875" style="382"/>
    <col min="2322" max="2322" width="13.88671875" style="382" customWidth="1"/>
    <col min="2323" max="2326" width="8.88671875" style="382"/>
    <col min="2327" max="2327" width="11.6640625" style="382" customWidth="1"/>
    <col min="2328" max="2328" width="0.88671875" style="382" customWidth="1"/>
    <col min="2329" max="2560" width="8.88671875" style="382"/>
    <col min="2561" max="2561" width="0.88671875" style="382" customWidth="1"/>
    <col min="2562" max="2562" width="5.88671875" style="382" customWidth="1"/>
    <col min="2563" max="2564" width="4.109375" style="382" customWidth="1"/>
    <col min="2565" max="2565" width="23.6640625" style="382" customWidth="1"/>
    <col min="2566" max="2566" width="8.6640625" style="382" customWidth="1"/>
    <col min="2567" max="2567" width="11.44140625" style="382" customWidth="1"/>
    <col min="2568" max="2569" width="4.109375" style="382" customWidth="1"/>
    <col min="2570" max="2570" width="23.6640625" style="382" customWidth="1"/>
    <col min="2571" max="2572" width="8.6640625" style="382" customWidth="1"/>
    <col min="2573" max="2573" width="9.6640625" style="382" customWidth="1"/>
    <col min="2574" max="2574" width="4.6640625" style="382" customWidth="1"/>
    <col min="2575" max="2577" width="8.88671875" style="382"/>
    <col min="2578" max="2578" width="13.88671875" style="382" customWidth="1"/>
    <col min="2579" max="2582" width="8.88671875" style="382"/>
    <col min="2583" max="2583" width="11.6640625" style="382" customWidth="1"/>
    <col min="2584" max="2584" width="0.88671875" style="382" customWidth="1"/>
    <col min="2585" max="2816" width="8.88671875" style="382"/>
    <col min="2817" max="2817" width="0.88671875" style="382" customWidth="1"/>
    <col min="2818" max="2818" width="5.88671875" style="382" customWidth="1"/>
    <col min="2819" max="2820" width="4.109375" style="382" customWidth="1"/>
    <col min="2821" max="2821" width="23.6640625" style="382" customWidth="1"/>
    <col min="2822" max="2822" width="8.6640625" style="382" customWidth="1"/>
    <col min="2823" max="2823" width="11.44140625" style="382" customWidth="1"/>
    <col min="2824" max="2825" width="4.109375" style="382" customWidth="1"/>
    <col min="2826" max="2826" width="23.6640625" style="382" customWidth="1"/>
    <col min="2827" max="2828" width="8.6640625" style="382" customWidth="1"/>
    <col min="2829" max="2829" width="9.6640625" style="382" customWidth="1"/>
    <col min="2830" max="2830" width="4.6640625" style="382" customWidth="1"/>
    <col min="2831" max="2833" width="8.88671875" style="382"/>
    <col min="2834" max="2834" width="13.88671875" style="382" customWidth="1"/>
    <col min="2835" max="2838" width="8.88671875" style="382"/>
    <col min="2839" max="2839" width="11.6640625" style="382" customWidth="1"/>
    <col min="2840" max="2840" width="0.88671875" style="382" customWidth="1"/>
    <col min="2841" max="3072" width="8.88671875" style="382"/>
    <col min="3073" max="3073" width="0.88671875" style="382" customWidth="1"/>
    <col min="3074" max="3074" width="5.88671875" style="382" customWidth="1"/>
    <col min="3075" max="3076" width="4.109375" style="382" customWidth="1"/>
    <col min="3077" max="3077" width="23.6640625" style="382" customWidth="1"/>
    <col min="3078" max="3078" width="8.6640625" style="382" customWidth="1"/>
    <col min="3079" max="3079" width="11.44140625" style="382" customWidth="1"/>
    <col min="3080" max="3081" width="4.109375" style="382" customWidth="1"/>
    <col min="3082" max="3082" width="23.6640625" style="382" customWidth="1"/>
    <col min="3083" max="3084" width="8.6640625" style="382" customWidth="1"/>
    <col min="3085" max="3085" width="9.6640625" style="382" customWidth="1"/>
    <col min="3086" max="3086" width="4.6640625" style="382" customWidth="1"/>
    <col min="3087" max="3089" width="8.88671875" style="382"/>
    <col min="3090" max="3090" width="13.88671875" style="382" customWidth="1"/>
    <col min="3091" max="3094" width="8.88671875" style="382"/>
    <col min="3095" max="3095" width="11.6640625" style="382" customWidth="1"/>
    <col min="3096" max="3096" width="0.88671875" style="382" customWidth="1"/>
    <col min="3097" max="3328" width="8.88671875" style="382"/>
    <col min="3329" max="3329" width="0.88671875" style="382" customWidth="1"/>
    <col min="3330" max="3330" width="5.88671875" style="382" customWidth="1"/>
    <col min="3331" max="3332" width="4.109375" style="382" customWidth="1"/>
    <col min="3333" max="3333" width="23.6640625" style="382" customWidth="1"/>
    <col min="3334" max="3334" width="8.6640625" style="382" customWidth="1"/>
    <col min="3335" max="3335" width="11.44140625" style="382" customWidth="1"/>
    <col min="3336" max="3337" width="4.109375" style="382" customWidth="1"/>
    <col min="3338" max="3338" width="23.6640625" style="382" customWidth="1"/>
    <col min="3339" max="3340" width="8.6640625" style="382" customWidth="1"/>
    <col min="3341" max="3341" width="9.6640625" style="382" customWidth="1"/>
    <col min="3342" max="3342" width="4.6640625" style="382" customWidth="1"/>
    <col min="3343" max="3345" width="8.88671875" style="382"/>
    <col min="3346" max="3346" width="13.88671875" style="382" customWidth="1"/>
    <col min="3347" max="3350" width="8.88671875" style="382"/>
    <col min="3351" max="3351" width="11.6640625" style="382" customWidth="1"/>
    <col min="3352" max="3352" width="0.88671875" style="382" customWidth="1"/>
    <col min="3353" max="3584" width="8.88671875" style="382"/>
    <col min="3585" max="3585" width="0.88671875" style="382" customWidth="1"/>
    <col min="3586" max="3586" width="5.88671875" style="382" customWidth="1"/>
    <col min="3587" max="3588" width="4.109375" style="382" customWidth="1"/>
    <col min="3589" max="3589" width="23.6640625" style="382" customWidth="1"/>
    <col min="3590" max="3590" width="8.6640625" style="382" customWidth="1"/>
    <col min="3591" max="3591" width="11.44140625" style="382" customWidth="1"/>
    <col min="3592" max="3593" width="4.109375" style="382" customWidth="1"/>
    <col min="3594" max="3594" width="23.6640625" style="382" customWidth="1"/>
    <col min="3595" max="3596" width="8.6640625" style="382" customWidth="1"/>
    <col min="3597" max="3597" width="9.6640625" style="382" customWidth="1"/>
    <col min="3598" max="3598" width="4.6640625" style="382" customWidth="1"/>
    <col min="3599" max="3601" width="8.88671875" style="382"/>
    <col min="3602" max="3602" width="13.88671875" style="382" customWidth="1"/>
    <col min="3603" max="3606" width="8.88671875" style="382"/>
    <col min="3607" max="3607" width="11.6640625" style="382" customWidth="1"/>
    <col min="3608" max="3608" width="0.88671875" style="382" customWidth="1"/>
    <col min="3609" max="3840" width="8.88671875" style="382"/>
    <col min="3841" max="3841" width="0.88671875" style="382" customWidth="1"/>
    <col min="3842" max="3842" width="5.88671875" style="382" customWidth="1"/>
    <col min="3843" max="3844" width="4.109375" style="382" customWidth="1"/>
    <col min="3845" max="3845" width="23.6640625" style="382" customWidth="1"/>
    <col min="3846" max="3846" width="8.6640625" style="382" customWidth="1"/>
    <col min="3847" max="3847" width="11.44140625" style="382" customWidth="1"/>
    <col min="3848" max="3849" width="4.109375" style="382" customWidth="1"/>
    <col min="3850" max="3850" width="23.6640625" style="382" customWidth="1"/>
    <col min="3851" max="3852" width="8.6640625" style="382" customWidth="1"/>
    <col min="3853" max="3853" width="9.6640625" style="382" customWidth="1"/>
    <col min="3854" max="3854" width="4.6640625" style="382" customWidth="1"/>
    <col min="3855" max="3857" width="8.88671875" style="382"/>
    <col min="3858" max="3858" width="13.88671875" style="382" customWidth="1"/>
    <col min="3859" max="3862" width="8.88671875" style="382"/>
    <col min="3863" max="3863" width="11.6640625" style="382" customWidth="1"/>
    <col min="3864" max="3864" width="0.88671875" style="382" customWidth="1"/>
    <col min="3865" max="4096" width="8.88671875" style="382"/>
    <col min="4097" max="4097" width="0.88671875" style="382" customWidth="1"/>
    <col min="4098" max="4098" width="5.88671875" style="382" customWidth="1"/>
    <col min="4099" max="4100" width="4.109375" style="382" customWidth="1"/>
    <col min="4101" max="4101" width="23.6640625" style="382" customWidth="1"/>
    <col min="4102" max="4102" width="8.6640625" style="382" customWidth="1"/>
    <col min="4103" max="4103" width="11.44140625" style="382" customWidth="1"/>
    <col min="4104" max="4105" width="4.109375" style="382" customWidth="1"/>
    <col min="4106" max="4106" width="23.6640625" style="382" customWidth="1"/>
    <col min="4107" max="4108" width="8.6640625" style="382" customWidth="1"/>
    <col min="4109" max="4109" width="9.6640625" style="382" customWidth="1"/>
    <col min="4110" max="4110" width="4.6640625" style="382" customWidth="1"/>
    <col min="4111" max="4113" width="8.88671875" style="382"/>
    <col min="4114" max="4114" width="13.88671875" style="382" customWidth="1"/>
    <col min="4115" max="4118" width="8.88671875" style="382"/>
    <col min="4119" max="4119" width="11.6640625" style="382" customWidth="1"/>
    <col min="4120" max="4120" width="0.88671875" style="382" customWidth="1"/>
    <col min="4121" max="4352" width="8.88671875" style="382"/>
    <col min="4353" max="4353" width="0.88671875" style="382" customWidth="1"/>
    <col min="4354" max="4354" width="5.88671875" style="382" customWidth="1"/>
    <col min="4355" max="4356" width="4.109375" style="382" customWidth="1"/>
    <col min="4357" max="4357" width="23.6640625" style="382" customWidth="1"/>
    <col min="4358" max="4358" width="8.6640625" style="382" customWidth="1"/>
    <col min="4359" max="4359" width="11.44140625" style="382" customWidth="1"/>
    <col min="4360" max="4361" width="4.109375" style="382" customWidth="1"/>
    <col min="4362" max="4362" width="23.6640625" style="382" customWidth="1"/>
    <col min="4363" max="4364" width="8.6640625" style="382" customWidth="1"/>
    <col min="4365" max="4365" width="9.6640625" style="382" customWidth="1"/>
    <col min="4366" max="4366" width="4.6640625" style="382" customWidth="1"/>
    <col min="4367" max="4369" width="8.88671875" style="382"/>
    <col min="4370" max="4370" width="13.88671875" style="382" customWidth="1"/>
    <col min="4371" max="4374" width="8.88671875" style="382"/>
    <col min="4375" max="4375" width="11.6640625" style="382" customWidth="1"/>
    <col min="4376" max="4376" width="0.88671875" style="382" customWidth="1"/>
    <col min="4377" max="4608" width="8.88671875" style="382"/>
    <col min="4609" max="4609" width="0.88671875" style="382" customWidth="1"/>
    <col min="4610" max="4610" width="5.88671875" style="382" customWidth="1"/>
    <col min="4611" max="4612" width="4.109375" style="382" customWidth="1"/>
    <col min="4613" max="4613" width="23.6640625" style="382" customWidth="1"/>
    <col min="4614" max="4614" width="8.6640625" style="382" customWidth="1"/>
    <col min="4615" max="4615" width="11.44140625" style="382" customWidth="1"/>
    <col min="4616" max="4617" width="4.109375" style="382" customWidth="1"/>
    <col min="4618" max="4618" width="23.6640625" style="382" customWidth="1"/>
    <col min="4619" max="4620" width="8.6640625" style="382" customWidth="1"/>
    <col min="4621" max="4621" width="9.6640625" style="382" customWidth="1"/>
    <col min="4622" max="4622" width="4.6640625" style="382" customWidth="1"/>
    <col min="4623" max="4625" width="8.88671875" style="382"/>
    <col min="4626" max="4626" width="13.88671875" style="382" customWidth="1"/>
    <col min="4627" max="4630" width="8.88671875" style="382"/>
    <col min="4631" max="4631" width="11.6640625" style="382" customWidth="1"/>
    <col min="4632" max="4632" width="0.88671875" style="382" customWidth="1"/>
    <col min="4633" max="4864" width="8.88671875" style="382"/>
    <col min="4865" max="4865" width="0.88671875" style="382" customWidth="1"/>
    <col min="4866" max="4866" width="5.88671875" style="382" customWidth="1"/>
    <col min="4867" max="4868" width="4.109375" style="382" customWidth="1"/>
    <col min="4869" max="4869" width="23.6640625" style="382" customWidth="1"/>
    <col min="4870" max="4870" width="8.6640625" style="382" customWidth="1"/>
    <col min="4871" max="4871" width="11.44140625" style="382" customWidth="1"/>
    <col min="4872" max="4873" width="4.109375" style="382" customWidth="1"/>
    <col min="4874" max="4874" width="23.6640625" style="382" customWidth="1"/>
    <col min="4875" max="4876" width="8.6640625" style="382" customWidth="1"/>
    <col min="4877" max="4877" width="9.6640625" style="382" customWidth="1"/>
    <col min="4878" max="4878" width="4.6640625" style="382" customWidth="1"/>
    <col min="4879" max="4881" width="8.88671875" style="382"/>
    <col min="4882" max="4882" width="13.88671875" style="382" customWidth="1"/>
    <col min="4883" max="4886" width="8.88671875" style="382"/>
    <col min="4887" max="4887" width="11.6640625" style="382" customWidth="1"/>
    <col min="4888" max="4888" width="0.88671875" style="382" customWidth="1"/>
    <col min="4889" max="5120" width="8.88671875" style="382"/>
    <col min="5121" max="5121" width="0.88671875" style="382" customWidth="1"/>
    <col min="5122" max="5122" width="5.88671875" style="382" customWidth="1"/>
    <col min="5123" max="5124" width="4.109375" style="382" customWidth="1"/>
    <col min="5125" max="5125" width="23.6640625" style="382" customWidth="1"/>
    <col min="5126" max="5126" width="8.6640625" style="382" customWidth="1"/>
    <col min="5127" max="5127" width="11.44140625" style="382" customWidth="1"/>
    <col min="5128" max="5129" width="4.109375" style="382" customWidth="1"/>
    <col min="5130" max="5130" width="23.6640625" style="382" customWidth="1"/>
    <col min="5131" max="5132" width="8.6640625" style="382" customWidth="1"/>
    <col min="5133" max="5133" width="9.6640625" style="382" customWidth="1"/>
    <col min="5134" max="5134" width="4.6640625" style="382" customWidth="1"/>
    <col min="5135" max="5137" width="8.88671875" style="382"/>
    <col min="5138" max="5138" width="13.88671875" style="382" customWidth="1"/>
    <col min="5139" max="5142" width="8.88671875" style="382"/>
    <col min="5143" max="5143" width="11.6640625" style="382" customWidth="1"/>
    <col min="5144" max="5144" width="0.88671875" style="382" customWidth="1"/>
    <col min="5145" max="5376" width="8.88671875" style="382"/>
    <col min="5377" max="5377" width="0.88671875" style="382" customWidth="1"/>
    <col min="5378" max="5378" width="5.88671875" style="382" customWidth="1"/>
    <col min="5379" max="5380" width="4.109375" style="382" customWidth="1"/>
    <col min="5381" max="5381" width="23.6640625" style="382" customWidth="1"/>
    <col min="5382" max="5382" width="8.6640625" style="382" customWidth="1"/>
    <col min="5383" max="5383" width="11.44140625" style="382" customWidth="1"/>
    <col min="5384" max="5385" width="4.109375" style="382" customWidth="1"/>
    <col min="5386" max="5386" width="23.6640625" style="382" customWidth="1"/>
    <col min="5387" max="5388" width="8.6640625" style="382" customWidth="1"/>
    <col min="5389" max="5389" width="9.6640625" style="382" customWidth="1"/>
    <col min="5390" max="5390" width="4.6640625" style="382" customWidth="1"/>
    <col min="5391" max="5393" width="8.88671875" style="382"/>
    <col min="5394" max="5394" width="13.88671875" style="382" customWidth="1"/>
    <col min="5395" max="5398" width="8.88671875" style="382"/>
    <col min="5399" max="5399" width="11.6640625" style="382" customWidth="1"/>
    <col min="5400" max="5400" width="0.88671875" style="382" customWidth="1"/>
    <col min="5401" max="5632" width="8.88671875" style="382"/>
    <col min="5633" max="5633" width="0.88671875" style="382" customWidth="1"/>
    <col min="5634" max="5634" width="5.88671875" style="382" customWidth="1"/>
    <col min="5635" max="5636" width="4.109375" style="382" customWidth="1"/>
    <col min="5637" max="5637" width="23.6640625" style="382" customWidth="1"/>
    <col min="5638" max="5638" width="8.6640625" style="382" customWidth="1"/>
    <col min="5639" max="5639" width="11.44140625" style="382" customWidth="1"/>
    <col min="5640" max="5641" width="4.109375" style="382" customWidth="1"/>
    <col min="5642" max="5642" width="23.6640625" style="382" customWidth="1"/>
    <col min="5643" max="5644" width="8.6640625" style="382" customWidth="1"/>
    <col min="5645" max="5645" width="9.6640625" style="382" customWidth="1"/>
    <col min="5646" max="5646" width="4.6640625" style="382" customWidth="1"/>
    <col min="5647" max="5649" width="8.88671875" style="382"/>
    <col min="5650" max="5650" width="13.88671875" style="382" customWidth="1"/>
    <col min="5651" max="5654" width="8.88671875" style="382"/>
    <col min="5655" max="5655" width="11.6640625" style="382" customWidth="1"/>
    <col min="5656" max="5656" width="0.88671875" style="382" customWidth="1"/>
    <col min="5657" max="5888" width="8.88671875" style="382"/>
    <col min="5889" max="5889" width="0.88671875" style="382" customWidth="1"/>
    <col min="5890" max="5890" width="5.88671875" style="382" customWidth="1"/>
    <col min="5891" max="5892" width="4.109375" style="382" customWidth="1"/>
    <col min="5893" max="5893" width="23.6640625" style="382" customWidth="1"/>
    <col min="5894" max="5894" width="8.6640625" style="382" customWidth="1"/>
    <col min="5895" max="5895" width="11.44140625" style="382" customWidth="1"/>
    <col min="5896" max="5897" width="4.109375" style="382" customWidth="1"/>
    <col min="5898" max="5898" width="23.6640625" style="382" customWidth="1"/>
    <col min="5899" max="5900" width="8.6640625" style="382" customWidth="1"/>
    <col min="5901" max="5901" width="9.6640625" style="382" customWidth="1"/>
    <col min="5902" max="5902" width="4.6640625" style="382" customWidth="1"/>
    <col min="5903" max="5905" width="8.88671875" style="382"/>
    <col min="5906" max="5906" width="13.88671875" style="382" customWidth="1"/>
    <col min="5907" max="5910" width="8.88671875" style="382"/>
    <col min="5911" max="5911" width="11.6640625" style="382" customWidth="1"/>
    <col min="5912" max="5912" width="0.88671875" style="382" customWidth="1"/>
    <col min="5913" max="6144" width="8.88671875" style="382"/>
    <col min="6145" max="6145" width="0.88671875" style="382" customWidth="1"/>
    <col min="6146" max="6146" width="5.88671875" style="382" customWidth="1"/>
    <col min="6147" max="6148" width="4.109375" style="382" customWidth="1"/>
    <col min="6149" max="6149" width="23.6640625" style="382" customWidth="1"/>
    <col min="6150" max="6150" width="8.6640625" style="382" customWidth="1"/>
    <col min="6151" max="6151" width="11.44140625" style="382" customWidth="1"/>
    <col min="6152" max="6153" width="4.109375" style="382" customWidth="1"/>
    <col min="6154" max="6154" width="23.6640625" style="382" customWidth="1"/>
    <col min="6155" max="6156" width="8.6640625" style="382" customWidth="1"/>
    <col min="6157" max="6157" width="9.6640625" style="382" customWidth="1"/>
    <col min="6158" max="6158" width="4.6640625" style="382" customWidth="1"/>
    <col min="6159" max="6161" width="8.88671875" style="382"/>
    <col min="6162" max="6162" width="13.88671875" style="382" customWidth="1"/>
    <col min="6163" max="6166" width="8.88671875" style="382"/>
    <col min="6167" max="6167" width="11.6640625" style="382" customWidth="1"/>
    <col min="6168" max="6168" width="0.88671875" style="382" customWidth="1"/>
    <col min="6169" max="6400" width="8.88671875" style="382"/>
    <col min="6401" max="6401" width="0.88671875" style="382" customWidth="1"/>
    <col min="6402" max="6402" width="5.88671875" style="382" customWidth="1"/>
    <col min="6403" max="6404" width="4.109375" style="382" customWidth="1"/>
    <col min="6405" max="6405" width="23.6640625" style="382" customWidth="1"/>
    <col min="6406" max="6406" width="8.6640625" style="382" customWidth="1"/>
    <col min="6407" max="6407" width="11.44140625" style="382" customWidth="1"/>
    <col min="6408" max="6409" width="4.109375" style="382" customWidth="1"/>
    <col min="6410" max="6410" width="23.6640625" style="382" customWidth="1"/>
    <col min="6411" max="6412" width="8.6640625" style="382" customWidth="1"/>
    <col min="6413" max="6413" width="9.6640625" style="382" customWidth="1"/>
    <col min="6414" max="6414" width="4.6640625" style="382" customWidth="1"/>
    <col min="6415" max="6417" width="8.88671875" style="382"/>
    <col min="6418" max="6418" width="13.88671875" style="382" customWidth="1"/>
    <col min="6419" max="6422" width="8.88671875" style="382"/>
    <col min="6423" max="6423" width="11.6640625" style="382" customWidth="1"/>
    <col min="6424" max="6424" width="0.88671875" style="382" customWidth="1"/>
    <col min="6425" max="6656" width="8.88671875" style="382"/>
    <col min="6657" max="6657" width="0.88671875" style="382" customWidth="1"/>
    <col min="6658" max="6658" width="5.88671875" style="382" customWidth="1"/>
    <col min="6659" max="6660" width="4.109375" style="382" customWidth="1"/>
    <col min="6661" max="6661" width="23.6640625" style="382" customWidth="1"/>
    <col min="6662" max="6662" width="8.6640625" style="382" customWidth="1"/>
    <col min="6663" max="6663" width="11.44140625" style="382" customWidth="1"/>
    <col min="6664" max="6665" width="4.109375" style="382" customWidth="1"/>
    <col min="6666" max="6666" width="23.6640625" style="382" customWidth="1"/>
    <col min="6667" max="6668" width="8.6640625" style="382" customWidth="1"/>
    <col min="6669" max="6669" width="9.6640625" style="382" customWidth="1"/>
    <col min="6670" max="6670" width="4.6640625" style="382" customWidth="1"/>
    <col min="6671" max="6673" width="8.88671875" style="382"/>
    <col min="6674" max="6674" width="13.88671875" style="382" customWidth="1"/>
    <col min="6675" max="6678" width="8.88671875" style="382"/>
    <col min="6679" max="6679" width="11.6640625" style="382" customWidth="1"/>
    <col min="6680" max="6680" width="0.88671875" style="382" customWidth="1"/>
    <col min="6681" max="6912" width="8.88671875" style="382"/>
    <col min="6913" max="6913" width="0.88671875" style="382" customWidth="1"/>
    <col min="6914" max="6914" width="5.88671875" style="382" customWidth="1"/>
    <col min="6915" max="6916" width="4.109375" style="382" customWidth="1"/>
    <col min="6917" max="6917" width="23.6640625" style="382" customWidth="1"/>
    <col min="6918" max="6918" width="8.6640625" style="382" customWidth="1"/>
    <col min="6919" max="6919" width="11.44140625" style="382" customWidth="1"/>
    <col min="6920" max="6921" width="4.109375" style="382" customWidth="1"/>
    <col min="6922" max="6922" width="23.6640625" style="382" customWidth="1"/>
    <col min="6923" max="6924" width="8.6640625" style="382" customWidth="1"/>
    <col min="6925" max="6925" width="9.6640625" style="382" customWidth="1"/>
    <col min="6926" max="6926" width="4.6640625" style="382" customWidth="1"/>
    <col min="6927" max="6929" width="8.88671875" style="382"/>
    <col min="6930" max="6930" width="13.88671875" style="382" customWidth="1"/>
    <col min="6931" max="6934" width="8.88671875" style="382"/>
    <col min="6935" max="6935" width="11.6640625" style="382" customWidth="1"/>
    <col min="6936" max="6936" width="0.88671875" style="382" customWidth="1"/>
    <col min="6937" max="7168" width="8.88671875" style="382"/>
    <col min="7169" max="7169" width="0.88671875" style="382" customWidth="1"/>
    <col min="7170" max="7170" width="5.88671875" style="382" customWidth="1"/>
    <col min="7171" max="7172" width="4.109375" style="382" customWidth="1"/>
    <col min="7173" max="7173" width="23.6640625" style="382" customWidth="1"/>
    <col min="7174" max="7174" width="8.6640625" style="382" customWidth="1"/>
    <col min="7175" max="7175" width="11.44140625" style="382" customWidth="1"/>
    <col min="7176" max="7177" width="4.109375" style="382" customWidth="1"/>
    <col min="7178" max="7178" width="23.6640625" style="382" customWidth="1"/>
    <col min="7179" max="7180" width="8.6640625" style="382" customWidth="1"/>
    <col min="7181" max="7181" width="9.6640625" style="382" customWidth="1"/>
    <col min="7182" max="7182" width="4.6640625" style="382" customWidth="1"/>
    <col min="7183" max="7185" width="8.88671875" style="382"/>
    <col min="7186" max="7186" width="13.88671875" style="382" customWidth="1"/>
    <col min="7187" max="7190" width="8.88671875" style="382"/>
    <col min="7191" max="7191" width="11.6640625" style="382" customWidth="1"/>
    <col min="7192" max="7192" width="0.88671875" style="382" customWidth="1"/>
    <col min="7193" max="7424" width="8.88671875" style="382"/>
    <col min="7425" max="7425" width="0.88671875" style="382" customWidth="1"/>
    <col min="7426" max="7426" width="5.88671875" style="382" customWidth="1"/>
    <col min="7427" max="7428" width="4.109375" style="382" customWidth="1"/>
    <col min="7429" max="7429" width="23.6640625" style="382" customWidth="1"/>
    <col min="7430" max="7430" width="8.6640625" style="382" customWidth="1"/>
    <col min="7431" max="7431" width="11.44140625" style="382" customWidth="1"/>
    <col min="7432" max="7433" width="4.109375" style="382" customWidth="1"/>
    <col min="7434" max="7434" width="23.6640625" style="382" customWidth="1"/>
    <col min="7435" max="7436" width="8.6640625" style="382" customWidth="1"/>
    <col min="7437" max="7437" width="9.6640625" style="382" customWidth="1"/>
    <col min="7438" max="7438" width="4.6640625" style="382" customWidth="1"/>
    <col min="7439" max="7441" width="8.88671875" style="382"/>
    <col min="7442" max="7442" width="13.88671875" style="382" customWidth="1"/>
    <col min="7443" max="7446" width="8.88671875" style="382"/>
    <col min="7447" max="7447" width="11.6640625" style="382" customWidth="1"/>
    <col min="7448" max="7448" width="0.88671875" style="382" customWidth="1"/>
    <col min="7449" max="7680" width="8.88671875" style="382"/>
    <col min="7681" max="7681" width="0.88671875" style="382" customWidth="1"/>
    <col min="7682" max="7682" width="5.88671875" style="382" customWidth="1"/>
    <col min="7683" max="7684" width="4.109375" style="382" customWidth="1"/>
    <col min="7685" max="7685" width="23.6640625" style="382" customWidth="1"/>
    <col min="7686" max="7686" width="8.6640625" style="382" customWidth="1"/>
    <col min="7687" max="7687" width="11.44140625" style="382" customWidth="1"/>
    <col min="7688" max="7689" width="4.109375" style="382" customWidth="1"/>
    <col min="7690" max="7690" width="23.6640625" style="382" customWidth="1"/>
    <col min="7691" max="7692" width="8.6640625" style="382" customWidth="1"/>
    <col min="7693" max="7693" width="9.6640625" style="382" customWidth="1"/>
    <col min="7694" max="7694" width="4.6640625" style="382" customWidth="1"/>
    <col min="7695" max="7697" width="8.88671875" style="382"/>
    <col min="7698" max="7698" width="13.88671875" style="382" customWidth="1"/>
    <col min="7699" max="7702" width="8.88671875" style="382"/>
    <col min="7703" max="7703" width="11.6640625" style="382" customWidth="1"/>
    <col min="7704" max="7704" width="0.88671875" style="382" customWidth="1"/>
    <col min="7705" max="7936" width="8.88671875" style="382"/>
    <col min="7937" max="7937" width="0.88671875" style="382" customWidth="1"/>
    <col min="7938" max="7938" width="5.88671875" style="382" customWidth="1"/>
    <col min="7939" max="7940" width="4.109375" style="382" customWidth="1"/>
    <col min="7941" max="7941" width="23.6640625" style="382" customWidth="1"/>
    <col min="7942" max="7942" width="8.6640625" style="382" customWidth="1"/>
    <col min="7943" max="7943" width="11.44140625" style="382" customWidth="1"/>
    <col min="7944" max="7945" width="4.109375" style="382" customWidth="1"/>
    <col min="7946" max="7946" width="23.6640625" style="382" customWidth="1"/>
    <col min="7947" max="7948" width="8.6640625" style="382" customWidth="1"/>
    <col min="7949" max="7949" width="9.6640625" style="382" customWidth="1"/>
    <col min="7950" max="7950" width="4.6640625" style="382" customWidth="1"/>
    <col min="7951" max="7953" width="8.88671875" style="382"/>
    <col min="7954" max="7954" width="13.88671875" style="382" customWidth="1"/>
    <col min="7955" max="7958" width="8.88671875" style="382"/>
    <col min="7959" max="7959" width="11.6640625" style="382" customWidth="1"/>
    <col min="7960" max="7960" width="0.88671875" style="382" customWidth="1"/>
    <col min="7961" max="8192" width="8.88671875" style="382"/>
    <col min="8193" max="8193" width="0.88671875" style="382" customWidth="1"/>
    <col min="8194" max="8194" width="5.88671875" style="382" customWidth="1"/>
    <col min="8195" max="8196" width="4.109375" style="382" customWidth="1"/>
    <col min="8197" max="8197" width="23.6640625" style="382" customWidth="1"/>
    <col min="8198" max="8198" width="8.6640625" style="382" customWidth="1"/>
    <col min="8199" max="8199" width="11.44140625" style="382" customWidth="1"/>
    <col min="8200" max="8201" width="4.109375" style="382" customWidth="1"/>
    <col min="8202" max="8202" width="23.6640625" style="382" customWidth="1"/>
    <col min="8203" max="8204" width="8.6640625" style="382" customWidth="1"/>
    <col min="8205" max="8205" width="9.6640625" style="382" customWidth="1"/>
    <col min="8206" max="8206" width="4.6640625" style="382" customWidth="1"/>
    <col min="8207" max="8209" width="8.88671875" style="382"/>
    <col min="8210" max="8210" width="13.88671875" style="382" customWidth="1"/>
    <col min="8211" max="8214" width="8.88671875" style="382"/>
    <col min="8215" max="8215" width="11.6640625" style="382" customWidth="1"/>
    <col min="8216" max="8216" width="0.88671875" style="382" customWidth="1"/>
    <col min="8217" max="8448" width="8.88671875" style="382"/>
    <col min="8449" max="8449" width="0.88671875" style="382" customWidth="1"/>
    <col min="8450" max="8450" width="5.88671875" style="382" customWidth="1"/>
    <col min="8451" max="8452" width="4.109375" style="382" customWidth="1"/>
    <col min="8453" max="8453" width="23.6640625" style="382" customWidth="1"/>
    <col min="8454" max="8454" width="8.6640625" style="382" customWidth="1"/>
    <col min="8455" max="8455" width="11.44140625" style="382" customWidth="1"/>
    <col min="8456" max="8457" width="4.109375" style="382" customWidth="1"/>
    <col min="8458" max="8458" width="23.6640625" style="382" customWidth="1"/>
    <col min="8459" max="8460" width="8.6640625" style="382" customWidth="1"/>
    <col min="8461" max="8461" width="9.6640625" style="382" customWidth="1"/>
    <col min="8462" max="8462" width="4.6640625" style="382" customWidth="1"/>
    <col min="8463" max="8465" width="8.88671875" style="382"/>
    <col min="8466" max="8466" width="13.88671875" style="382" customWidth="1"/>
    <col min="8467" max="8470" width="8.88671875" style="382"/>
    <col min="8471" max="8471" width="11.6640625" style="382" customWidth="1"/>
    <col min="8472" max="8472" width="0.88671875" style="382" customWidth="1"/>
    <col min="8473" max="8704" width="8.88671875" style="382"/>
    <col min="8705" max="8705" width="0.88671875" style="382" customWidth="1"/>
    <col min="8706" max="8706" width="5.88671875" style="382" customWidth="1"/>
    <col min="8707" max="8708" width="4.109375" style="382" customWidth="1"/>
    <col min="8709" max="8709" width="23.6640625" style="382" customWidth="1"/>
    <col min="8710" max="8710" width="8.6640625" style="382" customWidth="1"/>
    <col min="8711" max="8711" width="11.44140625" style="382" customWidth="1"/>
    <col min="8712" max="8713" width="4.109375" style="382" customWidth="1"/>
    <col min="8714" max="8714" width="23.6640625" style="382" customWidth="1"/>
    <col min="8715" max="8716" width="8.6640625" style="382" customWidth="1"/>
    <col min="8717" max="8717" width="9.6640625" style="382" customWidth="1"/>
    <col min="8718" max="8718" width="4.6640625" style="382" customWidth="1"/>
    <col min="8719" max="8721" width="8.88671875" style="382"/>
    <col min="8722" max="8722" width="13.88671875" style="382" customWidth="1"/>
    <col min="8723" max="8726" width="8.88671875" style="382"/>
    <col min="8727" max="8727" width="11.6640625" style="382" customWidth="1"/>
    <col min="8728" max="8728" width="0.88671875" style="382" customWidth="1"/>
    <col min="8729" max="8960" width="8.88671875" style="382"/>
    <col min="8961" max="8961" width="0.88671875" style="382" customWidth="1"/>
    <col min="8962" max="8962" width="5.88671875" style="382" customWidth="1"/>
    <col min="8963" max="8964" width="4.109375" style="382" customWidth="1"/>
    <col min="8965" max="8965" width="23.6640625" style="382" customWidth="1"/>
    <col min="8966" max="8966" width="8.6640625" style="382" customWidth="1"/>
    <col min="8967" max="8967" width="11.44140625" style="382" customWidth="1"/>
    <col min="8968" max="8969" width="4.109375" style="382" customWidth="1"/>
    <col min="8970" max="8970" width="23.6640625" style="382" customWidth="1"/>
    <col min="8971" max="8972" width="8.6640625" style="382" customWidth="1"/>
    <col min="8973" max="8973" width="9.6640625" style="382" customWidth="1"/>
    <col min="8974" max="8974" width="4.6640625" style="382" customWidth="1"/>
    <col min="8975" max="8977" width="8.88671875" style="382"/>
    <col min="8978" max="8978" width="13.88671875" style="382" customWidth="1"/>
    <col min="8979" max="8982" width="8.88671875" style="382"/>
    <col min="8983" max="8983" width="11.6640625" style="382" customWidth="1"/>
    <col min="8984" max="8984" width="0.88671875" style="382" customWidth="1"/>
    <col min="8985" max="9216" width="8.88671875" style="382"/>
    <col min="9217" max="9217" width="0.88671875" style="382" customWidth="1"/>
    <col min="9218" max="9218" width="5.88671875" style="382" customWidth="1"/>
    <col min="9219" max="9220" width="4.109375" style="382" customWidth="1"/>
    <col min="9221" max="9221" width="23.6640625" style="382" customWidth="1"/>
    <col min="9222" max="9222" width="8.6640625" style="382" customWidth="1"/>
    <col min="9223" max="9223" width="11.44140625" style="382" customWidth="1"/>
    <col min="9224" max="9225" width="4.109375" style="382" customWidth="1"/>
    <col min="9226" max="9226" width="23.6640625" style="382" customWidth="1"/>
    <col min="9227" max="9228" width="8.6640625" style="382" customWidth="1"/>
    <col min="9229" max="9229" width="9.6640625" style="382" customWidth="1"/>
    <col min="9230" max="9230" width="4.6640625" style="382" customWidth="1"/>
    <col min="9231" max="9233" width="8.88671875" style="382"/>
    <col min="9234" max="9234" width="13.88671875" style="382" customWidth="1"/>
    <col min="9235" max="9238" width="8.88671875" style="382"/>
    <col min="9239" max="9239" width="11.6640625" style="382" customWidth="1"/>
    <col min="9240" max="9240" width="0.88671875" style="382" customWidth="1"/>
    <col min="9241" max="9472" width="8.88671875" style="382"/>
    <col min="9473" max="9473" width="0.88671875" style="382" customWidth="1"/>
    <col min="9474" max="9474" width="5.88671875" style="382" customWidth="1"/>
    <col min="9475" max="9476" width="4.109375" style="382" customWidth="1"/>
    <col min="9477" max="9477" width="23.6640625" style="382" customWidth="1"/>
    <col min="9478" max="9478" width="8.6640625" style="382" customWidth="1"/>
    <col min="9479" max="9479" width="11.44140625" style="382" customWidth="1"/>
    <col min="9480" max="9481" width="4.109375" style="382" customWidth="1"/>
    <col min="9482" max="9482" width="23.6640625" style="382" customWidth="1"/>
    <col min="9483" max="9484" width="8.6640625" style="382" customWidth="1"/>
    <col min="9485" max="9485" width="9.6640625" style="382" customWidth="1"/>
    <col min="9486" max="9486" width="4.6640625" style="382" customWidth="1"/>
    <col min="9487" max="9489" width="8.88671875" style="382"/>
    <col min="9490" max="9490" width="13.88671875" style="382" customWidth="1"/>
    <col min="9491" max="9494" width="8.88671875" style="382"/>
    <col min="9495" max="9495" width="11.6640625" style="382" customWidth="1"/>
    <col min="9496" max="9496" width="0.88671875" style="382" customWidth="1"/>
    <col min="9497" max="9728" width="8.88671875" style="382"/>
    <col min="9729" max="9729" width="0.88671875" style="382" customWidth="1"/>
    <col min="9730" max="9730" width="5.88671875" style="382" customWidth="1"/>
    <col min="9731" max="9732" width="4.109375" style="382" customWidth="1"/>
    <col min="9733" max="9733" width="23.6640625" style="382" customWidth="1"/>
    <col min="9734" max="9734" width="8.6640625" style="382" customWidth="1"/>
    <col min="9735" max="9735" width="11.44140625" style="382" customWidth="1"/>
    <col min="9736" max="9737" width="4.109375" style="382" customWidth="1"/>
    <col min="9738" max="9738" width="23.6640625" style="382" customWidth="1"/>
    <col min="9739" max="9740" width="8.6640625" style="382" customWidth="1"/>
    <col min="9741" max="9741" width="9.6640625" style="382" customWidth="1"/>
    <col min="9742" max="9742" width="4.6640625" style="382" customWidth="1"/>
    <col min="9743" max="9745" width="8.88671875" style="382"/>
    <col min="9746" max="9746" width="13.88671875" style="382" customWidth="1"/>
    <col min="9747" max="9750" width="8.88671875" style="382"/>
    <col min="9751" max="9751" width="11.6640625" style="382" customWidth="1"/>
    <col min="9752" max="9752" width="0.88671875" style="382" customWidth="1"/>
    <col min="9753" max="9984" width="8.88671875" style="382"/>
    <col min="9985" max="9985" width="0.88671875" style="382" customWidth="1"/>
    <col min="9986" max="9986" width="5.88671875" style="382" customWidth="1"/>
    <col min="9987" max="9988" width="4.109375" style="382" customWidth="1"/>
    <col min="9989" max="9989" width="23.6640625" style="382" customWidth="1"/>
    <col min="9990" max="9990" width="8.6640625" style="382" customWidth="1"/>
    <col min="9991" max="9991" width="11.44140625" style="382" customWidth="1"/>
    <col min="9992" max="9993" width="4.109375" style="382" customWidth="1"/>
    <col min="9994" max="9994" width="23.6640625" style="382" customWidth="1"/>
    <col min="9995" max="9996" width="8.6640625" style="382" customWidth="1"/>
    <col min="9997" max="9997" width="9.6640625" style="382" customWidth="1"/>
    <col min="9998" max="9998" width="4.6640625" style="382" customWidth="1"/>
    <col min="9999" max="10001" width="8.88671875" style="382"/>
    <col min="10002" max="10002" width="13.88671875" style="382" customWidth="1"/>
    <col min="10003" max="10006" width="8.88671875" style="382"/>
    <col min="10007" max="10007" width="11.6640625" style="382" customWidth="1"/>
    <col min="10008" max="10008" width="0.88671875" style="382" customWidth="1"/>
    <col min="10009" max="10240" width="8.88671875" style="382"/>
    <col min="10241" max="10241" width="0.88671875" style="382" customWidth="1"/>
    <col min="10242" max="10242" width="5.88671875" style="382" customWidth="1"/>
    <col min="10243" max="10244" width="4.109375" style="382" customWidth="1"/>
    <col min="10245" max="10245" width="23.6640625" style="382" customWidth="1"/>
    <col min="10246" max="10246" width="8.6640625" style="382" customWidth="1"/>
    <col min="10247" max="10247" width="11.44140625" style="382" customWidth="1"/>
    <col min="10248" max="10249" width="4.109375" style="382" customWidth="1"/>
    <col min="10250" max="10250" width="23.6640625" style="382" customWidth="1"/>
    <col min="10251" max="10252" width="8.6640625" style="382" customWidth="1"/>
    <col min="10253" max="10253" width="9.6640625" style="382" customWidth="1"/>
    <col min="10254" max="10254" width="4.6640625" style="382" customWidth="1"/>
    <col min="10255" max="10257" width="8.88671875" style="382"/>
    <col min="10258" max="10258" width="13.88671875" style="382" customWidth="1"/>
    <col min="10259" max="10262" width="8.88671875" style="382"/>
    <col min="10263" max="10263" width="11.6640625" style="382" customWidth="1"/>
    <col min="10264" max="10264" width="0.88671875" style="382" customWidth="1"/>
    <col min="10265" max="10496" width="8.88671875" style="382"/>
    <col min="10497" max="10497" width="0.88671875" style="382" customWidth="1"/>
    <col min="10498" max="10498" width="5.88671875" style="382" customWidth="1"/>
    <col min="10499" max="10500" width="4.109375" style="382" customWidth="1"/>
    <col min="10501" max="10501" width="23.6640625" style="382" customWidth="1"/>
    <col min="10502" max="10502" width="8.6640625" style="382" customWidth="1"/>
    <col min="10503" max="10503" width="11.44140625" style="382" customWidth="1"/>
    <col min="10504" max="10505" width="4.109375" style="382" customWidth="1"/>
    <col min="10506" max="10506" width="23.6640625" style="382" customWidth="1"/>
    <col min="10507" max="10508" width="8.6640625" style="382" customWidth="1"/>
    <col min="10509" max="10509" width="9.6640625" style="382" customWidth="1"/>
    <col min="10510" max="10510" width="4.6640625" style="382" customWidth="1"/>
    <col min="10511" max="10513" width="8.88671875" style="382"/>
    <col min="10514" max="10514" width="13.88671875" style="382" customWidth="1"/>
    <col min="10515" max="10518" width="8.88671875" style="382"/>
    <col min="10519" max="10519" width="11.6640625" style="382" customWidth="1"/>
    <col min="10520" max="10520" width="0.88671875" style="382" customWidth="1"/>
    <col min="10521" max="10752" width="8.88671875" style="382"/>
    <col min="10753" max="10753" width="0.88671875" style="382" customWidth="1"/>
    <col min="10754" max="10754" width="5.88671875" style="382" customWidth="1"/>
    <col min="10755" max="10756" width="4.109375" style="382" customWidth="1"/>
    <col min="10757" max="10757" width="23.6640625" style="382" customWidth="1"/>
    <col min="10758" max="10758" width="8.6640625" style="382" customWidth="1"/>
    <col min="10759" max="10759" width="11.44140625" style="382" customWidth="1"/>
    <col min="10760" max="10761" width="4.109375" style="382" customWidth="1"/>
    <col min="10762" max="10762" width="23.6640625" style="382" customWidth="1"/>
    <col min="10763" max="10764" width="8.6640625" style="382" customWidth="1"/>
    <col min="10765" max="10765" width="9.6640625" style="382" customWidth="1"/>
    <col min="10766" max="10766" width="4.6640625" style="382" customWidth="1"/>
    <col min="10767" max="10769" width="8.88671875" style="382"/>
    <col min="10770" max="10770" width="13.88671875" style="382" customWidth="1"/>
    <col min="10771" max="10774" width="8.88671875" style="382"/>
    <col min="10775" max="10775" width="11.6640625" style="382" customWidth="1"/>
    <col min="10776" max="10776" width="0.88671875" style="382" customWidth="1"/>
    <col min="10777" max="11008" width="8.88671875" style="382"/>
    <col min="11009" max="11009" width="0.88671875" style="382" customWidth="1"/>
    <col min="11010" max="11010" width="5.88671875" style="382" customWidth="1"/>
    <col min="11011" max="11012" width="4.109375" style="382" customWidth="1"/>
    <col min="11013" max="11013" width="23.6640625" style="382" customWidth="1"/>
    <col min="11014" max="11014" width="8.6640625" style="382" customWidth="1"/>
    <col min="11015" max="11015" width="11.44140625" style="382" customWidth="1"/>
    <col min="11016" max="11017" width="4.109375" style="382" customWidth="1"/>
    <col min="11018" max="11018" width="23.6640625" style="382" customWidth="1"/>
    <col min="11019" max="11020" width="8.6640625" style="382" customWidth="1"/>
    <col min="11021" max="11021" width="9.6640625" style="382" customWidth="1"/>
    <col min="11022" max="11022" width="4.6640625" style="382" customWidth="1"/>
    <col min="11023" max="11025" width="8.88671875" style="382"/>
    <col min="11026" max="11026" width="13.88671875" style="382" customWidth="1"/>
    <col min="11027" max="11030" width="8.88671875" style="382"/>
    <col min="11031" max="11031" width="11.6640625" style="382" customWidth="1"/>
    <col min="11032" max="11032" width="0.88671875" style="382" customWidth="1"/>
    <col min="11033" max="11264" width="8.88671875" style="382"/>
    <col min="11265" max="11265" width="0.88671875" style="382" customWidth="1"/>
    <col min="11266" max="11266" width="5.88671875" style="382" customWidth="1"/>
    <col min="11267" max="11268" width="4.109375" style="382" customWidth="1"/>
    <col min="11269" max="11269" width="23.6640625" style="382" customWidth="1"/>
    <col min="11270" max="11270" width="8.6640625" style="382" customWidth="1"/>
    <col min="11271" max="11271" width="11.44140625" style="382" customWidth="1"/>
    <col min="11272" max="11273" width="4.109375" style="382" customWidth="1"/>
    <col min="11274" max="11274" width="23.6640625" style="382" customWidth="1"/>
    <col min="11275" max="11276" width="8.6640625" style="382" customWidth="1"/>
    <col min="11277" max="11277" width="9.6640625" style="382" customWidth="1"/>
    <col min="11278" max="11278" width="4.6640625" style="382" customWidth="1"/>
    <col min="11279" max="11281" width="8.88671875" style="382"/>
    <col min="11282" max="11282" width="13.88671875" style="382" customWidth="1"/>
    <col min="11283" max="11286" width="8.88671875" style="382"/>
    <col min="11287" max="11287" width="11.6640625" style="382" customWidth="1"/>
    <col min="11288" max="11288" width="0.88671875" style="382" customWidth="1"/>
    <col min="11289" max="11520" width="8.88671875" style="382"/>
    <col min="11521" max="11521" width="0.88671875" style="382" customWidth="1"/>
    <col min="11522" max="11522" width="5.88671875" style="382" customWidth="1"/>
    <col min="11523" max="11524" width="4.109375" style="382" customWidth="1"/>
    <col min="11525" max="11525" width="23.6640625" style="382" customWidth="1"/>
    <col min="11526" max="11526" width="8.6640625" style="382" customWidth="1"/>
    <col min="11527" max="11527" width="11.44140625" style="382" customWidth="1"/>
    <col min="11528" max="11529" width="4.109375" style="382" customWidth="1"/>
    <col min="11530" max="11530" width="23.6640625" style="382" customWidth="1"/>
    <col min="11531" max="11532" width="8.6640625" style="382" customWidth="1"/>
    <col min="11533" max="11533" width="9.6640625" style="382" customWidth="1"/>
    <col min="11534" max="11534" width="4.6640625" style="382" customWidth="1"/>
    <col min="11535" max="11537" width="8.88671875" style="382"/>
    <col min="11538" max="11538" width="13.88671875" style="382" customWidth="1"/>
    <col min="11539" max="11542" width="8.88671875" style="382"/>
    <col min="11543" max="11543" width="11.6640625" style="382" customWidth="1"/>
    <col min="11544" max="11544" width="0.88671875" style="382" customWidth="1"/>
    <col min="11545" max="11776" width="8.88671875" style="382"/>
    <col min="11777" max="11777" width="0.88671875" style="382" customWidth="1"/>
    <col min="11778" max="11778" width="5.88671875" style="382" customWidth="1"/>
    <col min="11779" max="11780" width="4.109375" style="382" customWidth="1"/>
    <col min="11781" max="11781" width="23.6640625" style="382" customWidth="1"/>
    <col min="11782" max="11782" width="8.6640625" style="382" customWidth="1"/>
    <col min="11783" max="11783" width="11.44140625" style="382" customWidth="1"/>
    <col min="11784" max="11785" width="4.109375" style="382" customWidth="1"/>
    <col min="11786" max="11786" width="23.6640625" style="382" customWidth="1"/>
    <col min="11787" max="11788" width="8.6640625" style="382" customWidth="1"/>
    <col min="11789" max="11789" width="9.6640625" style="382" customWidth="1"/>
    <col min="11790" max="11790" width="4.6640625" style="382" customWidth="1"/>
    <col min="11791" max="11793" width="8.88671875" style="382"/>
    <col min="11794" max="11794" width="13.88671875" style="382" customWidth="1"/>
    <col min="11795" max="11798" width="8.88671875" style="382"/>
    <col min="11799" max="11799" width="11.6640625" style="382" customWidth="1"/>
    <col min="11800" max="11800" width="0.88671875" style="382" customWidth="1"/>
    <col min="11801" max="12032" width="8.88671875" style="382"/>
    <col min="12033" max="12033" width="0.88671875" style="382" customWidth="1"/>
    <col min="12034" max="12034" width="5.88671875" style="382" customWidth="1"/>
    <col min="12035" max="12036" width="4.109375" style="382" customWidth="1"/>
    <col min="12037" max="12037" width="23.6640625" style="382" customWidth="1"/>
    <col min="12038" max="12038" width="8.6640625" style="382" customWidth="1"/>
    <col min="12039" max="12039" width="11.44140625" style="382" customWidth="1"/>
    <col min="12040" max="12041" width="4.109375" style="382" customWidth="1"/>
    <col min="12042" max="12042" width="23.6640625" style="382" customWidth="1"/>
    <col min="12043" max="12044" width="8.6640625" style="382" customWidth="1"/>
    <col min="12045" max="12045" width="9.6640625" style="382" customWidth="1"/>
    <col min="12046" max="12046" width="4.6640625" style="382" customWidth="1"/>
    <col min="12047" max="12049" width="8.88671875" style="382"/>
    <col min="12050" max="12050" width="13.88671875" style="382" customWidth="1"/>
    <col min="12051" max="12054" width="8.88671875" style="382"/>
    <col min="12055" max="12055" width="11.6640625" style="382" customWidth="1"/>
    <col min="12056" max="12056" width="0.88671875" style="382" customWidth="1"/>
    <col min="12057" max="12288" width="8.88671875" style="382"/>
    <col min="12289" max="12289" width="0.88671875" style="382" customWidth="1"/>
    <col min="12290" max="12290" width="5.88671875" style="382" customWidth="1"/>
    <col min="12291" max="12292" width="4.109375" style="382" customWidth="1"/>
    <col min="12293" max="12293" width="23.6640625" style="382" customWidth="1"/>
    <col min="12294" max="12294" width="8.6640625" style="382" customWidth="1"/>
    <col min="12295" max="12295" width="11.44140625" style="382" customWidth="1"/>
    <col min="12296" max="12297" width="4.109375" style="382" customWidth="1"/>
    <col min="12298" max="12298" width="23.6640625" style="382" customWidth="1"/>
    <col min="12299" max="12300" width="8.6640625" style="382" customWidth="1"/>
    <col min="12301" max="12301" width="9.6640625" style="382" customWidth="1"/>
    <col min="12302" max="12302" width="4.6640625" style="382" customWidth="1"/>
    <col min="12303" max="12305" width="8.88671875" style="382"/>
    <col min="12306" max="12306" width="13.88671875" style="382" customWidth="1"/>
    <col min="12307" max="12310" width="8.88671875" style="382"/>
    <col min="12311" max="12311" width="11.6640625" style="382" customWidth="1"/>
    <col min="12312" max="12312" width="0.88671875" style="382" customWidth="1"/>
    <col min="12313" max="12544" width="8.88671875" style="382"/>
    <col min="12545" max="12545" width="0.88671875" style="382" customWidth="1"/>
    <col min="12546" max="12546" width="5.88671875" style="382" customWidth="1"/>
    <col min="12547" max="12548" width="4.109375" style="382" customWidth="1"/>
    <col min="12549" max="12549" width="23.6640625" style="382" customWidth="1"/>
    <col min="12550" max="12550" width="8.6640625" style="382" customWidth="1"/>
    <col min="12551" max="12551" width="11.44140625" style="382" customWidth="1"/>
    <col min="12552" max="12553" width="4.109375" style="382" customWidth="1"/>
    <col min="12554" max="12554" width="23.6640625" style="382" customWidth="1"/>
    <col min="12555" max="12556" width="8.6640625" style="382" customWidth="1"/>
    <col min="12557" max="12557" width="9.6640625" style="382" customWidth="1"/>
    <col min="12558" max="12558" width="4.6640625" style="382" customWidth="1"/>
    <col min="12559" max="12561" width="8.88671875" style="382"/>
    <col min="12562" max="12562" width="13.88671875" style="382" customWidth="1"/>
    <col min="12563" max="12566" width="8.88671875" style="382"/>
    <col min="12567" max="12567" width="11.6640625" style="382" customWidth="1"/>
    <col min="12568" max="12568" width="0.88671875" style="382" customWidth="1"/>
    <col min="12569" max="12800" width="8.88671875" style="382"/>
    <col min="12801" max="12801" width="0.88671875" style="382" customWidth="1"/>
    <col min="12802" max="12802" width="5.88671875" style="382" customWidth="1"/>
    <col min="12803" max="12804" width="4.109375" style="382" customWidth="1"/>
    <col min="12805" max="12805" width="23.6640625" style="382" customWidth="1"/>
    <col min="12806" max="12806" width="8.6640625" style="382" customWidth="1"/>
    <col min="12807" max="12807" width="11.44140625" style="382" customWidth="1"/>
    <col min="12808" max="12809" width="4.109375" style="382" customWidth="1"/>
    <col min="12810" max="12810" width="23.6640625" style="382" customWidth="1"/>
    <col min="12811" max="12812" width="8.6640625" style="382" customWidth="1"/>
    <col min="12813" max="12813" width="9.6640625" style="382" customWidth="1"/>
    <col min="12814" max="12814" width="4.6640625" style="382" customWidth="1"/>
    <col min="12815" max="12817" width="8.88671875" style="382"/>
    <col min="12818" max="12818" width="13.88671875" style="382" customWidth="1"/>
    <col min="12819" max="12822" width="8.88671875" style="382"/>
    <col min="12823" max="12823" width="11.6640625" style="382" customWidth="1"/>
    <col min="12824" max="12824" width="0.88671875" style="382" customWidth="1"/>
    <col min="12825" max="13056" width="8.88671875" style="382"/>
    <col min="13057" max="13057" width="0.88671875" style="382" customWidth="1"/>
    <col min="13058" max="13058" width="5.88671875" style="382" customWidth="1"/>
    <col min="13059" max="13060" width="4.109375" style="382" customWidth="1"/>
    <col min="13061" max="13061" width="23.6640625" style="382" customWidth="1"/>
    <col min="13062" max="13062" width="8.6640625" style="382" customWidth="1"/>
    <col min="13063" max="13063" width="11.44140625" style="382" customWidth="1"/>
    <col min="13064" max="13065" width="4.109375" style="382" customWidth="1"/>
    <col min="13066" max="13066" width="23.6640625" style="382" customWidth="1"/>
    <col min="13067" max="13068" width="8.6640625" style="382" customWidth="1"/>
    <col min="13069" max="13069" width="9.6640625" style="382" customWidth="1"/>
    <col min="13070" max="13070" width="4.6640625" style="382" customWidth="1"/>
    <col min="13071" max="13073" width="8.88671875" style="382"/>
    <col min="13074" max="13074" width="13.88671875" style="382" customWidth="1"/>
    <col min="13075" max="13078" width="8.88671875" style="382"/>
    <col min="13079" max="13079" width="11.6640625" style="382" customWidth="1"/>
    <col min="13080" max="13080" width="0.88671875" style="382" customWidth="1"/>
    <col min="13081" max="13312" width="8.88671875" style="382"/>
    <col min="13313" max="13313" width="0.88671875" style="382" customWidth="1"/>
    <col min="13314" max="13314" width="5.88671875" style="382" customWidth="1"/>
    <col min="13315" max="13316" width="4.109375" style="382" customWidth="1"/>
    <col min="13317" max="13317" width="23.6640625" style="382" customWidth="1"/>
    <col min="13318" max="13318" width="8.6640625" style="382" customWidth="1"/>
    <col min="13319" max="13319" width="11.44140625" style="382" customWidth="1"/>
    <col min="13320" max="13321" width="4.109375" style="382" customWidth="1"/>
    <col min="13322" max="13322" width="23.6640625" style="382" customWidth="1"/>
    <col min="13323" max="13324" width="8.6640625" style="382" customWidth="1"/>
    <col min="13325" max="13325" width="9.6640625" style="382" customWidth="1"/>
    <col min="13326" max="13326" width="4.6640625" style="382" customWidth="1"/>
    <col min="13327" max="13329" width="8.88671875" style="382"/>
    <col min="13330" max="13330" width="13.88671875" style="382" customWidth="1"/>
    <col min="13331" max="13334" width="8.88671875" style="382"/>
    <col min="13335" max="13335" width="11.6640625" style="382" customWidth="1"/>
    <col min="13336" max="13336" width="0.88671875" style="382" customWidth="1"/>
    <col min="13337" max="13568" width="8.88671875" style="382"/>
    <col min="13569" max="13569" width="0.88671875" style="382" customWidth="1"/>
    <col min="13570" max="13570" width="5.88671875" style="382" customWidth="1"/>
    <col min="13571" max="13572" width="4.109375" style="382" customWidth="1"/>
    <col min="13573" max="13573" width="23.6640625" style="382" customWidth="1"/>
    <col min="13574" max="13574" width="8.6640625" style="382" customWidth="1"/>
    <col min="13575" max="13575" width="11.44140625" style="382" customWidth="1"/>
    <col min="13576" max="13577" width="4.109375" style="382" customWidth="1"/>
    <col min="13578" max="13578" width="23.6640625" style="382" customWidth="1"/>
    <col min="13579" max="13580" width="8.6640625" style="382" customWidth="1"/>
    <col min="13581" max="13581" width="9.6640625" style="382" customWidth="1"/>
    <col min="13582" max="13582" width="4.6640625" style="382" customWidth="1"/>
    <col min="13583" max="13585" width="8.88671875" style="382"/>
    <col min="13586" max="13586" width="13.88671875" style="382" customWidth="1"/>
    <col min="13587" max="13590" width="8.88671875" style="382"/>
    <col min="13591" max="13591" width="11.6640625" style="382" customWidth="1"/>
    <col min="13592" max="13592" width="0.88671875" style="382" customWidth="1"/>
    <col min="13593" max="13824" width="8.88671875" style="382"/>
    <col min="13825" max="13825" width="0.88671875" style="382" customWidth="1"/>
    <col min="13826" max="13826" width="5.88671875" style="382" customWidth="1"/>
    <col min="13827" max="13828" width="4.109375" style="382" customWidth="1"/>
    <col min="13829" max="13829" width="23.6640625" style="382" customWidth="1"/>
    <col min="13830" max="13830" width="8.6640625" style="382" customWidth="1"/>
    <col min="13831" max="13831" width="11.44140625" style="382" customWidth="1"/>
    <col min="13832" max="13833" width="4.109375" style="382" customWidth="1"/>
    <col min="13834" max="13834" width="23.6640625" style="382" customWidth="1"/>
    <col min="13835" max="13836" width="8.6640625" style="382" customWidth="1"/>
    <col min="13837" max="13837" width="9.6640625" style="382" customWidth="1"/>
    <col min="13838" max="13838" width="4.6640625" style="382" customWidth="1"/>
    <col min="13839" max="13841" width="8.88671875" style="382"/>
    <col min="13842" max="13842" width="13.88671875" style="382" customWidth="1"/>
    <col min="13843" max="13846" width="8.88671875" style="382"/>
    <col min="13847" max="13847" width="11.6640625" style="382" customWidth="1"/>
    <col min="13848" max="13848" width="0.88671875" style="382" customWidth="1"/>
    <col min="13849" max="14080" width="8.88671875" style="382"/>
    <col min="14081" max="14081" width="0.88671875" style="382" customWidth="1"/>
    <col min="14082" max="14082" width="5.88671875" style="382" customWidth="1"/>
    <col min="14083" max="14084" width="4.109375" style="382" customWidth="1"/>
    <col min="14085" max="14085" width="23.6640625" style="382" customWidth="1"/>
    <col min="14086" max="14086" width="8.6640625" style="382" customWidth="1"/>
    <col min="14087" max="14087" width="11.44140625" style="382" customWidth="1"/>
    <col min="14088" max="14089" width="4.109375" style="382" customWidth="1"/>
    <col min="14090" max="14090" width="23.6640625" style="382" customWidth="1"/>
    <col min="14091" max="14092" width="8.6640625" style="382" customWidth="1"/>
    <col min="14093" max="14093" width="9.6640625" style="382" customWidth="1"/>
    <col min="14094" max="14094" width="4.6640625" style="382" customWidth="1"/>
    <col min="14095" max="14097" width="8.88671875" style="382"/>
    <col min="14098" max="14098" width="13.88671875" style="382" customWidth="1"/>
    <col min="14099" max="14102" width="8.88671875" style="382"/>
    <col min="14103" max="14103" width="11.6640625" style="382" customWidth="1"/>
    <col min="14104" max="14104" width="0.88671875" style="382" customWidth="1"/>
    <col min="14105" max="14336" width="8.88671875" style="382"/>
    <col min="14337" max="14337" width="0.88671875" style="382" customWidth="1"/>
    <col min="14338" max="14338" width="5.88671875" style="382" customWidth="1"/>
    <col min="14339" max="14340" width="4.109375" style="382" customWidth="1"/>
    <col min="14341" max="14341" width="23.6640625" style="382" customWidth="1"/>
    <col min="14342" max="14342" width="8.6640625" style="382" customWidth="1"/>
    <col min="14343" max="14343" width="11.44140625" style="382" customWidth="1"/>
    <col min="14344" max="14345" width="4.109375" style="382" customWidth="1"/>
    <col min="14346" max="14346" width="23.6640625" style="382" customWidth="1"/>
    <col min="14347" max="14348" width="8.6640625" style="382" customWidth="1"/>
    <col min="14349" max="14349" width="9.6640625" style="382" customWidth="1"/>
    <col min="14350" max="14350" width="4.6640625" style="382" customWidth="1"/>
    <col min="14351" max="14353" width="8.88671875" style="382"/>
    <col min="14354" max="14354" width="13.88671875" style="382" customWidth="1"/>
    <col min="14355" max="14358" width="8.88671875" style="382"/>
    <col min="14359" max="14359" width="11.6640625" style="382" customWidth="1"/>
    <col min="14360" max="14360" width="0.88671875" style="382" customWidth="1"/>
    <col min="14361" max="14592" width="8.88671875" style="382"/>
    <col min="14593" max="14593" width="0.88671875" style="382" customWidth="1"/>
    <col min="14594" max="14594" width="5.88671875" style="382" customWidth="1"/>
    <col min="14595" max="14596" width="4.109375" style="382" customWidth="1"/>
    <col min="14597" max="14597" width="23.6640625" style="382" customWidth="1"/>
    <col min="14598" max="14598" width="8.6640625" style="382" customWidth="1"/>
    <col min="14599" max="14599" width="11.44140625" style="382" customWidth="1"/>
    <col min="14600" max="14601" width="4.109375" style="382" customWidth="1"/>
    <col min="14602" max="14602" width="23.6640625" style="382" customWidth="1"/>
    <col min="14603" max="14604" width="8.6640625" style="382" customWidth="1"/>
    <col min="14605" max="14605" width="9.6640625" style="382" customWidth="1"/>
    <col min="14606" max="14606" width="4.6640625" style="382" customWidth="1"/>
    <col min="14607" max="14609" width="8.88671875" style="382"/>
    <col min="14610" max="14610" width="13.88671875" style="382" customWidth="1"/>
    <col min="14611" max="14614" width="8.88671875" style="382"/>
    <col min="14615" max="14615" width="11.6640625" style="382" customWidth="1"/>
    <col min="14616" max="14616" width="0.88671875" style="382" customWidth="1"/>
    <col min="14617" max="14848" width="8.88671875" style="382"/>
    <col min="14849" max="14849" width="0.88671875" style="382" customWidth="1"/>
    <col min="14850" max="14850" width="5.88671875" style="382" customWidth="1"/>
    <col min="14851" max="14852" width="4.109375" style="382" customWidth="1"/>
    <col min="14853" max="14853" width="23.6640625" style="382" customWidth="1"/>
    <col min="14854" max="14854" width="8.6640625" style="382" customWidth="1"/>
    <col min="14855" max="14855" width="11.44140625" style="382" customWidth="1"/>
    <col min="14856" max="14857" width="4.109375" style="382" customWidth="1"/>
    <col min="14858" max="14858" width="23.6640625" style="382" customWidth="1"/>
    <col min="14859" max="14860" width="8.6640625" style="382" customWidth="1"/>
    <col min="14861" max="14861" width="9.6640625" style="382" customWidth="1"/>
    <col min="14862" max="14862" width="4.6640625" style="382" customWidth="1"/>
    <col min="14863" max="14865" width="8.88671875" style="382"/>
    <col min="14866" max="14866" width="13.88671875" style="382" customWidth="1"/>
    <col min="14867" max="14870" width="8.88671875" style="382"/>
    <col min="14871" max="14871" width="11.6640625" style="382" customWidth="1"/>
    <col min="14872" max="14872" width="0.88671875" style="382" customWidth="1"/>
    <col min="14873" max="15104" width="8.88671875" style="382"/>
    <col min="15105" max="15105" width="0.88671875" style="382" customWidth="1"/>
    <col min="15106" max="15106" width="5.88671875" style="382" customWidth="1"/>
    <col min="15107" max="15108" width="4.109375" style="382" customWidth="1"/>
    <col min="15109" max="15109" width="23.6640625" style="382" customWidth="1"/>
    <col min="15110" max="15110" width="8.6640625" style="382" customWidth="1"/>
    <col min="15111" max="15111" width="11.44140625" style="382" customWidth="1"/>
    <col min="15112" max="15113" width="4.109375" style="382" customWidth="1"/>
    <col min="15114" max="15114" width="23.6640625" style="382" customWidth="1"/>
    <col min="15115" max="15116" width="8.6640625" style="382" customWidth="1"/>
    <col min="15117" max="15117" width="9.6640625" style="382" customWidth="1"/>
    <col min="15118" max="15118" width="4.6640625" style="382" customWidth="1"/>
    <col min="15119" max="15121" width="8.88671875" style="382"/>
    <col min="15122" max="15122" width="13.88671875" style="382" customWidth="1"/>
    <col min="15123" max="15126" width="8.88671875" style="382"/>
    <col min="15127" max="15127" width="11.6640625" style="382" customWidth="1"/>
    <col min="15128" max="15128" width="0.88671875" style="382" customWidth="1"/>
    <col min="15129" max="15360" width="8.88671875" style="382"/>
    <col min="15361" max="15361" width="0.88671875" style="382" customWidth="1"/>
    <col min="15362" max="15362" width="5.88671875" style="382" customWidth="1"/>
    <col min="15363" max="15364" width="4.109375" style="382" customWidth="1"/>
    <col min="15365" max="15365" width="23.6640625" style="382" customWidth="1"/>
    <col min="15366" max="15366" width="8.6640625" style="382" customWidth="1"/>
    <col min="15367" max="15367" width="11.44140625" style="382" customWidth="1"/>
    <col min="15368" max="15369" width="4.109375" style="382" customWidth="1"/>
    <col min="15370" max="15370" width="23.6640625" style="382" customWidth="1"/>
    <col min="15371" max="15372" width="8.6640625" style="382" customWidth="1"/>
    <col min="15373" max="15373" width="9.6640625" style="382" customWidth="1"/>
    <col min="15374" max="15374" width="4.6640625" style="382" customWidth="1"/>
    <col min="15375" max="15377" width="8.88671875" style="382"/>
    <col min="15378" max="15378" width="13.88671875" style="382" customWidth="1"/>
    <col min="15379" max="15382" width="8.88671875" style="382"/>
    <col min="15383" max="15383" width="11.6640625" style="382" customWidth="1"/>
    <col min="15384" max="15384" width="0.88671875" style="382" customWidth="1"/>
    <col min="15385" max="15616" width="8.88671875" style="382"/>
    <col min="15617" max="15617" width="0.88671875" style="382" customWidth="1"/>
    <col min="15618" max="15618" width="5.88671875" style="382" customWidth="1"/>
    <col min="15619" max="15620" width="4.109375" style="382" customWidth="1"/>
    <col min="15621" max="15621" width="23.6640625" style="382" customWidth="1"/>
    <col min="15622" max="15622" width="8.6640625" style="382" customWidth="1"/>
    <col min="15623" max="15623" width="11.44140625" style="382" customWidth="1"/>
    <col min="15624" max="15625" width="4.109375" style="382" customWidth="1"/>
    <col min="15626" max="15626" width="23.6640625" style="382" customWidth="1"/>
    <col min="15627" max="15628" width="8.6640625" style="382" customWidth="1"/>
    <col min="15629" max="15629" width="9.6640625" style="382" customWidth="1"/>
    <col min="15630" max="15630" width="4.6640625" style="382" customWidth="1"/>
    <col min="15631" max="15633" width="8.88671875" style="382"/>
    <col min="15634" max="15634" width="13.88671875" style="382" customWidth="1"/>
    <col min="15635" max="15638" width="8.88671875" style="382"/>
    <col min="15639" max="15639" width="11.6640625" style="382" customWidth="1"/>
    <col min="15640" max="15640" width="0.88671875" style="382" customWidth="1"/>
    <col min="15641" max="15872" width="8.88671875" style="382"/>
    <col min="15873" max="15873" width="0.88671875" style="382" customWidth="1"/>
    <col min="15874" max="15874" width="5.88671875" style="382" customWidth="1"/>
    <col min="15875" max="15876" width="4.109375" style="382" customWidth="1"/>
    <col min="15877" max="15877" width="23.6640625" style="382" customWidth="1"/>
    <col min="15878" max="15878" width="8.6640625" style="382" customWidth="1"/>
    <col min="15879" max="15879" width="11.44140625" style="382" customWidth="1"/>
    <col min="15880" max="15881" width="4.109375" style="382" customWidth="1"/>
    <col min="15882" max="15882" width="23.6640625" style="382" customWidth="1"/>
    <col min="15883" max="15884" width="8.6640625" style="382" customWidth="1"/>
    <col min="15885" max="15885" width="9.6640625" style="382" customWidth="1"/>
    <col min="15886" max="15886" width="4.6640625" style="382" customWidth="1"/>
    <col min="15887" max="15889" width="8.88671875" style="382"/>
    <col min="15890" max="15890" width="13.88671875" style="382" customWidth="1"/>
    <col min="15891" max="15894" width="8.88671875" style="382"/>
    <col min="15895" max="15895" width="11.6640625" style="382" customWidth="1"/>
    <col min="15896" max="15896" width="0.88671875" style="382" customWidth="1"/>
    <col min="15897" max="16128" width="8.88671875" style="382"/>
    <col min="16129" max="16129" width="0.88671875" style="382" customWidth="1"/>
    <col min="16130" max="16130" width="5.88671875" style="382" customWidth="1"/>
    <col min="16131" max="16132" width="4.109375" style="382" customWidth="1"/>
    <col min="16133" max="16133" width="23.6640625" style="382" customWidth="1"/>
    <col min="16134" max="16134" width="8.6640625" style="382" customWidth="1"/>
    <col min="16135" max="16135" width="11.44140625" style="382" customWidth="1"/>
    <col min="16136" max="16137" width="4.109375" style="382" customWidth="1"/>
    <col min="16138" max="16138" width="23.6640625" style="382" customWidth="1"/>
    <col min="16139" max="16140" width="8.6640625" style="382" customWidth="1"/>
    <col min="16141" max="16141" width="9.6640625" style="382" customWidth="1"/>
    <col min="16142" max="16142" width="4.6640625" style="382" customWidth="1"/>
    <col min="16143" max="16145" width="8.88671875" style="382"/>
    <col min="16146" max="16146" width="13.88671875" style="382" customWidth="1"/>
    <col min="16147" max="16150" width="8.88671875" style="382"/>
    <col min="16151" max="16151" width="11.6640625" style="382" customWidth="1"/>
    <col min="16152" max="16152" width="0.88671875" style="382" customWidth="1"/>
    <col min="16153" max="16384" width="8.88671875" style="382"/>
  </cols>
  <sheetData>
    <row r="1" spans="2:23" ht="16.2" thickBot="1"/>
    <row r="2" spans="2:23" ht="30" customHeight="1">
      <c r="B2" s="383">
        <v>3</v>
      </c>
      <c r="C2" s="384" t="s">
        <v>148</v>
      </c>
      <c r="D2" s="385"/>
      <c r="E2" s="385"/>
      <c r="F2" s="385"/>
      <c r="G2" s="385"/>
      <c r="H2" s="385"/>
      <c r="I2" s="385"/>
      <c r="J2" s="385"/>
      <c r="K2" s="385"/>
      <c r="L2" s="386"/>
      <c r="N2" s="387" t="s">
        <v>149</v>
      </c>
      <c r="O2" s="388"/>
      <c r="P2" s="388"/>
      <c r="Q2" s="388"/>
      <c r="R2" s="388"/>
      <c r="S2" s="388"/>
      <c r="T2" s="388"/>
      <c r="U2" s="388"/>
      <c r="V2" s="388"/>
      <c r="W2" s="389"/>
    </row>
    <row r="3" spans="2:23" ht="30" customHeight="1">
      <c r="B3" s="390"/>
      <c r="C3" s="391" t="s">
        <v>150</v>
      </c>
      <c r="D3" s="392"/>
      <c r="E3" s="392"/>
      <c r="F3" s="393" t="s">
        <v>151</v>
      </c>
      <c r="G3" s="394"/>
      <c r="H3" s="392" t="s">
        <v>152</v>
      </c>
      <c r="I3" s="392"/>
      <c r="J3" s="392"/>
      <c r="K3" s="393" t="s">
        <v>151</v>
      </c>
      <c r="L3" s="395"/>
      <c r="N3" s="396"/>
      <c r="O3" s="397"/>
      <c r="P3" s="397"/>
      <c r="Q3" s="397"/>
      <c r="R3" s="397"/>
      <c r="S3" s="397"/>
      <c r="T3" s="397"/>
      <c r="U3" s="397"/>
      <c r="V3" s="397"/>
      <c r="W3" s="398"/>
    </row>
    <row r="4" spans="2:23" ht="30" customHeight="1">
      <c r="B4" s="390"/>
      <c r="C4" s="399" t="s">
        <v>153</v>
      </c>
      <c r="D4" s="400" t="s">
        <v>154</v>
      </c>
      <c r="E4" s="400"/>
      <c r="F4" s="401"/>
      <c r="G4" s="402"/>
      <c r="H4" s="403" t="s">
        <v>153</v>
      </c>
      <c r="I4" s="400" t="s">
        <v>154</v>
      </c>
      <c r="J4" s="400"/>
      <c r="K4" s="404"/>
      <c r="L4" s="405"/>
      <c r="N4" s="396"/>
      <c r="O4" s="406"/>
      <c r="P4" s="406"/>
      <c r="Q4" s="406"/>
      <c r="R4" s="406"/>
      <c r="S4" s="406"/>
      <c r="T4" s="406"/>
      <c r="U4" s="406"/>
      <c r="V4" s="406"/>
      <c r="W4" s="407"/>
    </row>
    <row r="5" spans="2:23" ht="30" customHeight="1">
      <c r="B5" s="390"/>
      <c r="C5" s="399" t="s">
        <v>155</v>
      </c>
      <c r="D5" s="400" t="s">
        <v>156</v>
      </c>
      <c r="E5" s="400"/>
      <c r="F5" s="408" t="e">
        <f>AVERAGE(F6:F11)</f>
        <v>#DIV/0!</v>
      </c>
      <c r="G5" s="409"/>
      <c r="H5" s="403" t="s">
        <v>155</v>
      </c>
      <c r="I5" s="400" t="s">
        <v>156</v>
      </c>
      <c r="J5" s="400"/>
      <c r="K5" s="408" t="e">
        <f>AVERAGE(K6:K10)</f>
        <v>#DIV/0!</v>
      </c>
      <c r="L5" s="410"/>
      <c r="N5" s="396"/>
      <c r="O5" s="406"/>
      <c r="P5" s="406"/>
      <c r="Q5" s="406"/>
      <c r="R5" s="406"/>
      <c r="S5" s="406"/>
      <c r="T5" s="406"/>
      <c r="U5" s="406"/>
      <c r="V5" s="406"/>
      <c r="W5" s="407"/>
    </row>
    <row r="6" spans="2:23" ht="30" customHeight="1">
      <c r="B6" s="390"/>
      <c r="C6" s="411"/>
      <c r="D6" s="403" t="s">
        <v>157</v>
      </c>
      <c r="E6" s="412" t="s">
        <v>142</v>
      </c>
      <c r="F6" s="413"/>
      <c r="G6" s="414"/>
      <c r="H6" s="415"/>
      <c r="I6" s="403" t="s">
        <v>157</v>
      </c>
      <c r="J6" s="412" t="s">
        <v>142</v>
      </c>
      <c r="K6" s="416"/>
      <c r="L6" s="417"/>
      <c r="N6" s="396"/>
      <c r="O6" s="406"/>
      <c r="P6" s="406"/>
      <c r="Q6" s="406"/>
      <c r="R6" s="406"/>
      <c r="S6" s="406"/>
      <c r="T6" s="406"/>
      <c r="U6" s="406"/>
      <c r="V6" s="406"/>
      <c r="W6" s="407"/>
    </row>
    <row r="7" spans="2:23" ht="30" customHeight="1">
      <c r="B7" s="390"/>
      <c r="C7" s="411"/>
      <c r="D7" s="403" t="s">
        <v>158</v>
      </c>
      <c r="E7" s="418" t="s">
        <v>159</v>
      </c>
      <c r="F7" s="413"/>
      <c r="G7" s="414"/>
      <c r="H7" s="415"/>
      <c r="I7" s="403" t="s">
        <v>158</v>
      </c>
      <c r="J7" s="418" t="s">
        <v>143</v>
      </c>
      <c r="K7" s="416"/>
      <c r="L7" s="417"/>
      <c r="N7" s="396"/>
      <c r="O7" s="406"/>
      <c r="P7" s="406"/>
      <c r="Q7" s="406"/>
      <c r="R7" s="406"/>
      <c r="S7" s="406"/>
      <c r="T7" s="406"/>
      <c r="U7" s="406"/>
      <c r="V7" s="406"/>
      <c r="W7" s="407"/>
    </row>
    <row r="8" spans="2:23" ht="30" customHeight="1">
      <c r="B8" s="390"/>
      <c r="C8" s="411"/>
      <c r="D8" s="403" t="s">
        <v>160</v>
      </c>
      <c r="E8" s="418" t="s">
        <v>144</v>
      </c>
      <c r="F8" s="413"/>
      <c r="G8" s="414"/>
      <c r="H8" s="415"/>
      <c r="I8" s="403" t="s">
        <v>160</v>
      </c>
      <c r="J8" s="418" t="s">
        <v>144</v>
      </c>
      <c r="K8" s="416"/>
      <c r="L8" s="417"/>
      <c r="N8" s="396"/>
      <c r="O8" s="406"/>
      <c r="P8" s="406"/>
      <c r="Q8" s="406"/>
      <c r="R8" s="406"/>
      <c r="S8" s="406"/>
      <c r="T8" s="406"/>
      <c r="U8" s="406"/>
      <c r="V8" s="406"/>
      <c r="W8" s="407"/>
    </row>
    <row r="9" spans="2:23" ht="30" customHeight="1">
      <c r="B9" s="390"/>
      <c r="C9" s="411"/>
      <c r="D9" s="403">
        <v>4</v>
      </c>
      <c r="E9" s="418" t="s">
        <v>161</v>
      </c>
      <c r="F9" s="413"/>
      <c r="G9" s="414"/>
      <c r="H9" s="415"/>
      <c r="I9" s="403">
        <v>4</v>
      </c>
      <c r="J9" s="418" t="s">
        <v>145</v>
      </c>
      <c r="K9" s="416"/>
      <c r="L9" s="417"/>
      <c r="N9" s="396"/>
      <c r="O9" s="406"/>
      <c r="P9" s="406"/>
      <c r="Q9" s="406"/>
      <c r="R9" s="406"/>
      <c r="S9" s="406"/>
      <c r="T9" s="406"/>
      <c r="U9" s="406"/>
      <c r="V9" s="406"/>
      <c r="W9" s="407"/>
    </row>
    <row r="10" spans="2:23" ht="30" customHeight="1">
      <c r="B10" s="390"/>
      <c r="C10" s="411"/>
      <c r="D10" s="403" t="s">
        <v>162</v>
      </c>
      <c r="E10" s="418" t="s">
        <v>145</v>
      </c>
      <c r="F10" s="413"/>
      <c r="G10" s="414"/>
      <c r="H10" s="415"/>
      <c r="I10" s="403" t="s">
        <v>162</v>
      </c>
      <c r="J10" s="418" t="s">
        <v>146</v>
      </c>
      <c r="K10" s="419" t="s">
        <v>24</v>
      </c>
      <c r="L10" s="417"/>
      <c r="N10" s="396"/>
      <c r="O10" s="397"/>
      <c r="P10" s="397"/>
      <c r="Q10" s="397"/>
      <c r="R10" s="397"/>
      <c r="S10" s="397"/>
      <c r="T10" s="397"/>
      <c r="U10" s="397"/>
      <c r="V10" s="397"/>
      <c r="W10" s="398"/>
    </row>
    <row r="11" spans="2:23" ht="30" customHeight="1">
      <c r="B11" s="390"/>
      <c r="C11" s="411"/>
      <c r="D11" s="403" t="s">
        <v>163</v>
      </c>
      <c r="E11" s="418" t="s">
        <v>146</v>
      </c>
      <c r="F11" s="419" t="s">
        <v>24</v>
      </c>
      <c r="G11" s="414"/>
      <c r="H11" s="415"/>
      <c r="I11" s="403"/>
      <c r="J11" s="418"/>
      <c r="K11" s="418"/>
      <c r="L11" s="410"/>
      <c r="N11" s="420"/>
      <c r="O11" s="421"/>
      <c r="P11" s="421"/>
      <c r="Q11" s="421"/>
      <c r="R11" s="421"/>
      <c r="S11" s="421"/>
      <c r="T11" s="421"/>
      <c r="U11" s="421"/>
      <c r="V11" s="421"/>
      <c r="W11" s="422"/>
    </row>
    <row r="12" spans="2:23" ht="30" customHeight="1">
      <c r="B12" s="390"/>
      <c r="C12" s="423" t="s">
        <v>164</v>
      </c>
      <c r="D12" s="424"/>
      <c r="E12" s="400"/>
      <c r="F12" s="408">
        <f>F4*0.6</f>
        <v>0</v>
      </c>
      <c r="G12" s="425"/>
      <c r="H12" s="400" t="s">
        <v>164</v>
      </c>
      <c r="I12" s="408"/>
      <c r="J12" s="403"/>
      <c r="K12" s="408">
        <f>K4*0.6</f>
        <v>0</v>
      </c>
      <c r="L12" s="405"/>
      <c r="N12" s="396"/>
      <c r="O12" s="397"/>
      <c r="P12" s="397"/>
      <c r="Q12" s="397"/>
      <c r="R12" s="397"/>
      <c r="S12" s="397"/>
      <c r="T12" s="397"/>
      <c r="U12" s="397"/>
      <c r="V12" s="397"/>
      <c r="W12" s="398"/>
    </row>
    <row r="13" spans="2:23" ht="30" customHeight="1">
      <c r="B13" s="390"/>
      <c r="C13" s="423" t="s">
        <v>165</v>
      </c>
      <c r="D13" s="400"/>
      <c r="E13" s="400"/>
      <c r="F13" s="408" t="e">
        <f>F5*0.4</f>
        <v>#DIV/0!</v>
      </c>
      <c r="G13" s="414"/>
      <c r="H13" s="400" t="s">
        <v>165</v>
      </c>
      <c r="I13" s="408"/>
      <c r="J13" s="412"/>
      <c r="K13" s="408" t="e">
        <f>K5*0.4</f>
        <v>#DIV/0!</v>
      </c>
      <c r="L13" s="405"/>
      <c r="N13" s="426"/>
      <c r="O13" s="427"/>
      <c r="P13" s="427"/>
      <c r="Q13" s="427"/>
      <c r="R13" s="427"/>
      <c r="S13" s="427"/>
      <c r="T13" s="427"/>
      <c r="U13" s="427"/>
      <c r="V13" s="427"/>
      <c r="W13" s="428"/>
    </row>
    <row r="14" spans="2:23" ht="30" customHeight="1">
      <c r="B14" s="390"/>
      <c r="C14" s="429" t="s">
        <v>166</v>
      </c>
      <c r="D14" s="430"/>
      <c r="E14" s="430"/>
      <c r="F14" s="431" t="e">
        <f>SUM(F12:F13)</f>
        <v>#DIV/0!</v>
      </c>
      <c r="G14" s="432" t="e">
        <f>IF(F14=0,"?",IF(F14&lt;=50,"(Buruk)",IF(F14&lt;=60,"(Kurang)",IF(F14&lt;=75,"(Cukup)",IF(F14&lt;=90.99,"(Baik)",IF(F14&lt;=100,"(Sangat Baik)","-"))))))</f>
        <v>#DIV/0!</v>
      </c>
      <c r="H14" s="430" t="s">
        <v>167</v>
      </c>
      <c r="I14" s="431"/>
      <c r="J14" s="433"/>
      <c r="K14" s="431" t="e">
        <f>SUM(K12:K13)</f>
        <v>#DIV/0!</v>
      </c>
      <c r="L14" s="434"/>
      <c r="N14" s="426"/>
      <c r="O14" s="427"/>
      <c r="P14" s="427"/>
      <c r="Q14" s="427"/>
      <c r="R14" s="427"/>
      <c r="S14" s="427"/>
      <c r="T14" s="427"/>
      <c r="U14" s="427"/>
      <c r="V14" s="427"/>
      <c r="W14" s="428"/>
    </row>
    <row r="15" spans="2:23" ht="9" customHeight="1">
      <c r="B15" s="390"/>
      <c r="C15" s="435"/>
      <c r="D15" s="436"/>
      <c r="E15" s="436"/>
      <c r="F15" s="393"/>
      <c r="G15" s="437"/>
      <c r="H15" s="436"/>
      <c r="I15" s="438"/>
      <c r="J15" s="439"/>
      <c r="K15" s="393"/>
      <c r="L15" s="440"/>
      <c r="N15" s="426"/>
      <c r="O15" s="427"/>
      <c r="P15" s="427"/>
      <c r="Q15" s="427"/>
      <c r="R15" s="427"/>
      <c r="S15" s="427"/>
      <c r="T15" s="427"/>
      <c r="U15" s="427"/>
      <c r="V15" s="427"/>
      <c r="W15" s="428"/>
    </row>
    <row r="16" spans="2:23" ht="30" customHeight="1">
      <c r="B16" s="390"/>
      <c r="C16" s="441" t="s">
        <v>168</v>
      </c>
      <c r="D16" s="400"/>
      <c r="E16" s="400"/>
      <c r="F16" s="400"/>
      <c r="G16" s="400"/>
      <c r="H16" s="400"/>
      <c r="I16" s="400"/>
      <c r="J16" s="400"/>
      <c r="K16" s="442" t="e">
        <f>(F14+K14)/2</f>
        <v>#DIV/0!</v>
      </c>
      <c r="L16" s="443"/>
      <c r="N16" s="426"/>
      <c r="O16" s="427"/>
      <c r="P16" s="427"/>
      <c r="Q16" s="427"/>
      <c r="R16" s="427"/>
      <c r="S16" s="427"/>
      <c r="T16" s="427"/>
      <c r="U16" s="427"/>
      <c r="V16" s="427"/>
      <c r="W16" s="428"/>
    </row>
    <row r="17" spans="2:23" ht="9" customHeight="1">
      <c r="B17" s="390"/>
      <c r="C17" s="441"/>
      <c r="D17" s="400"/>
      <c r="E17" s="400"/>
      <c r="F17" s="400"/>
      <c r="G17" s="400"/>
      <c r="H17" s="400"/>
      <c r="I17" s="400"/>
      <c r="J17" s="400"/>
      <c r="K17" s="442"/>
      <c r="L17" s="443"/>
      <c r="N17" s="426"/>
      <c r="O17" s="427"/>
      <c r="P17" s="427"/>
      <c r="Q17" s="427"/>
      <c r="R17" s="427"/>
      <c r="S17" s="427"/>
      <c r="T17" s="427"/>
      <c r="U17" s="427"/>
      <c r="V17" s="427"/>
      <c r="W17" s="428"/>
    </row>
    <row r="18" spans="2:23" ht="30" customHeight="1">
      <c r="B18" s="390"/>
      <c r="C18" s="441" t="s">
        <v>169</v>
      </c>
      <c r="D18" s="400"/>
      <c r="E18" s="400"/>
      <c r="F18" s="400"/>
      <c r="G18" s="400"/>
      <c r="H18" s="400"/>
      <c r="I18" s="400"/>
      <c r="J18" s="400"/>
      <c r="K18" s="444">
        <f>MAX('[1]NK (Tidak diprint)'!H5:H9)</f>
        <v>109</v>
      </c>
      <c r="L18" s="445" t="str">
        <f>IF(K18&lt;50,"Sangat Kurang",IF(AND(K18&gt;=50,K18&lt;70),"Kurang",IF(AND(K18&gt;=70,K18&lt;90),"Cukup",IF(AND(K18&gt;=90, K18&lt;110),"Baik","Sangat Baik"))))</f>
        <v>Baik</v>
      </c>
      <c r="N18" s="396"/>
      <c r="O18" s="406"/>
      <c r="P18" s="406"/>
      <c r="Q18" s="406"/>
      <c r="R18" s="406"/>
      <c r="S18" s="406"/>
      <c r="T18" s="406"/>
      <c r="U18" s="406"/>
      <c r="V18" s="406"/>
      <c r="W18" s="407"/>
    </row>
    <row r="19" spans="2:23" ht="9.75" customHeight="1" thickBot="1">
      <c r="B19" s="446"/>
      <c r="C19" s="447"/>
      <c r="D19" s="448"/>
      <c r="E19" s="448"/>
      <c r="F19" s="448"/>
      <c r="G19" s="448"/>
      <c r="H19" s="448"/>
      <c r="I19" s="448"/>
      <c r="J19" s="448"/>
      <c r="K19" s="448"/>
      <c r="L19" s="449"/>
      <c r="M19" s="450"/>
      <c r="N19" s="396"/>
      <c r="O19" s="406"/>
      <c r="P19" s="406"/>
      <c r="Q19" s="406"/>
      <c r="R19" s="406"/>
      <c r="S19" s="406"/>
      <c r="T19" s="406"/>
      <c r="U19" s="406"/>
      <c r="V19" s="406"/>
      <c r="W19" s="407"/>
    </row>
    <row r="20" spans="2:23" ht="30" customHeight="1">
      <c r="B20" s="451" t="s">
        <v>170</v>
      </c>
      <c r="C20" s="452"/>
      <c r="D20" s="452"/>
      <c r="E20" s="452"/>
      <c r="F20" s="452"/>
      <c r="G20" s="452"/>
      <c r="H20" s="452"/>
      <c r="I20" s="452"/>
      <c r="J20" s="452"/>
      <c r="K20" s="452"/>
      <c r="L20" s="453"/>
      <c r="N20" s="396"/>
      <c r="O20" s="406"/>
      <c r="P20" s="406"/>
      <c r="Q20" s="406"/>
      <c r="R20" s="406"/>
      <c r="S20" s="406"/>
      <c r="T20" s="406"/>
      <c r="U20" s="406"/>
      <c r="V20" s="406"/>
      <c r="W20" s="407"/>
    </row>
    <row r="21" spans="2:23" ht="30" customHeight="1">
      <c r="B21" s="454" t="s">
        <v>171</v>
      </c>
      <c r="C21" s="455"/>
      <c r="D21" s="455"/>
      <c r="E21" s="455"/>
      <c r="F21" s="455"/>
      <c r="G21" s="455"/>
      <c r="H21" s="455"/>
      <c r="I21" s="455"/>
      <c r="J21" s="455"/>
      <c r="K21" s="455"/>
      <c r="L21" s="456"/>
      <c r="N21" s="396"/>
      <c r="O21" s="406"/>
      <c r="P21" s="406"/>
      <c r="Q21" s="406"/>
      <c r="R21" s="406"/>
      <c r="S21" s="406"/>
      <c r="T21" s="406"/>
      <c r="U21" s="406"/>
      <c r="V21" s="406"/>
      <c r="W21" s="407"/>
    </row>
    <row r="22" spans="2:23" ht="30" customHeight="1">
      <c r="B22" s="454"/>
      <c r="C22" s="455"/>
      <c r="D22" s="455"/>
      <c r="E22" s="455"/>
      <c r="F22" s="455"/>
      <c r="G22" s="455"/>
      <c r="H22" s="455"/>
      <c r="I22" s="455"/>
      <c r="J22" s="455"/>
      <c r="K22" s="455"/>
      <c r="L22" s="456"/>
      <c r="N22" s="457"/>
      <c r="O22" s="406"/>
      <c r="P22" s="406"/>
      <c r="Q22" s="406"/>
      <c r="R22" s="406"/>
      <c r="S22" s="406"/>
      <c r="T22" s="406"/>
      <c r="U22" s="406"/>
      <c r="V22" s="406"/>
      <c r="W22" s="407"/>
    </row>
    <row r="23" spans="2:23" ht="30" customHeight="1">
      <c r="B23" s="454"/>
      <c r="C23" s="455"/>
      <c r="D23" s="455"/>
      <c r="E23" s="455"/>
      <c r="F23" s="455"/>
      <c r="G23" s="455"/>
      <c r="H23" s="455"/>
      <c r="I23" s="455"/>
      <c r="J23" s="455"/>
      <c r="K23" s="455"/>
      <c r="L23" s="456"/>
      <c r="N23" s="457"/>
      <c r="O23" s="406"/>
      <c r="P23" s="406"/>
      <c r="Q23" s="406"/>
      <c r="R23" s="406"/>
      <c r="S23" s="406"/>
      <c r="T23" s="406"/>
      <c r="U23" s="406"/>
      <c r="V23" s="406"/>
      <c r="W23" s="407"/>
    </row>
    <row r="24" spans="2:23" ht="30" customHeight="1">
      <c r="B24" s="454"/>
      <c r="C24" s="455"/>
      <c r="D24" s="455"/>
      <c r="E24" s="455"/>
      <c r="F24" s="455"/>
      <c r="G24" s="455"/>
      <c r="H24" s="455"/>
      <c r="I24" s="455"/>
      <c r="J24" s="455"/>
      <c r="K24" s="455"/>
      <c r="L24" s="456"/>
      <c r="N24" s="458"/>
      <c r="O24" s="406"/>
      <c r="P24" s="406"/>
      <c r="Q24" s="406"/>
      <c r="R24" s="406"/>
      <c r="S24" s="406"/>
      <c r="T24" s="406"/>
      <c r="U24" s="406"/>
      <c r="V24" s="406"/>
      <c r="W24" s="407"/>
    </row>
    <row r="25" spans="2:23" ht="30" customHeight="1">
      <c r="B25" s="454"/>
      <c r="C25" s="455"/>
      <c r="D25" s="455"/>
      <c r="E25" s="455"/>
      <c r="F25" s="455"/>
      <c r="G25" s="455"/>
      <c r="H25" s="455"/>
      <c r="I25" s="455"/>
      <c r="J25" s="455"/>
      <c r="K25" s="455"/>
      <c r="L25" s="456"/>
      <c r="N25" s="458"/>
      <c r="O25" s="406"/>
      <c r="P25" s="406"/>
      <c r="Q25" s="406"/>
      <c r="R25" s="406"/>
      <c r="S25" s="406"/>
      <c r="T25" s="406"/>
      <c r="U25" s="406"/>
      <c r="V25" s="406"/>
      <c r="W25" s="407"/>
    </row>
    <row r="26" spans="2:23" ht="30" customHeight="1">
      <c r="B26" s="459" t="s">
        <v>172</v>
      </c>
      <c r="C26" s="460"/>
      <c r="D26" s="460"/>
      <c r="E26" s="460"/>
      <c r="F26" s="460"/>
      <c r="G26" s="460"/>
      <c r="H26" s="460"/>
      <c r="I26" s="460"/>
      <c r="J26" s="460"/>
      <c r="K26" s="460"/>
      <c r="L26" s="461"/>
      <c r="M26" s="462"/>
      <c r="N26" s="463" t="s">
        <v>172</v>
      </c>
      <c r="O26" s="460"/>
      <c r="P26" s="460"/>
      <c r="Q26" s="460"/>
      <c r="R26" s="460"/>
      <c r="S26" s="460"/>
      <c r="T26" s="460"/>
      <c r="U26" s="460"/>
      <c r="V26" s="460"/>
      <c r="W26" s="464"/>
    </row>
    <row r="27" spans="2:23" ht="30" customHeight="1" thickBot="1">
      <c r="B27" s="465"/>
      <c r="C27" s="466"/>
      <c r="D27" s="466"/>
      <c r="E27" s="466"/>
      <c r="F27" s="466"/>
      <c r="G27" s="466"/>
      <c r="H27" s="466"/>
      <c r="I27" s="466"/>
      <c r="J27" s="466"/>
      <c r="K27" s="466"/>
      <c r="L27" s="467"/>
      <c r="N27" s="468"/>
      <c r="O27" s="469"/>
      <c r="P27" s="469"/>
      <c r="Q27" s="469"/>
      <c r="R27" s="469"/>
      <c r="S27" s="469"/>
      <c r="T27" s="469"/>
      <c r="U27" s="469"/>
      <c r="V27" s="469"/>
      <c r="W27" s="470"/>
    </row>
    <row r="28" spans="2:23">
      <c r="N28" s="471"/>
      <c r="O28" s="406"/>
    </row>
    <row r="29" spans="2:23" ht="16.2" thickBot="1">
      <c r="N29" s="471"/>
      <c r="O29" s="406"/>
    </row>
    <row r="30" spans="2:23" s="475" customFormat="1" ht="20.100000000000001" customHeight="1">
      <c r="B30" s="472"/>
      <c r="C30" s="473"/>
      <c r="D30" s="473"/>
      <c r="E30" s="473"/>
      <c r="F30" s="473"/>
      <c r="G30" s="473"/>
      <c r="H30" s="473"/>
      <c r="I30" s="473"/>
      <c r="J30" s="473"/>
      <c r="K30" s="473"/>
      <c r="L30" s="474"/>
      <c r="N30" s="476"/>
      <c r="O30" s="477"/>
    </row>
    <row r="31" spans="2:23" s="475" customFormat="1" ht="20.100000000000001" customHeight="1">
      <c r="B31" s="478">
        <v>6</v>
      </c>
      <c r="C31" s="479" t="s">
        <v>173</v>
      </c>
      <c r="D31" s="477"/>
      <c r="E31" s="477"/>
      <c r="F31" s="477"/>
      <c r="G31" s="477"/>
      <c r="H31" s="477"/>
      <c r="I31" s="477"/>
      <c r="J31" s="477"/>
      <c r="K31" s="477"/>
      <c r="L31" s="480"/>
      <c r="N31" s="476"/>
      <c r="O31" s="477"/>
    </row>
    <row r="32" spans="2:23" s="475" customFormat="1" ht="20.100000000000001" customHeight="1">
      <c r="B32" s="481"/>
      <c r="C32" s="477"/>
      <c r="D32" s="477"/>
      <c r="E32" s="477"/>
      <c r="F32" s="477"/>
      <c r="G32" s="477"/>
      <c r="H32" s="477"/>
      <c r="I32" s="477"/>
      <c r="J32" s="477"/>
      <c r="K32" s="477"/>
      <c r="L32" s="480"/>
      <c r="N32" s="476"/>
      <c r="O32" s="477"/>
    </row>
    <row r="33" spans="2:23" s="475" customFormat="1" ht="20.100000000000001" customHeight="1">
      <c r="B33" s="481"/>
      <c r="C33" s="477"/>
      <c r="D33" s="477"/>
      <c r="E33" s="477"/>
      <c r="F33" s="477"/>
      <c r="G33" s="477"/>
      <c r="H33" s="477"/>
      <c r="I33" s="477"/>
      <c r="J33" s="477"/>
      <c r="K33" s="477"/>
      <c r="L33" s="480"/>
      <c r="N33" s="476"/>
      <c r="O33" s="477"/>
    </row>
    <row r="34" spans="2:23" s="475" customFormat="1" ht="20.100000000000001" customHeight="1">
      <c r="B34" s="481"/>
      <c r="C34" s="477"/>
      <c r="D34" s="477"/>
      <c r="E34" s="477"/>
      <c r="F34" s="477"/>
      <c r="G34" s="477"/>
      <c r="H34" s="477"/>
      <c r="I34" s="477"/>
      <c r="J34" s="477"/>
      <c r="K34" s="477"/>
      <c r="L34" s="480"/>
      <c r="N34" s="476"/>
      <c r="O34" s="477"/>
    </row>
    <row r="35" spans="2:23" s="475" customFormat="1" ht="20.100000000000001" customHeight="1">
      <c r="B35" s="481"/>
      <c r="C35" s="477"/>
      <c r="D35" s="477"/>
      <c r="E35" s="477"/>
      <c r="F35" s="477"/>
      <c r="G35" s="477"/>
      <c r="H35" s="477"/>
      <c r="I35" s="477"/>
      <c r="J35" s="477"/>
      <c r="K35" s="477"/>
      <c r="L35" s="480"/>
      <c r="N35" s="482" t="s">
        <v>174</v>
      </c>
      <c r="O35" s="482"/>
      <c r="P35" s="482"/>
      <c r="Q35" s="482"/>
      <c r="R35" s="482"/>
      <c r="S35" s="482"/>
      <c r="T35" s="482"/>
      <c r="U35" s="482"/>
      <c r="V35" s="482"/>
      <c r="W35" s="482"/>
    </row>
    <row r="36" spans="2:23" s="475" customFormat="1" ht="20.100000000000001" customHeight="1">
      <c r="B36" s="481"/>
      <c r="C36" s="477"/>
      <c r="D36" s="477"/>
      <c r="E36" s="477"/>
      <c r="F36" s="477"/>
      <c r="G36" s="477"/>
      <c r="H36" s="477"/>
      <c r="I36" s="477"/>
      <c r="J36" s="477"/>
      <c r="K36" s="477"/>
      <c r="L36" s="480"/>
      <c r="N36" s="482" t="s">
        <v>175</v>
      </c>
      <c r="O36" s="482"/>
      <c r="P36" s="482"/>
      <c r="Q36" s="482"/>
      <c r="R36" s="482"/>
      <c r="S36" s="482"/>
      <c r="T36" s="482"/>
      <c r="U36" s="482"/>
      <c r="V36" s="482"/>
      <c r="W36" s="482"/>
    </row>
    <row r="37" spans="2:23" s="475" customFormat="1" ht="20.100000000000001" customHeight="1">
      <c r="B37" s="481"/>
      <c r="C37" s="477"/>
      <c r="D37" s="477"/>
      <c r="E37" s="477"/>
      <c r="F37" s="477"/>
      <c r="G37" s="477"/>
      <c r="H37" s="477"/>
      <c r="I37" s="477"/>
      <c r="J37" s="477"/>
      <c r="K37" s="477"/>
      <c r="L37" s="480"/>
      <c r="N37" s="477"/>
      <c r="O37" s="477"/>
    </row>
    <row r="38" spans="2:23" s="475" customFormat="1" ht="20.100000000000001" customHeight="1">
      <c r="B38" s="481"/>
      <c r="C38" s="477"/>
      <c r="D38" s="477"/>
      <c r="E38" s="477"/>
      <c r="F38" s="477"/>
      <c r="G38" s="477"/>
      <c r="H38" s="477"/>
      <c r="I38" s="477"/>
      <c r="J38" s="477"/>
      <c r="K38" s="477"/>
      <c r="L38" s="480"/>
      <c r="N38" s="483" t="s">
        <v>2</v>
      </c>
      <c r="O38" s="477"/>
      <c r="T38" s="475" t="s">
        <v>176</v>
      </c>
    </row>
    <row r="39" spans="2:23" s="475" customFormat="1" ht="20.100000000000001" customHeight="1" thickBot="1">
      <c r="B39" s="481"/>
      <c r="C39" s="477"/>
      <c r="D39" s="477"/>
      <c r="E39" s="477"/>
      <c r="F39" s="477"/>
      <c r="G39" s="477"/>
      <c r="H39" s="477"/>
      <c r="I39" s="477"/>
      <c r="J39" s="477"/>
      <c r="K39" s="477"/>
      <c r="L39" s="480"/>
      <c r="N39" s="477" t="s">
        <v>177</v>
      </c>
      <c r="T39" s="475" t="s">
        <v>178</v>
      </c>
      <c r="U39" s="475" t="s">
        <v>179</v>
      </c>
    </row>
    <row r="40" spans="2:23" ht="35.1" customHeight="1">
      <c r="B40" s="457"/>
      <c r="C40" s="406"/>
      <c r="D40" s="406"/>
      <c r="E40" s="406"/>
      <c r="F40" s="406"/>
      <c r="G40" s="406"/>
      <c r="H40" s="406"/>
      <c r="I40" s="406"/>
      <c r="J40" s="406"/>
      <c r="K40" s="406"/>
      <c r="L40" s="407"/>
      <c r="N40" s="484" t="s">
        <v>180</v>
      </c>
      <c r="O40" s="485" t="s">
        <v>181</v>
      </c>
      <c r="P40" s="486"/>
      <c r="Q40" s="486"/>
      <c r="R40" s="486"/>
      <c r="S40" s="486"/>
      <c r="T40" s="486"/>
      <c r="U40" s="486"/>
      <c r="V40" s="486"/>
      <c r="W40" s="487"/>
    </row>
    <row r="41" spans="2:23" ht="35.1" customHeight="1" thickBot="1">
      <c r="B41" s="488"/>
      <c r="C41" s="469"/>
      <c r="D41" s="469"/>
      <c r="E41" s="469"/>
      <c r="F41" s="469"/>
      <c r="G41" s="469"/>
      <c r="H41" s="469"/>
      <c r="I41" s="469"/>
      <c r="J41" s="469"/>
      <c r="K41" s="469"/>
      <c r="L41" s="470"/>
      <c r="N41" s="489"/>
      <c r="O41" s="490" t="s">
        <v>182</v>
      </c>
      <c r="P41" s="491"/>
      <c r="Q41" s="491"/>
      <c r="R41" s="492"/>
      <c r="S41" s="493" t="str">
        <f>'PENILAIAN SKP'!D8</f>
        <v>Mohamad Achiruzaman, S.ST, M.T.</v>
      </c>
      <c r="T41" s="494"/>
      <c r="U41" s="494"/>
      <c r="V41" s="494"/>
      <c r="W41" s="495"/>
    </row>
    <row r="42" spans="2:23" ht="35.1" customHeight="1">
      <c r="B42" s="496"/>
      <c r="C42" s="497"/>
      <c r="D42" s="497"/>
      <c r="E42" s="498"/>
      <c r="F42" s="497"/>
      <c r="G42" s="499" t="s">
        <v>183</v>
      </c>
      <c r="H42" s="499"/>
      <c r="I42" s="499"/>
      <c r="J42" s="499"/>
      <c r="K42" s="499"/>
      <c r="L42" s="500"/>
      <c r="N42" s="489"/>
      <c r="O42" s="490" t="s">
        <v>184</v>
      </c>
      <c r="P42" s="491"/>
      <c r="Q42" s="491"/>
      <c r="R42" s="492"/>
      <c r="S42" s="493" t="str">
        <f>'PENILAIAN SKP'!D9</f>
        <v>19870218 200912 1 004</v>
      </c>
      <c r="T42" s="494"/>
      <c r="U42" s="494"/>
      <c r="V42" s="494"/>
      <c r="W42" s="495"/>
    </row>
    <row r="43" spans="2:23" ht="35.1" customHeight="1">
      <c r="B43" s="457"/>
      <c r="C43" s="406"/>
      <c r="D43" s="406"/>
      <c r="E43" s="501"/>
      <c r="F43" s="501"/>
      <c r="G43" s="502" t="s">
        <v>185</v>
      </c>
      <c r="H43" s="502"/>
      <c r="I43" s="502"/>
      <c r="J43" s="502"/>
      <c r="K43" s="502"/>
      <c r="L43" s="503"/>
      <c r="N43" s="489"/>
      <c r="O43" s="490" t="s">
        <v>186</v>
      </c>
      <c r="P43" s="491"/>
      <c r="Q43" s="491"/>
      <c r="R43" s="492"/>
      <c r="S43" s="493" t="str">
        <f>'PENILAIAN SKP'!D10</f>
        <v>Penata / III C</v>
      </c>
      <c r="T43" s="494"/>
      <c r="U43" s="494"/>
      <c r="V43" s="494"/>
      <c r="W43" s="495"/>
    </row>
    <row r="44" spans="2:23" ht="35.1" customHeight="1">
      <c r="B44" s="457"/>
      <c r="C44" s="406"/>
      <c r="D44" s="406"/>
      <c r="E44" s="406"/>
      <c r="F44" s="406"/>
      <c r="G44" s="406"/>
      <c r="H44" s="406"/>
      <c r="I44" s="406"/>
      <c r="J44" s="406"/>
      <c r="K44" s="406"/>
      <c r="L44" s="407"/>
      <c r="N44" s="489"/>
      <c r="O44" s="490" t="s">
        <v>187</v>
      </c>
      <c r="P44" s="491"/>
      <c r="Q44" s="491"/>
      <c r="R44" s="492"/>
      <c r="S44" s="493" t="str">
        <f>'PENILAIAN SKP'!D11</f>
        <v>Pelaksana</v>
      </c>
      <c r="T44" s="494"/>
      <c r="U44" s="494"/>
      <c r="V44" s="494"/>
      <c r="W44" s="495"/>
    </row>
    <row r="45" spans="2:23" ht="35.1" customHeight="1" thickBot="1">
      <c r="B45" s="457"/>
      <c r="C45" s="406"/>
      <c r="D45" s="406"/>
      <c r="E45" s="504"/>
      <c r="F45" s="504"/>
      <c r="G45" s="505" t="str">
        <f>S47</f>
        <v>Henri Wagiyanto S.Pt., M.Ec.Dev, M.A.</v>
      </c>
      <c r="H45" s="505"/>
      <c r="I45" s="505"/>
      <c r="J45" s="505"/>
      <c r="K45" s="505"/>
      <c r="L45" s="506"/>
      <c r="N45" s="507"/>
      <c r="O45" s="508" t="s">
        <v>188</v>
      </c>
      <c r="P45" s="509"/>
      <c r="Q45" s="509"/>
      <c r="R45" s="510"/>
      <c r="S45" s="493" t="str">
        <f>'PENILAIAN SKP'!D12</f>
        <v>Badan Pusat Statistik Kabupaten Rembang</v>
      </c>
      <c r="T45" s="494"/>
      <c r="U45" s="494"/>
      <c r="V45" s="494"/>
      <c r="W45" s="495"/>
    </row>
    <row r="46" spans="2:23" ht="35.1" customHeight="1">
      <c r="B46" s="457"/>
      <c r="C46" s="406"/>
      <c r="D46" s="406"/>
      <c r="E46" s="471"/>
      <c r="F46" s="471"/>
      <c r="G46" s="471"/>
      <c r="H46" s="511" t="str">
        <f>"NIP."&amp;S48</f>
        <v>NIP.197109121994122001</v>
      </c>
      <c r="I46" s="511"/>
      <c r="J46" s="511"/>
      <c r="K46" s="511"/>
      <c r="L46" s="512"/>
      <c r="N46" s="484" t="s">
        <v>189</v>
      </c>
      <c r="O46" s="485" t="s">
        <v>185</v>
      </c>
      <c r="P46" s="486"/>
      <c r="Q46" s="486"/>
      <c r="R46" s="486"/>
      <c r="S46" s="486"/>
      <c r="T46" s="486"/>
      <c r="U46" s="486"/>
      <c r="V46" s="486"/>
      <c r="W46" s="487"/>
    </row>
    <row r="47" spans="2:23" ht="35.1" customHeight="1">
      <c r="B47" s="513" t="s">
        <v>190</v>
      </c>
      <c r="C47" s="514" t="s">
        <v>191</v>
      </c>
      <c r="D47" s="406"/>
      <c r="E47" s="471"/>
      <c r="F47" s="471"/>
      <c r="G47" s="471"/>
      <c r="H47" s="471"/>
      <c r="I47" s="471"/>
      <c r="J47" s="471"/>
      <c r="K47" s="471"/>
      <c r="L47" s="512"/>
      <c r="N47" s="489"/>
      <c r="O47" s="490" t="s">
        <v>182</v>
      </c>
      <c r="P47" s="491"/>
      <c r="Q47" s="491"/>
      <c r="R47" s="492"/>
      <c r="S47" s="524" t="str">
        <f>'PENILAIAN SKP'!J8</f>
        <v>Henri Wagiyanto S.Pt., M.Ec.Dev, M.A.</v>
      </c>
      <c r="T47" s="525"/>
      <c r="U47" s="525"/>
      <c r="V47" s="525"/>
      <c r="W47" s="526"/>
    </row>
    <row r="48" spans="2:23" ht="35.1" customHeight="1">
      <c r="B48" s="513"/>
      <c r="C48" s="501" t="s">
        <v>192</v>
      </c>
      <c r="D48" s="501"/>
      <c r="E48" s="501"/>
      <c r="F48" s="406"/>
      <c r="G48" s="406"/>
      <c r="H48" s="406"/>
      <c r="I48" s="406"/>
      <c r="J48" s="406"/>
      <c r="K48" s="406"/>
      <c r="L48" s="407"/>
      <c r="N48" s="489"/>
      <c r="O48" s="490" t="s">
        <v>184</v>
      </c>
      <c r="P48" s="491"/>
      <c r="Q48" s="491"/>
      <c r="R48" s="492"/>
      <c r="S48" s="524" t="str">
        <f>'PENILAIAN SKP'!J9</f>
        <v>197109121994122001</v>
      </c>
      <c r="T48" s="525"/>
      <c r="U48" s="525"/>
      <c r="V48" s="525"/>
      <c r="W48" s="526"/>
    </row>
    <row r="49" spans="2:23" ht="35.1" customHeight="1">
      <c r="B49" s="457"/>
      <c r="C49" s="515"/>
      <c r="D49" s="406"/>
      <c r="E49" s="406"/>
      <c r="F49" s="406"/>
      <c r="G49" s="406"/>
      <c r="H49" s="406"/>
      <c r="I49" s="406"/>
      <c r="J49" s="406"/>
      <c r="K49" s="406"/>
      <c r="L49" s="407"/>
      <c r="N49" s="489"/>
      <c r="O49" s="490" t="s">
        <v>186</v>
      </c>
      <c r="P49" s="491"/>
      <c r="Q49" s="491"/>
      <c r="R49" s="492"/>
      <c r="S49" s="524" t="str">
        <f>'PENILAIAN SKP'!J10</f>
        <v>Pembina Tk. I (IV/b)</v>
      </c>
      <c r="T49" s="525"/>
      <c r="U49" s="525"/>
      <c r="V49" s="525"/>
      <c r="W49" s="526"/>
    </row>
    <row r="50" spans="2:23" ht="35.1" customHeight="1">
      <c r="B50" s="457"/>
      <c r="C50" s="516" t="str">
        <f>S41</f>
        <v>Mohamad Achiruzaman, S.ST, M.T.</v>
      </c>
      <c r="D50" s="516"/>
      <c r="E50" s="516"/>
      <c r="F50" s="516"/>
      <c r="G50" s="516"/>
      <c r="H50" s="406"/>
      <c r="I50" s="406"/>
      <c r="J50" s="406"/>
      <c r="K50" s="406"/>
      <c r="L50" s="407"/>
      <c r="N50" s="489"/>
      <c r="O50" s="490" t="s">
        <v>187</v>
      </c>
      <c r="P50" s="491"/>
      <c r="Q50" s="491"/>
      <c r="R50" s="492"/>
      <c r="S50" s="524" t="str">
        <f>'PENILAIAN SKP'!J11</f>
        <v>Kepala</v>
      </c>
      <c r="T50" s="525"/>
      <c r="U50" s="525"/>
      <c r="V50" s="525"/>
      <c r="W50" s="526"/>
    </row>
    <row r="51" spans="2:23" ht="35.1" customHeight="1" thickBot="1">
      <c r="B51" s="457"/>
      <c r="C51" s="517" t="str">
        <f>"NIP."&amp;S42</f>
        <v>NIP.19870218 200912 1 004</v>
      </c>
      <c r="D51" s="517"/>
      <c r="E51" s="517"/>
      <c r="F51" s="517"/>
      <c r="G51" s="517"/>
      <c r="H51" s="406"/>
      <c r="I51" s="406"/>
      <c r="J51" s="406"/>
      <c r="K51" s="406"/>
      <c r="L51" s="407"/>
      <c r="N51" s="489"/>
      <c r="O51" s="518" t="s">
        <v>188</v>
      </c>
      <c r="P51" s="519"/>
      <c r="Q51" s="519"/>
      <c r="R51" s="520"/>
      <c r="S51" s="524" t="str">
        <f>'PENILAIAN SKP'!J12</f>
        <v>Badan Pusat Statistik Kabupaten Rembang</v>
      </c>
      <c r="T51" s="525"/>
      <c r="U51" s="525"/>
      <c r="V51" s="525"/>
      <c r="W51" s="526"/>
    </row>
    <row r="52" spans="2:23" ht="30" customHeight="1">
      <c r="B52" s="497"/>
      <c r="C52" s="497"/>
      <c r="D52" s="497"/>
      <c r="E52" s="497"/>
      <c r="F52" s="497"/>
      <c r="G52" s="497"/>
      <c r="H52" s="497"/>
      <c r="I52" s="497"/>
      <c r="J52" s="497"/>
      <c r="K52" s="497"/>
      <c r="L52" s="497"/>
      <c r="N52" s="521"/>
      <c r="O52" s="522"/>
      <c r="P52" s="522"/>
      <c r="Q52" s="522"/>
      <c r="R52" s="522"/>
      <c r="S52" s="523"/>
      <c r="T52" s="523"/>
      <c r="U52" s="523"/>
      <c r="V52" s="523"/>
      <c r="W52" s="523"/>
    </row>
  </sheetData>
  <mergeCells count="48">
    <mergeCell ref="O52:R52"/>
    <mergeCell ref="S52:W52"/>
    <mergeCell ref="O49:R49"/>
    <mergeCell ref="S49:W49"/>
    <mergeCell ref="C50:G50"/>
    <mergeCell ref="O50:R50"/>
    <mergeCell ref="S50:W50"/>
    <mergeCell ref="C51:G51"/>
    <mergeCell ref="O51:R51"/>
    <mergeCell ref="S51:W51"/>
    <mergeCell ref="G45:L45"/>
    <mergeCell ref="O45:R45"/>
    <mergeCell ref="S45:W45"/>
    <mergeCell ref="H46:K46"/>
    <mergeCell ref="N46:N51"/>
    <mergeCell ref="O46:W46"/>
    <mergeCell ref="O47:R47"/>
    <mergeCell ref="S47:W47"/>
    <mergeCell ref="O48:R48"/>
    <mergeCell ref="S48:W48"/>
    <mergeCell ref="S42:W42"/>
    <mergeCell ref="G43:L43"/>
    <mergeCell ref="O43:R43"/>
    <mergeCell ref="S43:W43"/>
    <mergeCell ref="O44:R44"/>
    <mergeCell ref="S44:W44"/>
    <mergeCell ref="N26:W26"/>
    <mergeCell ref="B27:L27"/>
    <mergeCell ref="N35:W35"/>
    <mergeCell ref="N36:W36"/>
    <mergeCell ref="N40:N45"/>
    <mergeCell ref="O40:W40"/>
    <mergeCell ref="O41:R41"/>
    <mergeCell ref="S41:W41"/>
    <mergeCell ref="G42:L42"/>
    <mergeCell ref="O42:R42"/>
    <mergeCell ref="B21:L21"/>
    <mergeCell ref="B22:L22"/>
    <mergeCell ref="B23:L23"/>
    <mergeCell ref="B24:L24"/>
    <mergeCell ref="B25:L25"/>
    <mergeCell ref="B26:L26"/>
    <mergeCell ref="B2:B19"/>
    <mergeCell ref="C2:L2"/>
    <mergeCell ref="N2:W2"/>
    <mergeCell ref="C3:E3"/>
    <mergeCell ref="H3:J3"/>
    <mergeCell ref="B20:L20"/>
  </mergeCells>
  <printOptions horizontalCentered="1" verticalCentered="1"/>
  <pageMargins left="0.25" right="0.196850393700787" top="0.511811023622047" bottom="0.59055118110236204" header="0.31496062992126" footer="0.31496062992126"/>
  <pageSetup paperSize="9" scale="67" orientation="landscape" r:id="rId1"/>
  <rowBreaks count="1" manualBreakCount="1">
    <brk id="28" max="22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1"/>
  <sheetViews>
    <sheetView zoomScale="80" zoomScaleNormal="80" workbookViewId="0">
      <selection activeCell="M7" sqref="M7"/>
    </sheetView>
  </sheetViews>
  <sheetFormatPr defaultColWidth="14.44140625" defaultRowHeight="15" customHeight="1"/>
  <cols>
    <col min="1" max="1" width="4.6640625" style="147" customWidth="1"/>
    <col min="2" max="2" width="27.109375" style="147" customWidth="1"/>
    <col min="3" max="3" width="28.6640625" style="147" customWidth="1"/>
    <col min="4" max="4" width="9.44140625" style="147" bestFit="1" customWidth="1"/>
    <col min="5" max="5" width="32.33203125" style="147" customWidth="1"/>
    <col min="6" max="6" width="9.5546875" style="147" bestFit="1" customWidth="1"/>
    <col min="7" max="7" width="20.6640625" style="147" customWidth="1"/>
    <col min="8" max="8" width="16.44140625" style="147" customWidth="1"/>
    <col min="9" max="9" width="25" style="147" bestFit="1" customWidth="1"/>
    <col min="10" max="10" width="26.33203125" style="147" customWidth="1"/>
    <col min="11" max="11" width="19.88671875" style="147" customWidth="1"/>
    <col min="12" max="12" width="22.109375" style="147" customWidth="1"/>
    <col min="13" max="13" width="10.33203125" style="147" customWidth="1"/>
    <col min="14" max="24" width="8" style="147" customWidth="1"/>
    <col min="25" max="16384" width="14.44140625" style="147"/>
  </cols>
  <sheetData>
    <row r="1" spans="1:24" ht="15.75" customHeight="1">
      <c r="A1" s="377" t="s">
        <v>139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</row>
    <row r="2" spans="1:24" ht="15.75" customHeight="1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</row>
    <row r="3" spans="1:24" ht="12.75" customHeight="1">
      <c r="A3" s="378"/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</row>
    <row r="4" spans="1:24" ht="15.75" customHeight="1">
      <c r="A4" s="148"/>
      <c r="B4" s="148"/>
      <c r="C4" s="148"/>
      <c r="D4" s="148"/>
      <c r="E4" s="148"/>
      <c r="F4" s="148"/>
      <c r="G4" s="379"/>
      <c r="H4" s="356"/>
      <c r="I4" s="356"/>
      <c r="J4" s="356"/>
      <c r="K4" s="356"/>
      <c r="L4" s="356"/>
    </row>
    <row r="5" spans="1:24" ht="15.75" customHeight="1">
      <c r="A5" s="380" t="s">
        <v>140</v>
      </c>
      <c r="B5" s="356"/>
      <c r="C5" s="356"/>
      <c r="D5" s="356"/>
      <c r="E5" s="149"/>
      <c r="F5" s="148"/>
      <c r="G5" s="379"/>
      <c r="H5" s="356"/>
      <c r="I5" s="356"/>
      <c r="J5" s="356"/>
      <c r="K5" s="356"/>
      <c r="L5" s="356"/>
    </row>
    <row r="6" spans="1:24" ht="15.75" customHeight="1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</row>
    <row r="7" spans="1:24" ht="12.75" customHeight="1">
      <c r="A7" s="381" t="s">
        <v>4</v>
      </c>
      <c r="B7" s="368"/>
      <c r="C7" s="368"/>
      <c r="D7" s="368"/>
      <c r="E7" s="368"/>
      <c r="F7" s="366"/>
      <c r="G7" s="381" t="s">
        <v>5</v>
      </c>
      <c r="H7" s="368"/>
      <c r="I7" s="368"/>
      <c r="J7" s="368"/>
      <c r="K7" s="368"/>
      <c r="L7" s="366"/>
    </row>
    <row r="8" spans="1:24" ht="14.25" customHeight="1">
      <c r="A8" s="365" t="s">
        <v>6</v>
      </c>
      <c r="B8" s="366"/>
      <c r="C8" s="367" t="str">
        <f>'PENILAIAN SKP'!D8</f>
        <v>Mohamad Achiruzaman, S.ST, M.T.</v>
      </c>
      <c r="D8" s="368"/>
      <c r="E8" s="368"/>
      <c r="F8" s="366"/>
      <c r="G8" s="365" t="s">
        <v>6</v>
      </c>
      <c r="H8" s="366"/>
      <c r="I8" s="367" t="str">
        <f>'PENILAIAN SKP'!J8</f>
        <v>Henri Wagiyanto S.Pt., M.Ec.Dev, M.A.</v>
      </c>
      <c r="J8" s="368"/>
      <c r="K8" s="368"/>
      <c r="L8" s="366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</row>
    <row r="9" spans="1:24" ht="14.25" customHeight="1">
      <c r="A9" s="365" t="s">
        <v>7</v>
      </c>
      <c r="B9" s="366"/>
      <c r="C9" s="367" t="str">
        <f>'PENILAIAN SKP'!D9</f>
        <v>19870218 200912 1 004</v>
      </c>
      <c r="D9" s="368"/>
      <c r="E9" s="368"/>
      <c r="F9" s="366"/>
      <c r="G9" s="365" t="s">
        <v>7</v>
      </c>
      <c r="H9" s="366"/>
      <c r="I9" s="367" t="str">
        <f>'PENILAIAN SKP'!J9</f>
        <v>197109121994122001</v>
      </c>
      <c r="J9" s="368"/>
      <c r="K9" s="368"/>
      <c r="L9" s="366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</row>
    <row r="10" spans="1:24" ht="14.25" customHeight="1">
      <c r="A10" s="365" t="s">
        <v>33</v>
      </c>
      <c r="B10" s="366"/>
      <c r="C10" s="367" t="str">
        <f>'PENILAIAN SKP'!D10</f>
        <v>Penata / III C</v>
      </c>
      <c r="D10" s="368"/>
      <c r="E10" s="368"/>
      <c r="F10" s="366"/>
      <c r="G10" s="365" t="s">
        <v>71</v>
      </c>
      <c r="H10" s="366"/>
      <c r="I10" s="367" t="str">
        <f>'PENILAIAN SKP'!J10</f>
        <v>Pembina Tk. I (IV/b)</v>
      </c>
      <c r="J10" s="368"/>
      <c r="K10" s="368"/>
      <c r="L10" s="366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</row>
    <row r="11" spans="1:24" ht="14.25" customHeight="1">
      <c r="A11" s="365" t="s">
        <v>10</v>
      </c>
      <c r="B11" s="366"/>
      <c r="C11" s="367" t="str">
        <f>'PENILAIAN SKP'!D11</f>
        <v>Pelaksana</v>
      </c>
      <c r="D11" s="368"/>
      <c r="E11" s="368"/>
      <c r="F11" s="366"/>
      <c r="G11" s="365" t="s">
        <v>10</v>
      </c>
      <c r="H11" s="366"/>
      <c r="I11" s="367" t="str">
        <f>'PENILAIAN SKP'!J11</f>
        <v>Kepala</v>
      </c>
      <c r="J11" s="368"/>
      <c r="K11" s="368"/>
      <c r="L11" s="366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</row>
    <row r="12" spans="1:24" ht="14.25" customHeight="1">
      <c r="A12" s="365" t="s">
        <v>11</v>
      </c>
      <c r="B12" s="366"/>
      <c r="C12" s="367" t="str">
        <f>'PENILAIAN SKP'!D12</f>
        <v>Badan Pusat Statistik Kabupaten Rembang</v>
      </c>
      <c r="D12" s="368"/>
      <c r="E12" s="368"/>
      <c r="F12" s="366"/>
      <c r="G12" s="365" t="s">
        <v>11</v>
      </c>
      <c r="H12" s="366"/>
      <c r="I12" s="367" t="str">
        <f>'PENILAIAN SKP'!J12</f>
        <v>Badan Pusat Statistik Kabupaten Rembang</v>
      </c>
      <c r="J12" s="368"/>
      <c r="K12" s="368"/>
      <c r="L12" s="366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</row>
    <row r="13" spans="1:24" ht="22.2" customHeight="1">
      <c r="A13" s="369" t="s">
        <v>12</v>
      </c>
      <c r="B13" s="371" t="s">
        <v>141</v>
      </c>
      <c r="C13" s="372"/>
      <c r="D13" s="372"/>
      <c r="E13" s="373"/>
      <c r="F13" s="371" t="s">
        <v>60</v>
      </c>
      <c r="G13" s="372"/>
      <c r="H13" s="372"/>
      <c r="I13" s="372"/>
      <c r="J13" s="372"/>
      <c r="K13" s="372"/>
      <c r="L13" s="373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</row>
    <row r="14" spans="1:24" ht="25.8" customHeight="1">
      <c r="A14" s="370"/>
      <c r="B14" s="374"/>
      <c r="C14" s="375"/>
      <c r="D14" s="375"/>
      <c r="E14" s="376"/>
      <c r="F14" s="374"/>
      <c r="G14" s="375"/>
      <c r="H14" s="375"/>
      <c r="I14" s="375"/>
      <c r="J14" s="375"/>
      <c r="K14" s="375"/>
      <c r="L14" s="376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</row>
    <row r="15" spans="1:24" s="155" customFormat="1" ht="25.05" customHeight="1">
      <c r="A15" s="152">
        <v>1</v>
      </c>
      <c r="B15" s="360" t="s">
        <v>142</v>
      </c>
      <c r="C15" s="360"/>
      <c r="D15" s="360"/>
      <c r="E15" s="360"/>
      <c r="F15" s="361"/>
      <c r="G15" s="361"/>
      <c r="H15" s="361"/>
      <c r="I15" s="361"/>
      <c r="J15" s="361"/>
      <c r="K15" s="361"/>
      <c r="L15" s="361"/>
      <c r="M15" s="153"/>
      <c r="N15" s="154">
        <f>IF(J15="Sangat Baik",20,IF(H15="Baik",20,IF(H15="Cukup",10,IF(H1="Kurang",5,1))))</f>
        <v>1</v>
      </c>
      <c r="O15" s="154"/>
      <c r="P15" s="154"/>
      <c r="Q15" s="154"/>
      <c r="R15" s="154"/>
      <c r="S15" s="154"/>
      <c r="T15" s="154"/>
      <c r="U15" s="154"/>
      <c r="V15" s="154"/>
      <c r="W15" s="154"/>
      <c r="X15" s="154"/>
    </row>
    <row r="16" spans="1:24" s="155" customFormat="1" ht="25.05" customHeight="1">
      <c r="A16" s="152">
        <v>2</v>
      </c>
      <c r="B16" s="360" t="s">
        <v>143</v>
      </c>
      <c r="C16" s="360"/>
      <c r="D16" s="360"/>
      <c r="E16" s="360"/>
      <c r="F16" s="361"/>
      <c r="G16" s="361"/>
      <c r="H16" s="361"/>
      <c r="I16" s="361"/>
      <c r="J16" s="361"/>
      <c r="K16" s="361"/>
      <c r="L16" s="361"/>
      <c r="M16" s="153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</row>
    <row r="17" spans="1:24" s="155" customFormat="1" ht="25.05" customHeight="1">
      <c r="A17" s="156">
        <v>3</v>
      </c>
      <c r="B17" s="360" t="s">
        <v>144</v>
      </c>
      <c r="C17" s="360"/>
      <c r="D17" s="360"/>
      <c r="E17" s="360"/>
      <c r="F17" s="361"/>
      <c r="G17" s="361"/>
      <c r="H17" s="361"/>
      <c r="I17" s="361"/>
      <c r="J17" s="361"/>
      <c r="K17" s="361"/>
      <c r="L17" s="361"/>
      <c r="M17" s="157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</row>
    <row r="18" spans="1:24" s="155" customFormat="1" ht="25.05" customHeight="1">
      <c r="A18" s="152">
        <v>4</v>
      </c>
      <c r="B18" s="360" t="s">
        <v>145</v>
      </c>
      <c r="C18" s="360"/>
      <c r="D18" s="360"/>
      <c r="E18" s="360"/>
      <c r="F18" s="361"/>
      <c r="G18" s="361"/>
      <c r="H18" s="361"/>
      <c r="I18" s="361"/>
      <c r="J18" s="361"/>
      <c r="K18" s="361"/>
      <c r="L18" s="361"/>
      <c r="M18" s="157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</row>
    <row r="19" spans="1:24" s="155" customFormat="1" ht="25.05" customHeight="1">
      <c r="A19" s="152">
        <v>5</v>
      </c>
      <c r="B19" s="360" t="s">
        <v>146</v>
      </c>
      <c r="C19" s="360"/>
      <c r="D19" s="360"/>
      <c r="E19" s="360"/>
      <c r="F19" s="361"/>
      <c r="G19" s="361"/>
      <c r="H19" s="361"/>
      <c r="I19" s="361"/>
      <c r="J19" s="361"/>
      <c r="K19" s="361"/>
      <c r="L19" s="361"/>
      <c r="M19" s="157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</row>
    <row r="20" spans="1:24" s="155" customFormat="1" ht="25.05" customHeight="1">
      <c r="A20" s="362" t="s">
        <v>147</v>
      </c>
      <c r="B20" s="363"/>
      <c r="C20" s="363"/>
      <c r="D20" s="363"/>
      <c r="E20" s="364"/>
      <c r="F20" s="361"/>
      <c r="G20" s="361"/>
      <c r="H20" s="361"/>
      <c r="I20" s="361"/>
      <c r="J20" s="361"/>
      <c r="K20" s="361"/>
      <c r="L20" s="361"/>
      <c r="M20" s="157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</row>
    <row r="21" spans="1:24" ht="16.5" customHeight="1">
      <c r="A21" s="158"/>
      <c r="B21" s="159"/>
      <c r="C21" s="159"/>
      <c r="D21" s="159"/>
      <c r="E21" s="159"/>
      <c r="F21" s="159"/>
      <c r="G21" s="160"/>
      <c r="H21" s="159"/>
      <c r="I21" s="159"/>
      <c r="J21" s="160"/>
      <c r="K21" s="159"/>
      <c r="L21" s="159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</row>
    <row r="22" spans="1:24" ht="14.25" customHeight="1">
      <c r="A22" s="162"/>
      <c r="B22" s="162"/>
      <c r="C22" s="162"/>
      <c r="D22" s="162"/>
      <c r="E22" s="162"/>
      <c r="F22" s="162"/>
      <c r="G22" s="358" t="s">
        <v>138</v>
      </c>
      <c r="H22" s="356"/>
      <c r="I22" s="356"/>
      <c r="J22" s="356"/>
      <c r="K22" s="356"/>
      <c r="L22" s="356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</row>
    <row r="23" spans="1:24" ht="14.25" customHeight="1">
      <c r="A23" s="355"/>
      <c r="B23" s="356"/>
      <c r="C23" s="356"/>
      <c r="D23" s="356"/>
      <c r="E23" s="356"/>
      <c r="F23" s="356"/>
      <c r="G23" s="358" t="s">
        <v>53</v>
      </c>
      <c r="H23" s="356"/>
      <c r="I23" s="356"/>
      <c r="J23" s="356"/>
      <c r="K23" s="356"/>
      <c r="L23" s="356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</row>
    <row r="24" spans="1:24" ht="14.25" customHeight="1">
      <c r="A24" s="355"/>
      <c r="B24" s="356"/>
      <c r="C24" s="356"/>
      <c r="D24" s="356"/>
      <c r="E24" s="356"/>
      <c r="F24" s="356"/>
      <c r="G24" s="356"/>
      <c r="H24" s="163"/>
      <c r="I24" s="163"/>
      <c r="J24" s="163"/>
      <c r="K24" s="163"/>
      <c r="L24" s="163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</row>
    <row r="25" spans="1:24" ht="14.25" customHeight="1">
      <c r="A25" s="162"/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</row>
    <row r="26" spans="1:24" ht="14.25" customHeight="1">
      <c r="A26" s="162"/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</row>
    <row r="27" spans="1:24" ht="15" customHeight="1">
      <c r="A27" s="359"/>
      <c r="B27" s="356"/>
      <c r="C27" s="356"/>
      <c r="D27" s="356"/>
      <c r="E27" s="356"/>
      <c r="F27" s="356"/>
      <c r="G27" s="359" t="str">
        <f>I8</f>
        <v>Henri Wagiyanto S.Pt., M.Ec.Dev, M.A.</v>
      </c>
      <c r="H27" s="356"/>
      <c r="I27" s="356"/>
      <c r="J27" s="356"/>
      <c r="K27" s="356"/>
      <c r="L27" s="356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</row>
    <row r="28" spans="1:24" ht="14.25" customHeight="1">
      <c r="A28" s="355"/>
      <c r="B28" s="356"/>
      <c r="C28" s="356"/>
      <c r="D28" s="356"/>
      <c r="E28" s="356"/>
      <c r="F28" s="356"/>
      <c r="G28" s="355" t="str">
        <f>"NIP."&amp;I9</f>
        <v>NIP.197109121994122001</v>
      </c>
      <c r="H28" s="356"/>
      <c r="I28" s="356"/>
      <c r="J28" s="356"/>
      <c r="K28" s="356"/>
      <c r="L28" s="356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</row>
    <row r="29" spans="1:24" ht="14.25" customHeight="1">
      <c r="A29" s="162"/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</row>
    <row r="30" spans="1:24" ht="14.25" customHeight="1">
      <c r="A30" s="357"/>
      <c r="B30" s="356"/>
      <c r="C30" s="356"/>
      <c r="D30" s="356"/>
      <c r="E30" s="356"/>
      <c r="F30" s="356"/>
      <c r="G30" s="356"/>
      <c r="H30" s="164"/>
      <c r="I30" s="162"/>
      <c r="J30" s="162"/>
      <c r="K30" s="162"/>
      <c r="L30" s="162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</row>
    <row r="31" spans="1:24" ht="14.25" customHeight="1">
      <c r="A31" s="357"/>
      <c r="B31" s="356"/>
      <c r="C31" s="356"/>
      <c r="D31" s="356"/>
      <c r="E31" s="356"/>
      <c r="F31" s="356"/>
      <c r="G31" s="356"/>
      <c r="H31" s="164"/>
      <c r="I31" s="162"/>
      <c r="J31" s="162"/>
      <c r="K31" s="162"/>
      <c r="L31" s="162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</row>
    <row r="32" spans="1:24" ht="14.25" customHeight="1">
      <c r="A32" s="355"/>
      <c r="B32" s="356"/>
      <c r="C32" s="356"/>
      <c r="D32" s="356"/>
      <c r="E32" s="356"/>
      <c r="F32" s="356"/>
      <c r="G32" s="356"/>
      <c r="H32" s="163"/>
      <c r="I32" s="162"/>
      <c r="J32" s="162"/>
      <c r="K32" s="162"/>
      <c r="L32" s="162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</row>
    <row r="33" spans="1:12" ht="12.75" customHeight="1"/>
    <row r="34" spans="1:12" ht="12.75" customHeight="1"/>
    <row r="35" spans="1:12" ht="12.75" customHeight="1"/>
    <row r="36" spans="1:12" ht="12.75" customHeight="1">
      <c r="A36" s="165"/>
      <c r="B36" s="165"/>
      <c r="C36" s="165"/>
      <c r="D36" s="165"/>
      <c r="E36" s="165"/>
      <c r="F36" s="165"/>
      <c r="G36" s="165"/>
      <c r="H36" s="165"/>
      <c r="I36" s="165"/>
      <c r="J36" s="165"/>
      <c r="K36" s="165"/>
      <c r="L36" s="165"/>
    </row>
    <row r="37" spans="1:12" ht="12.75" customHeight="1">
      <c r="A37" s="165"/>
      <c r="B37" s="165"/>
      <c r="C37" s="165"/>
      <c r="D37" s="165"/>
      <c r="E37" s="165"/>
      <c r="F37" s="165"/>
      <c r="G37" s="165"/>
      <c r="H37" s="165"/>
      <c r="I37" s="165"/>
      <c r="J37" s="165"/>
      <c r="K37" s="165"/>
      <c r="L37" s="165"/>
    </row>
    <row r="38" spans="1:12" ht="12.75" customHeight="1">
      <c r="A38" s="165"/>
      <c r="B38" s="165"/>
      <c r="C38" s="165"/>
      <c r="D38" s="165"/>
      <c r="E38" s="165"/>
      <c r="F38" s="165"/>
      <c r="G38" s="165"/>
      <c r="H38" s="165"/>
      <c r="I38" s="165"/>
      <c r="J38" s="165"/>
      <c r="K38" s="165"/>
      <c r="L38" s="165"/>
    </row>
    <row r="39" spans="1:12" ht="12.75" customHeight="1">
      <c r="A39" s="165"/>
      <c r="B39" s="165"/>
      <c r="C39" s="165"/>
      <c r="D39" s="165"/>
      <c r="E39" s="165"/>
      <c r="F39" s="165"/>
      <c r="G39" s="165"/>
      <c r="H39" s="165"/>
      <c r="I39" s="165"/>
      <c r="J39" s="165"/>
      <c r="K39" s="165"/>
      <c r="L39" s="165"/>
    </row>
    <row r="40" spans="1:12" ht="12.75" customHeight="1">
      <c r="A40" s="165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</row>
    <row r="41" spans="1:12" ht="12.75" customHeight="1"/>
    <row r="42" spans="1:12" ht="12.75" customHeight="1"/>
    <row r="43" spans="1:12" ht="12.75" customHeight="1"/>
    <row r="44" spans="1:12" ht="12.75" customHeight="1"/>
    <row r="45" spans="1:12" ht="12.75" customHeight="1"/>
    <row r="46" spans="1:12" ht="12.75" customHeight="1"/>
    <row r="47" spans="1:12" ht="12.75" customHeight="1"/>
    <row r="48" spans="1:12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52">
    <mergeCell ref="A1:L3"/>
    <mergeCell ref="G4:L4"/>
    <mergeCell ref="A5:D5"/>
    <mergeCell ref="G5:L5"/>
    <mergeCell ref="A7:F7"/>
    <mergeCell ref="G7:L7"/>
    <mergeCell ref="A8:B8"/>
    <mergeCell ref="C8:F8"/>
    <mergeCell ref="G8:H8"/>
    <mergeCell ref="I8:L8"/>
    <mergeCell ref="A9:B9"/>
    <mergeCell ref="C9:F9"/>
    <mergeCell ref="G9:H9"/>
    <mergeCell ref="I9:L9"/>
    <mergeCell ref="A10:B10"/>
    <mergeCell ref="C10:F10"/>
    <mergeCell ref="G10:H10"/>
    <mergeCell ref="I10:L10"/>
    <mergeCell ref="A11:B11"/>
    <mergeCell ref="C11:F11"/>
    <mergeCell ref="G11:H11"/>
    <mergeCell ref="I11:L11"/>
    <mergeCell ref="A12:B12"/>
    <mergeCell ref="C12:F12"/>
    <mergeCell ref="G12:H12"/>
    <mergeCell ref="I12:L12"/>
    <mergeCell ref="A13:A14"/>
    <mergeCell ref="B13:E14"/>
    <mergeCell ref="F13:L14"/>
    <mergeCell ref="B15:E15"/>
    <mergeCell ref="F15:L15"/>
    <mergeCell ref="B16:E16"/>
    <mergeCell ref="F16:L16"/>
    <mergeCell ref="B17:E17"/>
    <mergeCell ref="F17:L17"/>
    <mergeCell ref="B18:E18"/>
    <mergeCell ref="F18:L18"/>
    <mergeCell ref="B19:E19"/>
    <mergeCell ref="F19:L19"/>
    <mergeCell ref="A20:E20"/>
    <mergeCell ref="F20:L20"/>
    <mergeCell ref="G22:L22"/>
    <mergeCell ref="A23:F23"/>
    <mergeCell ref="G23:L23"/>
    <mergeCell ref="A24:G24"/>
    <mergeCell ref="A27:F27"/>
    <mergeCell ref="G27:L27"/>
    <mergeCell ref="A28:F28"/>
    <mergeCell ref="G28:L28"/>
    <mergeCell ref="A30:G30"/>
    <mergeCell ref="A31:G31"/>
    <mergeCell ref="A32:G32"/>
  </mergeCells>
  <printOptions horizontalCentered="1"/>
  <pageMargins left="0.1" right="0.1" top="0.15" bottom="0.1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RENCANA SKP</vt:lpstr>
      <vt:lpstr>ANGKA KREDIT</vt:lpstr>
      <vt:lpstr>VERIFIKASI ANGKA KREDIT</vt:lpstr>
      <vt:lpstr>REVIU</vt:lpstr>
      <vt:lpstr>PENETAPAN SKP</vt:lpstr>
      <vt:lpstr>PENILAIAN SKP</vt:lpstr>
      <vt:lpstr>PENILAIAN (dibuat dan diprint)</vt:lpstr>
      <vt:lpstr>PPK</vt:lpstr>
      <vt:lpstr>'PENETAPAN SKP'!Print_Area</vt:lpstr>
      <vt:lpstr>'PENILAIAN (dibuat dan diprint)'!Print_Area</vt:lpstr>
      <vt:lpstr>'PENETAPAN SKP'!Print_Titles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BPS-Client</dc:creator>
  <cp:lastModifiedBy>Asus</cp:lastModifiedBy>
  <cp:lastPrinted>2021-10-08T05:55:48Z</cp:lastPrinted>
  <dcterms:created xsi:type="dcterms:W3CDTF">2021-05-23T09:36:26Z</dcterms:created>
  <dcterms:modified xsi:type="dcterms:W3CDTF">2022-01-03T04:04:40Z</dcterms:modified>
</cp:coreProperties>
</file>