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TIs" sheetId="1" state="hidden" r:id="rId4"/>
    <sheet name="RIs" sheetId="2" state="hidden" r:id="rId5"/>
    <sheet name="CKP-T" sheetId="3" r:id="rId6"/>
  </sheets>
  <definedNames>
    <definedName name="_xlnm.Print_Titles" localSheetId="0">'TIs'!$8:$10</definedName>
    <definedName name="_xlnm.Print_Area" localSheetId="0">'TIs'!$K$1:$T$137</definedName>
    <definedName name="_xlnm.Print_Titles" localSheetId="1">'RIs'!$8:$10</definedName>
    <definedName name="_xlnm.Print_Area" localSheetId="1">'RIs'!$A$1:$K$72</definedName>
    <definedName name="_xlnm.Print_Titles" localSheetId="2">'CKP-T'!$9:$11</definedName>
    <definedName name="_xlnm.Print_Area" localSheetId="2">'CKP-T'!$A$1:$I$23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<sst xmlns="http://schemas.openxmlformats.org/spreadsheetml/2006/main" uniqueCount="163">
  <si>
    <t>TARGET KINERJA PEGAWAI TAHUN 2013</t>
  </si>
  <si>
    <t>CKP-T</t>
  </si>
  <si>
    <t>Satuan Organisasi</t>
  </si>
  <si>
    <t>: Badan Pusat Statistik Kabupaten Rembang</t>
  </si>
  <si>
    <t>Nama</t>
  </si>
  <si>
    <t>: Isnaini, SST</t>
  </si>
  <si>
    <t xml:space="preserve">Jabatan </t>
  </si>
  <si>
    <t>: Kepala Subbagian Tata Usaha</t>
  </si>
  <si>
    <t>Periode</t>
  </si>
  <si>
    <t>: 23 Juni - 22 Juli 2013</t>
  </si>
  <si>
    <t>: 23 Juli - 22 Agustus 2013</t>
  </si>
  <si>
    <t>No</t>
  </si>
  <si>
    <t>Uraian Kegiatan</t>
  </si>
  <si>
    <t xml:space="preserve">Satuan </t>
  </si>
  <si>
    <t>Target Kuantitas</t>
  </si>
  <si>
    <t>Kode Butir Kegiatan</t>
  </si>
  <si>
    <t>Angka Kredit</t>
  </si>
  <si>
    <t>Target Penyelesaian</t>
  </si>
  <si>
    <t>Pengampu</t>
  </si>
  <si>
    <t>Keterangan</t>
  </si>
  <si>
    <t>UTAMA</t>
  </si>
  <si>
    <t>Pengisian LDS Online</t>
  </si>
  <si>
    <t>Tabel</t>
  </si>
  <si>
    <t>Bambang</t>
  </si>
  <si>
    <t>Rekon SAKPA bulanan dg KPPN</t>
  </si>
  <si>
    <t>Kegiatan</t>
  </si>
  <si>
    <t>Rekon SAKPA bulanan dg wilayah</t>
  </si>
  <si>
    <t>Rekon SIMAK BMN semesteran dg KPKNL</t>
  </si>
  <si>
    <t>Rekon SIMAK bulanan</t>
  </si>
  <si>
    <t>Rekon SAI semesteran</t>
  </si>
  <si>
    <t>Rekon Persediaan bulanan</t>
  </si>
  <si>
    <t>Rekon SAI internal bulanan</t>
  </si>
  <si>
    <t>Laporan daya Serap Excell</t>
  </si>
  <si>
    <t>Scanning Berita Acara Rekonsiliasi</t>
  </si>
  <si>
    <t>Lembar</t>
  </si>
  <si>
    <t>Scanning Bukti PNBP</t>
  </si>
  <si>
    <t>Rekapitulasi SPM Excell</t>
  </si>
  <si>
    <t>Rekapitulasi SSP Excell</t>
  </si>
  <si>
    <t>Laporan Keuangan SKPA</t>
  </si>
  <si>
    <t>Buku</t>
  </si>
  <si>
    <t>Laporan Keuangan Bulanan</t>
  </si>
  <si>
    <t>CD</t>
  </si>
  <si>
    <t>Buku LPJ Bendahara Pengeluaran</t>
  </si>
  <si>
    <t>Buku Kas Umum Pengeluaran</t>
  </si>
  <si>
    <t>Laporan Keuangan Semester I</t>
  </si>
  <si>
    <t>Scanning Laporan SPI</t>
  </si>
  <si>
    <t>Laporan LBMN Semester I</t>
  </si>
  <si>
    <t>Pemindahbukuan Rekening Gaji</t>
  </si>
  <si>
    <t>Pegawai</t>
  </si>
  <si>
    <t>Bukhori</t>
  </si>
  <si>
    <t>Pemotongan dan Penyetoran kredit peg</t>
  </si>
  <si>
    <t>Pengisian Monitoring Langganan Daya Jasa</t>
  </si>
  <si>
    <t>Pengisian Monitoring Realisasi Anggaran</t>
  </si>
  <si>
    <t>Penyelesaian Kuitansi GU</t>
  </si>
  <si>
    <t>bendel</t>
  </si>
  <si>
    <t>Penyelesaian SSP GU</t>
  </si>
  <si>
    <t>Pengajuan GU</t>
  </si>
  <si>
    <t>Pengisian Form A</t>
  </si>
  <si>
    <t>Penyelesaian Pajak Masa</t>
  </si>
  <si>
    <t>Pengajuan LS</t>
  </si>
  <si>
    <t>Pembuatan SPP dan SPM</t>
  </si>
  <si>
    <t>set</t>
  </si>
  <si>
    <t>Pengumpulan SPD Kecamatan</t>
  </si>
  <si>
    <t>Rekapitulasi Presensi Bulan Juli</t>
  </si>
  <si>
    <t>Linda</t>
  </si>
  <si>
    <t>Penyelesaian lampiran SPD Transport ST</t>
  </si>
  <si>
    <t>Kecamatan</t>
  </si>
  <si>
    <t xml:space="preserve">Pengajuan uang Makan Bl. Juli </t>
  </si>
  <si>
    <t>Pengajuan Gaji Bl. September</t>
  </si>
  <si>
    <t>Buku LPJ Bendahara Penerimaan</t>
  </si>
  <si>
    <t>Rekapitulasi Presensi Bulan Juni</t>
  </si>
  <si>
    <t>Buku Kas Umum Penerimaan</t>
  </si>
  <si>
    <t>Pengajuan Gaji ke-13</t>
  </si>
  <si>
    <t>BAP Penerimaan</t>
  </si>
  <si>
    <t xml:space="preserve">Pengajuan uang Makan Bl. Juni </t>
  </si>
  <si>
    <t>Pengisian Monitoring Pengadaan Barang dan jasa</t>
  </si>
  <si>
    <t>Buku Pengawasan Anggaran</t>
  </si>
  <si>
    <t>Pengajuan Gaji Bl. Agustus</t>
  </si>
  <si>
    <t>Pembuatan Surat Tugas</t>
  </si>
  <si>
    <t>Surat</t>
  </si>
  <si>
    <t>Pengajuan Kekuarangan Gaji</t>
  </si>
  <si>
    <t>Pembuatan Surat Keputusan</t>
  </si>
  <si>
    <t>Rapat Bulanan</t>
  </si>
  <si>
    <t>Pengajuan Kekuarangan Gaji ke-13</t>
  </si>
  <si>
    <t>Update Sakernas</t>
  </si>
  <si>
    <t>Rumahtangga</t>
  </si>
  <si>
    <t>SKNP 2013</t>
  </si>
  <si>
    <t>Perusahaan</t>
  </si>
  <si>
    <t>IBS Tahunan</t>
  </si>
  <si>
    <t>UPI</t>
  </si>
  <si>
    <t>Pencacahan Sakernas</t>
  </si>
  <si>
    <t>Pengajuan Kenaikan Pangkat Bl.Oktober</t>
  </si>
  <si>
    <t>Pencacahan SMDKBK</t>
  </si>
  <si>
    <t>JUMLAH</t>
  </si>
  <si>
    <t>TAMBAHAN</t>
  </si>
  <si>
    <t>Membersihkan dan merapikan gudang milik pemkab</t>
  </si>
  <si>
    <t>Kesepakatan Target</t>
  </si>
  <si>
    <t>Pengembalian Rumah Dinas milik pemkab ke DPPKAD</t>
  </si>
  <si>
    <t xml:space="preserve">Tanggal : 23 Juli 2013                </t>
  </si>
  <si>
    <t>Pegawai Yang Dinilai</t>
  </si>
  <si>
    <t>Pejabat Penilai</t>
  </si>
  <si>
    <t xml:space="preserve">Tanggal : 28 Juni 2013                </t>
  </si>
  <si>
    <t>Isnaini, SST</t>
  </si>
  <si>
    <t>Muh. Saichudin, S.Si, M.Si</t>
  </si>
  <si>
    <t>NIP. 19740603 199402 1 002</t>
  </si>
  <si>
    <t>NIP. 19710907 199211 1 001</t>
  </si>
  <si>
    <t>Memeriksa Pengisian LDS Online</t>
  </si>
  <si>
    <t>Memonitor Rekon SAKPA bulanan dg KPPN</t>
  </si>
  <si>
    <t>Memonitor Rekon SAKPA bulanan dg wilayah</t>
  </si>
  <si>
    <t>Memonitor Rekon SIMAK bulanan</t>
  </si>
  <si>
    <t>Memonitor Rekon Persediaan bulanan</t>
  </si>
  <si>
    <t>Memonitor Rekon SAI internal bulanan</t>
  </si>
  <si>
    <t>Memeriksa Laporan daya Serap Excell</t>
  </si>
  <si>
    <t>Memonitor Scanning Berita Acara Rekonsiliasi</t>
  </si>
  <si>
    <t>Memonitor Scanning Bukti PNBP</t>
  </si>
  <si>
    <t>Memeriksa Rekapitulasi SPM Excell</t>
  </si>
  <si>
    <t>Memeriksa Rekapitulasi SSP Excell</t>
  </si>
  <si>
    <t>Memeriksa Laporan Keuangan SKPA</t>
  </si>
  <si>
    <t>Memeriksa Laporan Keuangan Bulanan</t>
  </si>
  <si>
    <t>Memeriksa Buku LPJ Bendahara Pengeluaran</t>
  </si>
  <si>
    <t>Memeriksa Buku Kas Umum Pengeluaran</t>
  </si>
  <si>
    <t>Memonitor Scanning Laporan SPI</t>
  </si>
  <si>
    <t>Memeriksa Pemindahbukuan Rekening Gaji</t>
  </si>
  <si>
    <t>Memonitor Pemotongan dan Penyetoran kredit peg</t>
  </si>
  <si>
    <t>Memeriksa Pengisian Monitoring Langganan Daya Jasa</t>
  </si>
  <si>
    <t>Memeriksa Pengisian Monitoring Realisasi Anggaran</t>
  </si>
  <si>
    <t>Memonitor Penyelesaian Kuitansi GU</t>
  </si>
  <si>
    <t>Memonitor Penyelesaian SSP GU</t>
  </si>
  <si>
    <t>Memeriksa Pengajuan GU</t>
  </si>
  <si>
    <t>Memonitor Pengisian Form A</t>
  </si>
  <si>
    <t>Memonitor Penyelesaian Pajak Masa</t>
  </si>
  <si>
    <t>Memeriksa Pengajuan LS</t>
  </si>
  <si>
    <t>Memeriksa Pembuatan SPP dan SPM</t>
  </si>
  <si>
    <t>Memonitor Pengumpulan SPD Kecamatan</t>
  </si>
  <si>
    <t>Memeriksa Rekapitulasi Presensi Bulan Juli</t>
  </si>
  <si>
    <t xml:space="preserve">Memeriksa Pengajuan uang Makan Bl. Juli </t>
  </si>
  <si>
    <t>Memeriksa Pengajuan Gaji Bl. September</t>
  </si>
  <si>
    <t>Memeriksa Buku LPJ Bendahara Penerimaan</t>
  </si>
  <si>
    <t>Memeriksa Buku Kas Umum Penerimaan</t>
  </si>
  <si>
    <t>Memeriksa BAP Penerimaan</t>
  </si>
  <si>
    <t>Memeriksa Pengisian Monitoring Pengadaan Barang dan jasa</t>
  </si>
  <si>
    <t>Memeriksa Buku Pengawasan Anggaran</t>
  </si>
  <si>
    <t>Memeriksa Pembuatan Surat Tugas</t>
  </si>
  <si>
    <t>Memeriksa Pembuatan Surat Keputusan</t>
  </si>
  <si>
    <t>CKP-R</t>
  </si>
  <si>
    <t>Kuantitas</t>
  </si>
  <si>
    <t>Tingkat Kualitas</t>
  </si>
  <si>
    <t>Target</t>
  </si>
  <si>
    <t>Realisasi</t>
  </si>
  <si>
    <t>%</t>
  </si>
  <si>
    <t>RATA-RATA</t>
  </si>
  <si>
    <t>CAPAIAN KINERJA PEGAWAI (CKP)</t>
  </si>
  <si>
    <t>TARGET KINERJA PEGAWAI TAHUN 2022</t>
  </si>
  <si>
    <t>BPS  KAB. REMBANG</t>
  </si>
  <si>
    <t>Mohamad Achiruzaman S.ST, M.T</t>
  </si>
  <si>
    <t>Staf IPDS</t>
  </si>
  <si>
    <t>Januari Tahun 2022</t>
  </si>
  <si>
    <t>Tes</t>
  </si>
  <si>
    <t>Dokumen</t>
  </si>
  <si>
    <t>20 January 2022</t>
  </si>
  <si>
    <t>Penilaian</t>
  </si>
  <si>
    <t>1 Januari 2022</t>
  </si>
  <si>
    <t>NIP. 198702182009121004</t>
  </si>
</sst>
</file>

<file path=xl/styles.xml><?xml version="1.0" encoding="utf-8"?>
<styleSheet xmlns="http://schemas.openxmlformats.org/spreadsheetml/2006/main" xml:space="preserve">
  <numFmts count="4">
    <numFmt numFmtId="164" formatCode="0_);\(0\)"/>
    <numFmt numFmtId="165" formatCode="[$-409]d\-mmm;@"/>
    <numFmt numFmtId="166" formatCode="_(* #,##0.00_);_(* \(#,##0.00\);_(* &quot;-&quot;??_);_(@_)"/>
    <numFmt numFmtId="167" formatCode="dd/mm/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egoe UI"/>
    </font>
    <font>
      <b val="1"/>
      <i val="0"/>
      <strike val="0"/>
      <u val="none"/>
      <sz val="16"/>
      <color rgb="FF000000"/>
      <name val="Arrus Blk BT"/>
    </font>
    <font>
      <b val="1"/>
      <i val="0"/>
      <strike val="0"/>
      <u val="none"/>
      <sz val="10"/>
      <color rgb="FF000000"/>
      <name val="Segoe UI"/>
    </font>
    <font>
      <b val="0"/>
      <i val="0"/>
      <strike val="0"/>
      <u val="single"/>
      <sz val="10"/>
      <color rgb="FF000000"/>
      <name val="Segoe UI"/>
    </font>
    <font>
      <b val="0"/>
      <i val="1"/>
      <strike val="0"/>
      <u val="none"/>
      <sz val="10"/>
      <color rgb="FF000000"/>
      <name val="Segoe UI"/>
    </font>
    <font>
      <b val="1"/>
      <i val="0"/>
      <strike val="0"/>
      <u val="none"/>
      <sz val="14"/>
      <color rgb="FF000000"/>
      <name val="Segoe U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general" vertical="center" textRotation="0" wrapText="false" shrinkToFit="false"/>
    </xf>
    <xf xfId="0" fontId="1" numFmtId="0" fillId="0" borderId="5" applyFont="1" applyNumberFormat="0" applyFill="0" applyBorder="1" applyAlignment="1">
      <alignment horizontal="general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2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general" vertical="center" textRotation="0" wrapText="false" shrinkToFit="false"/>
    </xf>
    <xf xfId="0" fontId="1" numFmtId="0" fillId="0" borderId="7" applyFont="1" applyNumberFormat="0" applyFill="0" applyBorder="1" applyAlignment="1">
      <alignment horizontal="general" vertical="center" textRotation="0" wrapText="false" shrinkToFit="false"/>
    </xf>
    <xf xfId="0" fontId="1" numFmtId="0" fillId="0" borderId="8" applyFont="1" applyNumberFormat="0" applyFill="0" applyBorder="1" applyAlignment="1">
      <alignment horizontal="general" vertical="center" textRotation="0" wrapText="false" shrinkToFit="false"/>
    </xf>
    <xf xfId="0" fontId="1" numFmtId="164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5" fillId="0" borderId="6" applyFont="1" applyNumberFormat="1" applyFill="0" applyBorder="1" applyAlignment="1">
      <alignment horizontal="center" vertical="center" textRotation="0" wrapText="false" shrinkToFit="false"/>
    </xf>
    <xf xfId="0" fontId="1" numFmtId="165" fillId="0" borderId="9" applyFont="1" applyNumberFormat="1" applyFill="0" applyBorder="1" applyAlignment="1">
      <alignment horizontal="center" vertical="center" textRotation="0" wrapText="false" shrinkToFit="false"/>
    </xf>
    <xf xfId="0" fontId="1" numFmtId="16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0" borderId="12" applyFont="1" applyNumberFormat="1" applyFill="0" applyBorder="1" applyAlignment="1">
      <alignment horizontal="general" vertical="center" textRotation="0" wrapText="false" shrinkToFit="false"/>
    </xf>
    <xf xfId="0" fontId="3" numFmtId="164" fillId="0" borderId="13" applyFont="1" applyNumberFormat="1" applyFill="0" applyBorder="1" applyAlignment="1">
      <alignment horizontal="general" vertical="center" textRotation="0" wrapText="false" shrinkToFit="false"/>
    </xf>
    <xf xfId="0" fontId="3" numFmtId="164" fillId="0" borderId="14" applyFont="1" applyNumberFormat="1" applyFill="0" applyBorder="1" applyAlignment="1">
      <alignment horizontal="general" vertical="center" textRotation="0" wrapText="false" shrinkToFit="false"/>
    </xf>
    <xf xfId="0" fontId="3" numFmtId="164" fillId="0" borderId="7" applyFont="1" applyNumberFormat="1" applyFill="0" applyBorder="1" applyAlignment="1">
      <alignment horizontal="general" vertical="center" textRotation="0" wrapText="false" shrinkToFit="false"/>
    </xf>
    <xf xfId="0" fontId="3" numFmtId="164" fillId="0" borderId="15" applyFont="1" applyNumberFormat="1" applyFill="0" applyBorder="1" applyAlignment="1">
      <alignment horizontal="general" vertical="center" textRotation="0" wrapText="false" shrinkToFit="false"/>
    </xf>
    <xf xfId="0" fontId="3" numFmtId="164" fillId="0" borderId="8" applyFont="1" applyNumberFormat="1" applyFill="0" applyBorder="1" applyAlignment="1">
      <alignment horizontal="general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general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7" applyFont="1" applyNumberFormat="1" applyFill="0" applyBorder="1" applyAlignment="1">
      <alignment horizontal="center" vertical="center" textRotation="0" wrapText="false" shrinkToFit="false"/>
    </xf>
    <xf xfId="0" fontId="3" numFmtId="2" fillId="0" borderId="18" applyFont="1" applyNumberFormat="1" applyFill="0" applyBorder="1" applyAlignment="1">
      <alignment horizontal="center" vertical="center" textRotation="0" wrapText="false" shrinkToFit="false"/>
    </xf>
    <xf xfId="0" fontId="1" numFmtId="39" fillId="0" borderId="6" applyFont="1" applyNumberFormat="1" applyFill="0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5" numFmtId="166" fillId="0" borderId="0" applyFont="1" applyNumberFormat="1" applyFill="0" applyBorder="0" applyAlignment="1">
      <alignment horizontal="general" vertical="center" textRotation="0" wrapText="false" shrinkToFit="false"/>
    </xf>
    <xf xfId="0" fontId="1" numFmtId="0" fillId="0" borderId="19" applyFont="1" applyNumberFormat="0" applyFill="0" applyBorder="1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0" applyFont="1" applyNumberFormat="0" applyFill="0" applyBorder="1" applyAlignment="1">
      <alignment horizontal="center" vertical="center" textRotation="0" wrapText="false" shrinkToFit="false"/>
    </xf>
    <xf xfId="0" fontId="3" numFmtId="0" fillId="0" borderId="21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center" textRotation="0" wrapText="true" shrinkToFit="false"/>
    </xf>
    <xf xfId="0" fontId="3" numFmtId="0" fillId="0" borderId="21" applyFont="1" applyNumberFormat="0" applyFill="0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2" borderId="23" applyFont="1" applyNumberFormat="1" applyFill="1" applyBorder="1" applyAlignment="1">
      <alignment horizontal="center" vertical="center" textRotation="0" wrapText="false" shrinkToFit="false"/>
    </xf>
    <xf xfId="0" fontId="3" numFmtId="2" fillId="2" borderId="11" applyFont="1" applyNumberFormat="1" applyFill="1" applyBorder="1" applyAlignment="1">
      <alignment horizontal="center" vertical="center" textRotation="0" wrapText="false" shrinkToFit="false"/>
    </xf>
    <xf xfId="0" fontId="1" numFmtId="0" fillId="2" borderId="23" applyFont="1" applyNumberFormat="0" applyFill="1" applyBorder="1" applyAlignment="1">
      <alignment horizontal="center" vertical="center" textRotation="0" wrapText="false" shrinkToFit="false"/>
    </xf>
    <xf xfId="0" fontId="1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2" fillId="0" borderId="21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16" applyFont="1" applyNumberFormat="0" applyFill="0" applyBorder="1" applyAlignment="1">
      <alignment horizontal="center" vertical="center" textRotation="0" wrapText="false" shrinkToFit="false"/>
    </xf>
    <xf xfId="0" fontId="1" quotePrefix="1" numFmtId="167" fillId="0" borderId="23" applyFont="1" applyNumberFormat="1" applyFill="0" applyBorder="1" applyAlignment="1">
      <alignment horizontal="center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true" shrinkToFit="false"/>
    </xf>
    <xf xfId="0" fontId="1" numFmtId="0" fillId="0" borderId="10" applyFont="1" applyNumberFormat="0" applyFill="0" applyBorder="1" applyAlignment="1">
      <alignment horizontal="left" vertical="center" textRotation="0" wrapText="true" shrinkToFit="false"/>
    </xf>
    <xf xfId="0" fontId="3" numFmtId="2" fillId="0" borderId="20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7"/>
  <sheetViews>
    <sheetView tabSelected="0" workbookViewId="0" view="pageBreakPreview" showGridLines="true" showRowColHeaders="1">
      <selection activeCell="M74" sqref="M74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8.5703125" customWidth="true" style="1"/>
    <col min="8" max="8" width="12.7109375" customWidth="true" style="1"/>
    <col min="9" max="9" width="10.42578125" customWidth="true" style="1"/>
    <col min="10" max="10" width="15.140625" customWidth="true" style="1"/>
    <col min="11" max="11" width="4.42578125" customWidth="true" style="1"/>
    <col min="12" max="12" width="14.42578125" customWidth="true" style="1"/>
    <col min="13" max="13" width="35.7109375" customWidth="true" style="1"/>
    <col min="14" max="14" width="11" customWidth="true" style="1"/>
    <col min="15" max="15" width="9.140625" style="1"/>
    <col min="16" max="16" width="9.140625" style="1"/>
    <col min="17" max="17" width="8.5703125" customWidth="true" style="1"/>
    <col min="18" max="18" width="12.7109375" customWidth="true" style="1"/>
    <col min="19" max="19" width="10.42578125" customWidth="true" style="1"/>
    <col min="20" max="20" width="15.140625" customWidth="true" style="1"/>
    <col min="21" max="21" width="9.140625" style="1"/>
  </cols>
  <sheetData>
    <row r="1" spans="1:21" customHeight="1" ht="24.95">
      <c r="B1" s="66" t="s">
        <v>0</v>
      </c>
      <c r="C1" s="66"/>
      <c r="D1" s="66"/>
      <c r="E1" s="66"/>
      <c r="F1" s="66"/>
      <c r="G1" s="66"/>
      <c r="H1" s="66"/>
      <c r="I1" s="67"/>
      <c r="J1" s="2" t="s">
        <v>1</v>
      </c>
      <c r="L1" s="66" t="s">
        <v>0</v>
      </c>
      <c r="M1" s="66"/>
      <c r="N1" s="66"/>
      <c r="O1" s="66"/>
      <c r="P1" s="66"/>
      <c r="Q1" s="66"/>
      <c r="R1" s="66"/>
      <c r="S1" s="67"/>
      <c r="T1" s="2" t="s">
        <v>1</v>
      </c>
    </row>
    <row r="2" spans="1:21" customHeight="1" ht="9"/>
    <row r="3" spans="1:21">
      <c r="A3" s="1" t="s">
        <v>2</v>
      </c>
      <c r="C3" s="1" t="s">
        <v>3</v>
      </c>
      <c r="K3" s="1" t="s">
        <v>2</v>
      </c>
      <c r="M3" s="1" t="s">
        <v>3</v>
      </c>
    </row>
    <row r="4" spans="1:21">
      <c r="A4" s="1" t="s">
        <v>4</v>
      </c>
      <c r="C4" s="1" t="s">
        <v>5</v>
      </c>
      <c r="K4" s="1" t="s">
        <v>4</v>
      </c>
      <c r="M4" s="1" t="s">
        <v>5</v>
      </c>
    </row>
    <row r="5" spans="1:21">
      <c r="A5" s="1" t="s">
        <v>6</v>
      </c>
      <c r="C5" s="1" t="s">
        <v>7</v>
      </c>
      <c r="K5" s="1" t="s">
        <v>6</v>
      </c>
      <c r="M5" s="1" t="s">
        <v>7</v>
      </c>
    </row>
    <row r="6" spans="1:21">
      <c r="A6" s="1" t="s">
        <v>8</v>
      </c>
      <c r="C6" s="1" t="s">
        <v>9</v>
      </c>
      <c r="K6" s="1" t="s">
        <v>8</v>
      </c>
      <c r="M6" s="1" t="s">
        <v>10</v>
      </c>
    </row>
    <row r="7" spans="1:21" customHeight="1" ht="5.1"/>
    <row r="8" spans="1:21" customHeight="1" ht="21">
      <c r="A8" s="61" t="s">
        <v>11</v>
      </c>
      <c r="B8" s="61" t="s">
        <v>12</v>
      </c>
      <c r="C8" s="61"/>
      <c r="D8" s="61" t="s">
        <v>13</v>
      </c>
      <c r="E8" s="68" t="s">
        <v>14</v>
      </c>
      <c r="F8" s="68" t="s">
        <v>15</v>
      </c>
      <c r="G8" s="68" t="s">
        <v>16</v>
      </c>
      <c r="H8" s="68" t="s">
        <v>17</v>
      </c>
      <c r="I8" s="68" t="s">
        <v>18</v>
      </c>
      <c r="J8" s="61" t="s">
        <v>19</v>
      </c>
      <c r="K8" s="61" t="s">
        <v>11</v>
      </c>
      <c r="L8" s="61" t="s">
        <v>12</v>
      </c>
      <c r="M8" s="61"/>
      <c r="N8" s="61" t="s">
        <v>13</v>
      </c>
      <c r="O8" s="68" t="s">
        <v>14</v>
      </c>
      <c r="P8" s="68" t="s">
        <v>15</v>
      </c>
      <c r="Q8" s="68" t="s">
        <v>16</v>
      </c>
      <c r="R8" s="68" t="s">
        <v>17</v>
      </c>
      <c r="S8" s="68" t="s">
        <v>18</v>
      </c>
      <c r="T8" s="61" t="s">
        <v>19</v>
      </c>
    </row>
    <row r="9" spans="1:21" customHeight="1" ht="21">
      <c r="A9" s="61"/>
      <c r="B9" s="61"/>
      <c r="C9" s="61"/>
      <c r="D9" s="61"/>
      <c r="E9" s="68"/>
      <c r="F9" s="68"/>
      <c r="G9" s="68"/>
      <c r="H9" s="68"/>
      <c r="I9" s="68"/>
      <c r="J9" s="61"/>
      <c r="K9" s="61"/>
      <c r="L9" s="61"/>
      <c r="M9" s="61"/>
      <c r="N9" s="61"/>
      <c r="O9" s="68"/>
      <c r="P9" s="68"/>
      <c r="Q9" s="68"/>
      <c r="R9" s="68"/>
      <c r="S9" s="68"/>
      <c r="T9" s="61"/>
    </row>
    <row r="10" spans="1:21" customHeight="1" ht="11.25">
      <c r="A10" s="3">
        <v>-1</v>
      </c>
      <c r="B10" s="62">
        <f>A10-1</f>
        <v>-2</v>
      </c>
      <c r="C10" s="62"/>
      <c r="D10" s="3">
        <f>B10-1</f>
        <v>-3</v>
      </c>
      <c r="E10" s="3">
        <f>D10-1</f>
        <v>-4</v>
      </c>
      <c r="F10" s="3">
        <f>E10-1</f>
        <v>-5</v>
      </c>
      <c r="G10" s="3">
        <f>F10-1</f>
        <v>-6</v>
      </c>
      <c r="H10" s="3">
        <f>G10-1</f>
        <v>-7</v>
      </c>
      <c r="I10" s="3">
        <f>H10-1</f>
        <v>-8</v>
      </c>
      <c r="J10" s="3">
        <f>I10-1</f>
        <v>-9</v>
      </c>
      <c r="K10" s="43">
        <v>-1</v>
      </c>
      <c r="L10" s="62">
        <f>K10-1</f>
        <v>-2</v>
      </c>
      <c r="M10" s="62"/>
      <c r="N10" s="43">
        <f>L10-1</f>
        <v>-3</v>
      </c>
      <c r="O10" s="43">
        <f>N10-1</f>
        <v>-4</v>
      </c>
      <c r="P10" s="43">
        <f>O10-1</f>
        <v>-5</v>
      </c>
      <c r="Q10" s="43">
        <f>P10-1</f>
        <v>-6</v>
      </c>
      <c r="R10" s="43">
        <f>Q10-1</f>
        <v>-7</v>
      </c>
      <c r="S10" s="43">
        <f>R10-1</f>
        <v>-8</v>
      </c>
      <c r="T10" s="43">
        <f>S10-1</f>
        <v>-9</v>
      </c>
    </row>
    <row r="11" spans="1:21" customHeight="1" ht="15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29" t="s">
        <v>20</v>
      </c>
      <c r="L11" s="30"/>
      <c r="M11" s="31"/>
      <c r="N11" s="35"/>
      <c r="O11" s="35"/>
      <c r="P11" s="35"/>
      <c r="Q11" s="35"/>
      <c r="R11" s="35"/>
      <c r="S11" s="35"/>
      <c r="T11" s="35"/>
    </row>
    <row r="12" spans="1:21" customHeight="1" ht="15">
      <c r="A12" s="4">
        <v>1</v>
      </c>
      <c r="B12" s="5" t="s">
        <v>21</v>
      </c>
      <c r="C12" s="6"/>
      <c r="D12" s="7" t="s">
        <v>22</v>
      </c>
      <c r="E12" s="7">
        <v>6</v>
      </c>
      <c r="F12" s="7"/>
      <c r="G12" s="8"/>
      <c r="H12" s="22">
        <v>41460</v>
      </c>
      <c r="I12" s="22" t="s">
        <v>23</v>
      </c>
      <c r="J12" s="9"/>
      <c r="K12" s="4">
        <v>1</v>
      </c>
      <c r="L12" s="5" t="s">
        <v>21</v>
      </c>
      <c r="M12" s="6"/>
      <c r="N12" s="7" t="s">
        <v>22</v>
      </c>
      <c r="O12" s="7">
        <v>6</v>
      </c>
      <c r="P12" s="7"/>
      <c r="Q12" s="8"/>
      <c r="R12" s="22">
        <v>41491</v>
      </c>
      <c r="S12" s="22" t="s">
        <v>23</v>
      </c>
      <c r="T12" s="9"/>
    </row>
    <row r="13" spans="1:21" customHeight="1" ht="15">
      <c r="A13" s="4">
        <f>A12+1</f>
        <v>2</v>
      </c>
      <c r="B13" s="10" t="s">
        <v>24</v>
      </c>
      <c r="C13" s="11"/>
      <c r="D13" s="7" t="s">
        <v>25</v>
      </c>
      <c r="E13" s="7">
        <v>1</v>
      </c>
      <c r="F13" s="7"/>
      <c r="G13" s="8"/>
      <c r="H13" s="22">
        <v>41460</v>
      </c>
      <c r="I13" s="22" t="s">
        <v>23</v>
      </c>
      <c r="J13" s="9"/>
      <c r="K13" s="4">
        <f>K12+1</f>
        <v>2</v>
      </c>
      <c r="L13" s="10" t="s">
        <v>24</v>
      </c>
      <c r="M13" s="11"/>
      <c r="N13" s="7" t="s">
        <v>25</v>
      </c>
      <c r="O13" s="7">
        <v>1</v>
      </c>
      <c r="P13" s="7"/>
      <c r="Q13" s="8"/>
      <c r="R13" s="22">
        <v>41494</v>
      </c>
      <c r="S13" s="22" t="s">
        <v>23</v>
      </c>
      <c r="T13" s="9"/>
    </row>
    <row r="14" spans="1:21" customHeight="1" ht="15">
      <c r="A14" s="4">
        <f>A13+1</f>
        <v>3</v>
      </c>
      <c r="B14" s="10" t="s">
        <v>26</v>
      </c>
      <c r="C14" s="11"/>
      <c r="D14" s="7" t="s">
        <v>25</v>
      </c>
      <c r="E14" s="7">
        <v>1</v>
      </c>
      <c r="F14" s="7"/>
      <c r="G14" s="8"/>
      <c r="H14" s="22">
        <v>41460</v>
      </c>
      <c r="I14" s="22" t="s">
        <v>23</v>
      </c>
      <c r="J14" s="9"/>
      <c r="K14" s="4">
        <f>K13+1</f>
        <v>3</v>
      </c>
      <c r="L14" s="10" t="s">
        <v>26</v>
      </c>
      <c r="M14" s="11"/>
      <c r="N14" s="7" t="s">
        <v>25</v>
      </c>
      <c r="O14" s="7">
        <v>1</v>
      </c>
      <c r="P14" s="7"/>
      <c r="Q14" s="8"/>
      <c r="R14" s="22">
        <v>41494</v>
      </c>
      <c r="S14" s="22" t="s">
        <v>23</v>
      </c>
      <c r="T14" s="9"/>
    </row>
    <row r="15" spans="1:21" customHeight="1" ht="15">
      <c r="A15" s="4">
        <f>A14+1</f>
        <v>4</v>
      </c>
      <c r="B15" s="10" t="s">
        <v>27</v>
      </c>
      <c r="C15" s="11"/>
      <c r="D15" s="7" t="s">
        <v>25</v>
      </c>
      <c r="E15" s="7">
        <v>1</v>
      </c>
      <c r="F15" s="7"/>
      <c r="G15" s="8"/>
      <c r="H15" s="22">
        <v>41463</v>
      </c>
      <c r="I15" s="22" t="s">
        <v>23</v>
      </c>
      <c r="J15" s="9"/>
      <c r="K15" s="4">
        <f>K14+1</f>
        <v>4</v>
      </c>
      <c r="L15" s="10" t="s">
        <v>28</v>
      </c>
      <c r="M15" s="11"/>
      <c r="N15" s="7" t="s">
        <v>25</v>
      </c>
      <c r="O15" s="7">
        <v>1</v>
      </c>
      <c r="P15" s="7"/>
      <c r="Q15" s="8"/>
      <c r="R15" s="22">
        <v>41494</v>
      </c>
      <c r="S15" s="22" t="s">
        <v>23</v>
      </c>
      <c r="T15" s="9"/>
    </row>
    <row r="16" spans="1:21" customHeight="1" ht="15">
      <c r="A16" s="4">
        <f>A15+1</f>
        <v>5</v>
      </c>
      <c r="B16" s="10" t="s">
        <v>29</v>
      </c>
      <c r="C16" s="11"/>
      <c r="D16" s="7" t="s">
        <v>25</v>
      </c>
      <c r="E16" s="7">
        <v>1</v>
      </c>
      <c r="F16" s="7"/>
      <c r="G16" s="8"/>
      <c r="H16" s="22">
        <v>41463</v>
      </c>
      <c r="I16" s="22" t="s">
        <v>23</v>
      </c>
      <c r="J16" s="9"/>
      <c r="K16" s="4">
        <f>K15+1</f>
        <v>5</v>
      </c>
      <c r="L16" s="10" t="s">
        <v>30</v>
      </c>
      <c r="M16" s="11"/>
      <c r="N16" s="7" t="s">
        <v>25</v>
      </c>
      <c r="O16" s="7">
        <v>1</v>
      </c>
      <c r="P16" s="7"/>
      <c r="Q16" s="8"/>
      <c r="R16" s="22">
        <v>41494</v>
      </c>
      <c r="S16" s="22" t="s">
        <v>23</v>
      </c>
      <c r="T16" s="9"/>
    </row>
    <row r="17" spans="1:21" customHeight="1" ht="15">
      <c r="A17" s="4">
        <f>A16+1</f>
        <v>6</v>
      </c>
      <c r="B17" s="10" t="s">
        <v>28</v>
      </c>
      <c r="C17" s="11"/>
      <c r="D17" s="7" t="s">
        <v>25</v>
      </c>
      <c r="E17" s="7">
        <v>1</v>
      </c>
      <c r="F17" s="7"/>
      <c r="G17" s="8"/>
      <c r="H17" s="22">
        <v>41463</v>
      </c>
      <c r="I17" s="22" t="s">
        <v>23</v>
      </c>
      <c r="J17" s="9"/>
      <c r="K17" s="4">
        <f>K16+1</f>
        <v>6</v>
      </c>
      <c r="L17" s="10" t="s">
        <v>31</v>
      </c>
      <c r="M17" s="11"/>
      <c r="N17" s="7" t="s">
        <v>25</v>
      </c>
      <c r="O17" s="7">
        <v>1</v>
      </c>
      <c r="P17" s="7"/>
      <c r="Q17" s="8"/>
      <c r="R17" s="22">
        <v>41494</v>
      </c>
      <c r="S17" s="22" t="s">
        <v>23</v>
      </c>
      <c r="T17" s="9"/>
    </row>
    <row r="18" spans="1:21" customHeight="1" ht="15">
      <c r="A18" s="4">
        <f>A17+1</f>
        <v>7</v>
      </c>
      <c r="B18" s="10" t="s">
        <v>30</v>
      </c>
      <c r="C18" s="11"/>
      <c r="D18" s="7" t="s">
        <v>25</v>
      </c>
      <c r="E18" s="7">
        <v>1</v>
      </c>
      <c r="F18" s="7"/>
      <c r="G18" s="8"/>
      <c r="H18" s="22">
        <v>41463</v>
      </c>
      <c r="I18" s="22" t="s">
        <v>23</v>
      </c>
      <c r="J18" s="9"/>
      <c r="K18" s="4">
        <f>K17+1</f>
        <v>7</v>
      </c>
      <c r="L18" s="10" t="s">
        <v>32</v>
      </c>
      <c r="M18" s="11"/>
      <c r="N18" s="7" t="s">
        <v>22</v>
      </c>
      <c r="O18" s="7">
        <v>1</v>
      </c>
      <c r="P18" s="7"/>
      <c r="Q18" s="8"/>
      <c r="R18" s="22">
        <v>41494</v>
      </c>
      <c r="S18" s="22" t="s">
        <v>23</v>
      </c>
      <c r="T18" s="9"/>
    </row>
    <row r="19" spans="1:21" customHeight="1" ht="15">
      <c r="A19" s="4">
        <f>A18+1</f>
        <v>8</v>
      </c>
      <c r="B19" s="10" t="s">
        <v>31</v>
      </c>
      <c r="C19" s="11"/>
      <c r="D19" s="7" t="s">
        <v>25</v>
      </c>
      <c r="E19" s="7">
        <v>1</v>
      </c>
      <c r="F19" s="7"/>
      <c r="G19" s="8"/>
      <c r="H19" s="22">
        <v>41463</v>
      </c>
      <c r="I19" s="22" t="s">
        <v>23</v>
      </c>
      <c r="J19" s="9"/>
      <c r="K19" s="4">
        <f>K18+1</f>
        <v>8</v>
      </c>
      <c r="L19" s="10" t="s">
        <v>33</v>
      </c>
      <c r="M19" s="11"/>
      <c r="N19" s="7" t="s">
        <v>34</v>
      </c>
      <c r="O19" s="7">
        <v>15</v>
      </c>
      <c r="P19" s="7"/>
      <c r="Q19" s="8"/>
      <c r="R19" s="22">
        <v>41494</v>
      </c>
      <c r="S19" s="22" t="s">
        <v>23</v>
      </c>
      <c r="T19" s="9"/>
    </row>
    <row r="20" spans="1:21" customHeight="1" ht="15">
      <c r="A20" s="4">
        <f>A19+1</f>
        <v>9</v>
      </c>
      <c r="B20" s="10" t="s">
        <v>32</v>
      </c>
      <c r="C20" s="11"/>
      <c r="D20" s="7" t="s">
        <v>22</v>
      </c>
      <c r="E20" s="7">
        <v>1</v>
      </c>
      <c r="F20" s="7"/>
      <c r="G20" s="8"/>
      <c r="H20" s="22">
        <v>41463</v>
      </c>
      <c r="I20" s="22" t="s">
        <v>23</v>
      </c>
      <c r="J20" s="9"/>
      <c r="K20" s="4">
        <f>K19+1</f>
        <v>9</v>
      </c>
      <c r="L20" s="10" t="s">
        <v>35</v>
      </c>
      <c r="M20" s="11"/>
      <c r="N20" s="7" t="s">
        <v>34</v>
      </c>
      <c r="O20" s="7">
        <v>5</v>
      </c>
      <c r="P20" s="7"/>
      <c r="Q20" s="8"/>
      <c r="R20" s="22">
        <v>41494</v>
      </c>
      <c r="S20" s="22" t="s">
        <v>23</v>
      </c>
      <c r="T20" s="9"/>
    </row>
    <row r="21" spans="1:21" customHeight="1" ht="15">
      <c r="A21" s="4">
        <f>A20+1</f>
        <v>10</v>
      </c>
      <c r="B21" s="10" t="s">
        <v>33</v>
      </c>
      <c r="C21" s="11"/>
      <c r="D21" s="7" t="s">
        <v>34</v>
      </c>
      <c r="E21" s="7">
        <v>15</v>
      </c>
      <c r="F21" s="7"/>
      <c r="G21" s="8"/>
      <c r="H21" s="22">
        <v>41463</v>
      </c>
      <c r="I21" s="22" t="s">
        <v>23</v>
      </c>
      <c r="J21" s="9"/>
      <c r="K21" s="4">
        <f>K20+1</f>
        <v>10</v>
      </c>
      <c r="L21" s="10" t="s">
        <v>36</v>
      </c>
      <c r="M21" s="11"/>
      <c r="N21" s="7" t="s">
        <v>22</v>
      </c>
      <c r="O21" s="7">
        <v>1</v>
      </c>
      <c r="P21" s="7"/>
      <c r="Q21" s="8"/>
      <c r="R21" s="22">
        <v>41494</v>
      </c>
      <c r="S21" s="22" t="s">
        <v>23</v>
      </c>
      <c r="T21" s="9"/>
    </row>
    <row r="22" spans="1:21" customHeight="1" ht="15">
      <c r="A22" s="4">
        <f>A21+1</f>
        <v>11</v>
      </c>
      <c r="B22" s="10" t="s">
        <v>35</v>
      </c>
      <c r="C22" s="11"/>
      <c r="D22" s="7" t="s">
        <v>34</v>
      </c>
      <c r="E22" s="7">
        <v>5</v>
      </c>
      <c r="F22" s="7"/>
      <c r="G22" s="8"/>
      <c r="H22" s="22">
        <v>41463</v>
      </c>
      <c r="I22" s="22" t="s">
        <v>23</v>
      </c>
      <c r="J22" s="9"/>
      <c r="K22" s="4">
        <f>K21+1</f>
        <v>11</v>
      </c>
      <c r="L22" s="10" t="s">
        <v>37</v>
      </c>
      <c r="M22" s="11"/>
      <c r="N22" s="7" t="s">
        <v>22</v>
      </c>
      <c r="O22" s="7">
        <v>1</v>
      </c>
      <c r="P22" s="7"/>
      <c r="Q22" s="8"/>
      <c r="R22" s="22">
        <v>41494</v>
      </c>
      <c r="S22" s="22" t="s">
        <v>23</v>
      </c>
      <c r="T22" s="9"/>
    </row>
    <row r="23" spans="1:21" customHeight="1" ht="15">
      <c r="A23" s="4">
        <f>A22+1</f>
        <v>12</v>
      </c>
      <c r="B23" s="10" t="s">
        <v>36</v>
      </c>
      <c r="C23" s="11"/>
      <c r="D23" s="7" t="s">
        <v>22</v>
      </c>
      <c r="E23" s="7">
        <v>1</v>
      </c>
      <c r="F23" s="7"/>
      <c r="G23" s="8"/>
      <c r="H23" s="22">
        <v>41463</v>
      </c>
      <c r="I23" s="22" t="s">
        <v>23</v>
      </c>
      <c r="J23" s="9"/>
      <c r="K23" s="4">
        <f>K22+1</f>
        <v>12</v>
      </c>
      <c r="L23" s="10" t="s">
        <v>38</v>
      </c>
      <c r="M23" s="11"/>
      <c r="N23" s="7" t="s">
        <v>39</v>
      </c>
      <c r="O23" s="7">
        <v>1</v>
      </c>
      <c r="P23" s="7"/>
      <c r="Q23" s="8"/>
      <c r="R23" s="22">
        <v>41494</v>
      </c>
      <c r="S23" s="22" t="s">
        <v>23</v>
      </c>
      <c r="T23" s="9"/>
    </row>
    <row r="24" spans="1:21" customHeight="1" ht="15">
      <c r="A24" s="4">
        <f>A23+1</f>
        <v>13</v>
      </c>
      <c r="B24" s="10" t="s">
        <v>37</v>
      </c>
      <c r="C24" s="11"/>
      <c r="D24" s="7" t="s">
        <v>22</v>
      </c>
      <c r="E24" s="7">
        <v>1</v>
      </c>
      <c r="F24" s="7"/>
      <c r="G24" s="8"/>
      <c r="H24" s="22">
        <v>41463</v>
      </c>
      <c r="I24" s="22" t="s">
        <v>23</v>
      </c>
      <c r="J24" s="9"/>
      <c r="K24" s="4">
        <f>K23+1</f>
        <v>13</v>
      </c>
      <c r="L24" s="10" t="s">
        <v>40</v>
      </c>
      <c r="M24" s="11"/>
      <c r="N24" s="7" t="s">
        <v>41</v>
      </c>
      <c r="O24" s="7">
        <v>1</v>
      </c>
      <c r="P24" s="7"/>
      <c r="Q24" s="8"/>
      <c r="R24" s="22">
        <v>41496</v>
      </c>
      <c r="S24" s="22" t="s">
        <v>23</v>
      </c>
      <c r="T24" s="9"/>
    </row>
    <row r="25" spans="1:21" customHeight="1" ht="15">
      <c r="A25" s="4">
        <f>A24+1</f>
        <v>14</v>
      </c>
      <c r="B25" s="10" t="s">
        <v>38</v>
      </c>
      <c r="C25" s="11"/>
      <c r="D25" s="7" t="s">
        <v>39</v>
      </c>
      <c r="E25" s="7">
        <v>1</v>
      </c>
      <c r="F25" s="7"/>
      <c r="G25" s="8"/>
      <c r="H25" s="22">
        <v>41463</v>
      </c>
      <c r="I25" s="22" t="s">
        <v>23</v>
      </c>
      <c r="J25" s="9"/>
      <c r="K25" s="4">
        <f>K24+1</f>
        <v>14</v>
      </c>
      <c r="L25" s="10" t="s">
        <v>42</v>
      </c>
      <c r="M25" s="11"/>
      <c r="N25" s="7" t="s">
        <v>22</v>
      </c>
      <c r="O25" s="7">
        <v>1</v>
      </c>
      <c r="P25" s="7"/>
      <c r="Q25" s="8"/>
      <c r="R25" s="22">
        <v>41498</v>
      </c>
      <c r="S25" s="22" t="s">
        <v>23</v>
      </c>
      <c r="T25" s="9"/>
    </row>
    <row r="26" spans="1:21" customHeight="1" ht="15">
      <c r="A26" s="4">
        <f>A25+1</f>
        <v>15</v>
      </c>
      <c r="B26" s="10" t="s">
        <v>40</v>
      </c>
      <c r="C26" s="11"/>
      <c r="D26" s="7" t="s">
        <v>41</v>
      </c>
      <c r="E26" s="7">
        <v>1</v>
      </c>
      <c r="F26" s="7"/>
      <c r="G26" s="8"/>
      <c r="H26" s="22">
        <v>41465</v>
      </c>
      <c r="I26" s="22" t="s">
        <v>23</v>
      </c>
      <c r="J26" s="9"/>
      <c r="K26" s="4">
        <f>K25+1</f>
        <v>15</v>
      </c>
      <c r="L26" s="10" t="s">
        <v>43</v>
      </c>
      <c r="M26" s="11"/>
      <c r="N26" s="7" t="s">
        <v>22</v>
      </c>
      <c r="O26" s="7">
        <v>10</v>
      </c>
      <c r="P26" s="7"/>
      <c r="Q26" s="8"/>
      <c r="R26" s="22">
        <v>41498</v>
      </c>
      <c r="S26" s="22" t="s">
        <v>23</v>
      </c>
      <c r="T26" s="9"/>
    </row>
    <row r="27" spans="1:21" customHeight="1" ht="15">
      <c r="A27" s="4">
        <f>A26+1</f>
        <v>16</v>
      </c>
      <c r="B27" s="10" t="s">
        <v>44</v>
      </c>
      <c r="C27" s="11"/>
      <c r="D27" s="7" t="s">
        <v>39</v>
      </c>
      <c r="E27" s="7">
        <v>1</v>
      </c>
      <c r="F27" s="7"/>
      <c r="G27" s="8"/>
      <c r="H27" s="22">
        <v>41465</v>
      </c>
      <c r="I27" s="22" t="s">
        <v>23</v>
      </c>
      <c r="J27" s="9"/>
      <c r="K27" s="4">
        <f>K26+1</f>
        <v>16</v>
      </c>
      <c r="L27" s="10" t="s">
        <v>45</v>
      </c>
      <c r="M27" s="11"/>
      <c r="N27" s="7" t="s">
        <v>34</v>
      </c>
      <c r="O27" s="7">
        <v>27</v>
      </c>
      <c r="P27" s="7"/>
      <c r="Q27" s="8"/>
      <c r="R27" s="22">
        <v>41498</v>
      </c>
      <c r="S27" s="22" t="s">
        <v>23</v>
      </c>
      <c r="T27" s="9"/>
    </row>
    <row r="28" spans="1:21" customHeight="1" ht="15">
      <c r="A28" s="4">
        <f>A27+1</f>
        <v>17</v>
      </c>
      <c r="B28" s="10" t="s">
        <v>46</v>
      </c>
      <c r="C28" s="11"/>
      <c r="D28" s="7" t="s">
        <v>39</v>
      </c>
      <c r="E28" s="7">
        <v>1</v>
      </c>
      <c r="F28" s="7"/>
      <c r="G28" s="8"/>
      <c r="H28" s="22">
        <v>41465</v>
      </c>
      <c r="I28" s="22" t="s">
        <v>23</v>
      </c>
      <c r="J28" s="9"/>
      <c r="K28" s="4"/>
      <c r="L28" s="10"/>
      <c r="M28" s="11"/>
      <c r="N28" s="7"/>
      <c r="O28" s="7"/>
      <c r="P28" s="7"/>
      <c r="Q28" s="8"/>
      <c r="R28" s="22"/>
      <c r="S28" s="22"/>
      <c r="T28" s="9"/>
    </row>
    <row r="29" spans="1:21" customHeight="1" ht="15">
      <c r="A29" s="4">
        <f>A28+1</f>
        <v>18</v>
      </c>
      <c r="B29" s="10" t="s">
        <v>42</v>
      </c>
      <c r="C29" s="11"/>
      <c r="D29" s="7" t="s">
        <v>22</v>
      </c>
      <c r="E29" s="7">
        <v>1</v>
      </c>
      <c r="F29" s="7"/>
      <c r="G29" s="8"/>
      <c r="H29" s="22">
        <v>41467</v>
      </c>
      <c r="I29" s="22" t="s">
        <v>23</v>
      </c>
      <c r="J29" s="9"/>
      <c r="K29" s="4">
        <f>K27+1</f>
        <v>17</v>
      </c>
      <c r="L29" s="10" t="s">
        <v>47</v>
      </c>
      <c r="M29" s="11"/>
      <c r="N29" s="7" t="s">
        <v>48</v>
      </c>
      <c r="O29" s="7">
        <v>31</v>
      </c>
      <c r="P29" s="7"/>
      <c r="Q29" s="8"/>
      <c r="R29" s="22">
        <v>41487</v>
      </c>
      <c r="S29" s="22" t="s">
        <v>49</v>
      </c>
      <c r="T29" s="9"/>
    </row>
    <row r="30" spans="1:21" customHeight="1" ht="15">
      <c r="A30" s="4">
        <f>A29+1</f>
        <v>19</v>
      </c>
      <c r="B30" s="10" t="s">
        <v>43</v>
      </c>
      <c r="C30" s="11"/>
      <c r="D30" s="7" t="s">
        <v>22</v>
      </c>
      <c r="E30" s="7">
        <v>10</v>
      </c>
      <c r="F30" s="7"/>
      <c r="G30" s="8"/>
      <c r="H30" s="22">
        <v>41467</v>
      </c>
      <c r="I30" s="22" t="s">
        <v>23</v>
      </c>
      <c r="J30" s="9"/>
      <c r="K30" s="4">
        <f>K29+1</f>
        <v>18</v>
      </c>
      <c r="L30" s="10" t="s">
        <v>50</v>
      </c>
      <c r="M30" s="11"/>
      <c r="N30" s="7" t="s">
        <v>48</v>
      </c>
      <c r="O30" s="7">
        <v>26</v>
      </c>
      <c r="P30" s="7"/>
      <c r="Q30" s="8"/>
      <c r="R30" s="22">
        <v>41487</v>
      </c>
      <c r="S30" s="22" t="s">
        <v>49</v>
      </c>
      <c r="T30" s="9"/>
    </row>
    <row r="31" spans="1:21" customHeight="1" ht="15">
      <c r="A31" s="4">
        <f>A30+1</f>
        <v>20</v>
      </c>
      <c r="B31" s="10" t="s">
        <v>45</v>
      </c>
      <c r="C31" s="11"/>
      <c r="D31" s="7" t="s">
        <v>34</v>
      </c>
      <c r="E31" s="7">
        <v>27</v>
      </c>
      <c r="F31" s="7"/>
      <c r="G31" s="8"/>
      <c r="H31" s="22">
        <v>41467</v>
      </c>
      <c r="I31" s="22" t="s">
        <v>23</v>
      </c>
      <c r="J31" s="9"/>
      <c r="K31" s="4">
        <f>K30+1</f>
        <v>19</v>
      </c>
      <c r="L31" s="10" t="s">
        <v>51</v>
      </c>
      <c r="M31" s="11"/>
      <c r="N31" s="7" t="s">
        <v>22</v>
      </c>
      <c r="O31" s="7">
        <v>1</v>
      </c>
      <c r="P31" s="7"/>
      <c r="Q31" s="8"/>
      <c r="R31" s="22">
        <v>41491</v>
      </c>
      <c r="S31" s="22" t="s">
        <v>49</v>
      </c>
      <c r="T31" s="9"/>
    </row>
    <row r="32" spans="1:21" customHeight="1" ht="15">
      <c r="A32" s="4"/>
      <c r="B32" s="10"/>
      <c r="C32" s="11"/>
      <c r="D32" s="7"/>
      <c r="E32" s="7"/>
      <c r="F32" s="7"/>
      <c r="G32" s="8"/>
      <c r="H32" s="22"/>
      <c r="I32" s="22"/>
      <c r="J32" s="9"/>
      <c r="K32" s="4">
        <f>K31+1</f>
        <v>20</v>
      </c>
      <c r="L32" s="10" t="s">
        <v>52</v>
      </c>
      <c r="M32" s="11"/>
      <c r="N32" s="7" t="s">
        <v>22</v>
      </c>
      <c r="O32" s="7">
        <v>1</v>
      </c>
      <c r="P32" s="7"/>
      <c r="Q32" s="8"/>
      <c r="R32" s="22">
        <v>41491</v>
      </c>
      <c r="S32" s="22" t="s">
        <v>49</v>
      </c>
      <c r="T32" s="9"/>
    </row>
    <row r="33" spans="1:21" customHeight="1" ht="15">
      <c r="A33" s="4">
        <f>A31+1</f>
        <v>21</v>
      </c>
      <c r="B33" s="10" t="s">
        <v>47</v>
      </c>
      <c r="C33" s="11"/>
      <c r="D33" s="7" t="s">
        <v>48</v>
      </c>
      <c r="E33" s="7">
        <v>32</v>
      </c>
      <c r="F33" s="7"/>
      <c r="G33" s="8"/>
      <c r="H33" s="22">
        <v>41456</v>
      </c>
      <c r="I33" s="22" t="s">
        <v>49</v>
      </c>
      <c r="J33" s="9"/>
      <c r="K33" s="4">
        <f>K32+1</f>
        <v>21</v>
      </c>
      <c r="L33" s="10" t="s">
        <v>53</v>
      </c>
      <c r="M33" s="11"/>
      <c r="N33" s="7" t="s">
        <v>54</v>
      </c>
      <c r="O33" s="7">
        <v>15</v>
      </c>
      <c r="P33" s="7"/>
      <c r="Q33" s="8"/>
      <c r="R33" s="22">
        <v>41501</v>
      </c>
      <c r="S33" s="22" t="s">
        <v>49</v>
      </c>
      <c r="T33" s="9"/>
    </row>
    <row r="34" spans="1:21" customHeight="1" ht="15">
      <c r="A34" s="4">
        <f>A33+1</f>
        <v>22</v>
      </c>
      <c r="B34" s="10" t="s">
        <v>50</v>
      </c>
      <c r="C34" s="11"/>
      <c r="D34" s="7" t="s">
        <v>48</v>
      </c>
      <c r="E34" s="7">
        <v>27</v>
      </c>
      <c r="F34" s="7"/>
      <c r="G34" s="8"/>
      <c r="H34" s="22">
        <v>41456</v>
      </c>
      <c r="I34" s="22" t="s">
        <v>49</v>
      </c>
      <c r="J34" s="9"/>
      <c r="K34" s="4">
        <f>K33+1</f>
        <v>22</v>
      </c>
      <c r="L34" s="10" t="s">
        <v>55</v>
      </c>
      <c r="M34" s="11"/>
      <c r="N34" s="7" t="s">
        <v>34</v>
      </c>
      <c r="O34" s="7">
        <v>10</v>
      </c>
      <c r="P34" s="7"/>
      <c r="Q34" s="8"/>
      <c r="R34" s="22">
        <v>41501</v>
      </c>
      <c r="S34" s="22" t="s">
        <v>49</v>
      </c>
      <c r="T34" s="9"/>
    </row>
    <row r="35" spans="1:21" customHeight="1" ht="15">
      <c r="A35" s="4">
        <f>A34+1</f>
        <v>23</v>
      </c>
      <c r="B35" s="10" t="s">
        <v>51</v>
      </c>
      <c r="C35" s="11"/>
      <c r="D35" s="7" t="s">
        <v>22</v>
      </c>
      <c r="E35" s="7">
        <v>1</v>
      </c>
      <c r="F35" s="7"/>
      <c r="G35" s="8"/>
      <c r="H35" s="22">
        <v>41460</v>
      </c>
      <c r="I35" s="22" t="s">
        <v>49</v>
      </c>
      <c r="J35" s="9"/>
      <c r="K35" s="4">
        <f>K34+1</f>
        <v>23</v>
      </c>
      <c r="L35" s="10" t="s">
        <v>56</v>
      </c>
      <c r="M35" s="11"/>
      <c r="N35" s="7" t="s">
        <v>25</v>
      </c>
      <c r="O35" s="7">
        <v>1</v>
      </c>
      <c r="P35" s="7"/>
      <c r="Q35" s="8"/>
      <c r="R35" s="22">
        <v>41501</v>
      </c>
      <c r="S35" s="22" t="s">
        <v>49</v>
      </c>
      <c r="T35" s="9"/>
    </row>
    <row r="36" spans="1:21" customHeight="1" ht="15">
      <c r="A36" s="4">
        <f>A35+1</f>
        <v>24</v>
      </c>
      <c r="B36" s="10" t="s">
        <v>52</v>
      </c>
      <c r="C36" s="11"/>
      <c r="D36" s="7" t="s">
        <v>22</v>
      </c>
      <c r="E36" s="7">
        <v>1</v>
      </c>
      <c r="F36" s="7"/>
      <c r="G36" s="8"/>
      <c r="H36" s="22">
        <v>41460</v>
      </c>
      <c r="I36" s="22" t="s">
        <v>49</v>
      </c>
      <c r="J36" s="9"/>
      <c r="K36" s="4">
        <f>K35+1</f>
        <v>24</v>
      </c>
      <c r="L36" s="10" t="s">
        <v>57</v>
      </c>
      <c r="M36" s="11"/>
      <c r="N36" s="7" t="s">
        <v>34</v>
      </c>
      <c r="O36" s="7">
        <v>3</v>
      </c>
      <c r="P36" s="7"/>
      <c r="Q36" s="8"/>
      <c r="R36" s="22">
        <v>41501</v>
      </c>
      <c r="S36" s="22" t="s">
        <v>49</v>
      </c>
      <c r="T36" s="9"/>
    </row>
    <row r="37" spans="1:21" customHeight="1" ht="15">
      <c r="A37" s="4">
        <f>A36+1</f>
        <v>25</v>
      </c>
      <c r="B37" s="10" t="s">
        <v>53</v>
      </c>
      <c r="C37" s="11"/>
      <c r="D37" s="7" t="s">
        <v>54</v>
      </c>
      <c r="E37" s="7">
        <v>15</v>
      </c>
      <c r="F37" s="7"/>
      <c r="G37" s="8"/>
      <c r="H37" s="22">
        <v>41465</v>
      </c>
      <c r="I37" s="22" t="s">
        <v>49</v>
      </c>
      <c r="J37" s="9"/>
      <c r="K37" s="4">
        <f>K36+1</f>
        <v>25</v>
      </c>
      <c r="L37" s="10" t="s">
        <v>58</v>
      </c>
      <c r="M37" s="11"/>
      <c r="N37" s="7" t="s">
        <v>22</v>
      </c>
      <c r="O37" s="7">
        <v>3</v>
      </c>
      <c r="P37" s="7"/>
      <c r="Q37" s="8"/>
      <c r="R37" s="22">
        <v>41506</v>
      </c>
      <c r="S37" s="22" t="s">
        <v>49</v>
      </c>
      <c r="T37" s="9"/>
    </row>
    <row r="38" spans="1:21" customHeight="1" ht="15">
      <c r="A38" s="4">
        <f>A37+1</f>
        <v>26</v>
      </c>
      <c r="B38" s="10" t="s">
        <v>55</v>
      </c>
      <c r="C38" s="11"/>
      <c r="D38" s="7" t="s">
        <v>34</v>
      </c>
      <c r="E38" s="7">
        <v>10</v>
      </c>
      <c r="F38" s="7"/>
      <c r="G38" s="8"/>
      <c r="H38" s="22">
        <v>41465</v>
      </c>
      <c r="I38" s="22" t="s">
        <v>49</v>
      </c>
      <c r="J38" s="9"/>
      <c r="K38" s="4">
        <f>K37+1</f>
        <v>26</v>
      </c>
      <c r="L38" s="10" t="s">
        <v>59</v>
      </c>
      <c r="M38" s="11"/>
      <c r="N38" s="7" t="s">
        <v>25</v>
      </c>
      <c r="O38" s="7">
        <v>3</v>
      </c>
      <c r="P38" s="7"/>
      <c r="Q38" s="8"/>
      <c r="R38" s="22">
        <v>41506</v>
      </c>
      <c r="S38" s="22" t="s">
        <v>49</v>
      </c>
      <c r="T38" s="9"/>
    </row>
    <row r="39" spans="1:21" customHeight="1" ht="15">
      <c r="A39" s="4">
        <f>A38+1</f>
        <v>27</v>
      </c>
      <c r="B39" s="10" t="s">
        <v>56</v>
      </c>
      <c r="C39" s="11"/>
      <c r="D39" s="7" t="s">
        <v>25</v>
      </c>
      <c r="E39" s="7">
        <v>1</v>
      </c>
      <c r="F39" s="7"/>
      <c r="G39" s="8"/>
      <c r="H39" s="22">
        <v>41465</v>
      </c>
      <c r="I39" s="22" t="s">
        <v>49</v>
      </c>
      <c r="J39" s="9"/>
      <c r="K39" s="4">
        <f>K38+1</f>
        <v>27</v>
      </c>
      <c r="L39" s="10" t="s">
        <v>60</v>
      </c>
      <c r="M39" s="11"/>
      <c r="N39" s="7" t="s">
        <v>61</v>
      </c>
      <c r="O39" s="7">
        <v>10</v>
      </c>
      <c r="P39" s="7"/>
      <c r="Q39" s="8"/>
      <c r="R39" s="22">
        <v>41506</v>
      </c>
      <c r="S39" s="22" t="s">
        <v>49</v>
      </c>
      <c r="T39" s="9"/>
    </row>
    <row r="40" spans="1:21" customHeight="1" ht="15">
      <c r="A40" s="4"/>
      <c r="B40" s="10"/>
      <c r="C40" s="11"/>
      <c r="D40" s="7"/>
      <c r="E40" s="7"/>
      <c r="F40" s="7"/>
      <c r="G40" s="8"/>
      <c r="H40" s="22"/>
      <c r="I40" s="22"/>
      <c r="J40" s="9"/>
      <c r="K40" s="4">
        <f>K39+1</f>
        <v>28</v>
      </c>
      <c r="L40" s="10" t="s">
        <v>62</v>
      </c>
      <c r="M40" s="11"/>
      <c r="N40" s="7" t="s">
        <v>61</v>
      </c>
      <c r="O40" s="7">
        <v>28</v>
      </c>
      <c r="P40" s="7"/>
      <c r="Q40" s="8"/>
      <c r="R40" s="22">
        <v>41506</v>
      </c>
      <c r="S40" s="22" t="s">
        <v>49</v>
      </c>
      <c r="T40" s="9"/>
    </row>
    <row r="41" spans="1:21" customHeight="1" ht="15">
      <c r="A41" s="4">
        <f>A39+1</f>
        <v>28</v>
      </c>
      <c r="B41" s="10" t="s">
        <v>57</v>
      </c>
      <c r="C41" s="11"/>
      <c r="D41" s="7" t="s">
        <v>34</v>
      </c>
      <c r="E41" s="7">
        <v>3</v>
      </c>
      <c r="F41" s="7"/>
      <c r="G41" s="8"/>
      <c r="H41" s="22">
        <v>41465</v>
      </c>
      <c r="I41" s="22" t="s">
        <v>49</v>
      </c>
      <c r="J41" s="9"/>
      <c r="K41" s="4"/>
      <c r="L41" s="10"/>
      <c r="M41" s="11"/>
      <c r="N41" s="7"/>
      <c r="O41" s="7"/>
      <c r="P41" s="7"/>
      <c r="Q41" s="8"/>
      <c r="R41" s="22"/>
      <c r="S41" s="22"/>
      <c r="T41" s="9"/>
    </row>
    <row r="42" spans="1:21" customHeight="1" ht="15">
      <c r="A42" s="4">
        <f>A41+1</f>
        <v>29</v>
      </c>
      <c r="B42" s="10" t="s">
        <v>58</v>
      </c>
      <c r="C42" s="11"/>
      <c r="D42" s="7" t="s">
        <v>22</v>
      </c>
      <c r="E42" s="7">
        <v>3</v>
      </c>
      <c r="F42" s="7"/>
      <c r="G42" s="8"/>
      <c r="H42" s="22">
        <v>41470</v>
      </c>
      <c r="I42" s="22" t="s">
        <v>49</v>
      </c>
      <c r="J42" s="9"/>
      <c r="K42" s="4">
        <f>K40+1</f>
        <v>29</v>
      </c>
      <c r="L42" s="10" t="s">
        <v>63</v>
      </c>
      <c r="M42" s="11"/>
      <c r="N42" s="7" t="s">
        <v>25</v>
      </c>
      <c r="O42" s="7">
        <v>1</v>
      </c>
      <c r="P42" s="24"/>
      <c r="Q42" s="8"/>
      <c r="R42" s="22">
        <v>41479</v>
      </c>
      <c r="S42" s="22" t="s">
        <v>64</v>
      </c>
      <c r="T42" s="9"/>
    </row>
    <row r="43" spans="1:21" customHeight="1" ht="15">
      <c r="A43" s="4">
        <f>A42+1</f>
        <v>30</v>
      </c>
      <c r="B43" s="10" t="s">
        <v>65</v>
      </c>
      <c r="C43" s="11"/>
      <c r="D43" s="7" t="s">
        <v>66</v>
      </c>
      <c r="E43" s="7">
        <v>2</v>
      </c>
      <c r="F43" s="7"/>
      <c r="G43" s="8"/>
      <c r="H43" s="22">
        <v>41475</v>
      </c>
      <c r="I43" s="22" t="s">
        <v>49</v>
      </c>
      <c r="J43" s="9"/>
      <c r="K43" s="4">
        <f>K42+1</f>
        <v>30</v>
      </c>
      <c r="L43" s="10" t="s">
        <v>67</v>
      </c>
      <c r="M43" s="11"/>
      <c r="N43" s="7" t="s">
        <v>48</v>
      </c>
      <c r="O43" s="7">
        <v>31</v>
      </c>
      <c r="P43" s="7"/>
      <c r="Q43" s="8"/>
      <c r="R43" s="22">
        <v>41487</v>
      </c>
      <c r="S43" s="22" t="s">
        <v>64</v>
      </c>
      <c r="T43" s="9"/>
    </row>
    <row r="44" spans="1:21" customHeight="1" ht="15">
      <c r="A44" s="4">
        <f>A43+1</f>
        <v>31</v>
      </c>
      <c r="B44" s="10" t="s">
        <v>60</v>
      </c>
      <c r="C44" s="11"/>
      <c r="D44" s="7" t="s">
        <v>61</v>
      </c>
      <c r="E44" s="7">
        <v>10</v>
      </c>
      <c r="F44" s="7"/>
      <c r="G44" s="8"/>
      <c r="H44" s="22">
        <v>41475</v>
      </c>
      <c r="I44" s="22" t="s">
        <v>49</v>
      </c>
      <c r="J44" s="9"/>
      <c r="K44" s="4">
        <f>K43+1</f>
        <v>31</v>
      </c>
      <c r="L44" s="10" t="s">
        <v>68</v>
      </c>
      <c r="M44" s="11"/>
      <c r="N44" s="7" t="s">
        <v>48</v>
      </c>
      <c r="O44" s="7">
        <v>31</v>
      </c>
      <c r="P44" s="7"/>
      <c r="Q44" s="8"/>
      <c r="R44" s="22">
        <v>41487</v>
      </c>
      <c r="S44" s="22" t="s">
        <v>64</v>
      </c>
      <c r="T44" s="9"/>
    </row>
    <row r="45" spans="1:21" customHeight="1" ht="15">
      <c r="A45" s="4"/>
      <c r="B45" s="10"/>
      <c r="C45" s="11"/>
      <c r="D45" s="7"/>
      <c r="E45" s="7"/>
      <c r="F45" s="7"/>
      <c r="G45" s="8"/>
      <c r="H45" s="22"/>
      <c r="I45" s="22"/>
      <c r="J45" s="9"/>
      <c r="K45" s="4">
        <f>K44+1</f>
        <v>32</v>
      </c>
      <c r="L45" s="10" t="s">
        <v>69</v>
      </c>
      <c r="M45" s="11"/>
      <c r="N45" s="7" t="s">
        <v>22</v>
      </c>
      <c r="O45" s="7">
        <v>1</v>
      </c>
      <c r="P45" s="7"/>
      <c r="Q45" s="8"/>
      <c r="R45" s="22">
        <v>41487</v>
      </c>
      <c r="S45" s="22" t="s">
        <v>64</v>
      </c>
      <c r="T45" s="9"/>
    </row>
    <row r="46" spans="1:21" customHeight="1" ht="15">
      <c r="A46" s="4">
        <f>A44+1</f>
        <v>32</v>
      </c>
      <c r="B46" s="10" t="s">
        <v>70</v>
      </c>
      <c r="C46" s="11"/>
      <c r="D46" s="7" t="s">
        <v>25</v>
      </c>
      <c r="E46" s="7">
        <v>1</v>
      </c>
      <c r="F46" s="24"/>
      <c r="G46" s="8"/>
      <c r="H46" s="22">
        <v>41449</v>
      </c>
      <c r="I46" s="22" t="s">
        <v>64</v>
      </c>
      <c r="J46" s="9"/>
      <c r="K46" s="4">
        <f>K45+1</f>
        <v>33</v>
      </c>
      <c r="L46" s="10" t="s">
        <v>71</v>
      </c>
      <c r="M46" s="11"/>
      <c r="N46" s="7" t="s">
        <v>22</v>
      </c>
      <c r="O46" s="7">
        <v>1</v>
      </c>
      <c r="P46" s="7"/>
      <c r="Q46" s="8"/>
      <c r="R46" s="22">
        <v>41487</v>
      </c>
      <c r="S46" s="22" t="s">
        <v>64</v>
      </c>
      <c r="T46" s="9"/>
    </row>
    <row r="47" spans="1:21" customHeight="1" ht="15">
      <c r="A47" s="4">
        <f>A46+1</f>
        <v>33</v>
      </c>
      <c r="B47" s="10" t="s">
        <v>72</v>
      </c>
      <c r="C47" s="11"/>
      <c r="D47" s="7" t="s">
        <v>48</v>
      </c>
      <c r="E47" s="7">
        <v>32</v>
      </c>
      <c r="F47" s="7"/>
      <c r="G47" s="8"/>
      <c r="H47" s="22">
        <v>41453</v>
      </c>
      <c r="I47" s="22" t="s">
        <v>64</v>
      </c>
      <c r="J47" s="9"/>
      <c r="K47" s="4">
        <f>K46+1</f>
        <v>34</v>
      </c>
      <c r="L47" s="10" t="s">
        <v>73</v>
      </c>
      <c r="M47" s="11"/>
      <c r="N47" s="7" t="s">
        <v>22</v>
      </c>
      <c r="O47" s="7">
        <v>1</v>
      </c>
      <c r="P47" s="7"/>
      <c r="Q47" s="8"/>
      <c r="R47" s="22">
        <v>41487</v>
      </c>
      <c r="S47" s="22" t="s">
        <v>64</v>
      </c>
      <c r="T47" s="9"/>
    </row>
    <row r="48" spans="1:21" customHeight="1" ht="15">
      <c r="A48" s="4">
        <f>A47+1</f>
        <v>34</v>
      </c>
      <c r="B48" s="10" t="s">
        <v>74</v>
      </c>
      <c r="C48" s="11"/>
      <c r="D48" s="7" t="s">
        <v>48</v>
      </c>
      <c r="E48" s="7">
        <v>32</v>
      </c>
      <c r="F48" s="7"/>
      <c r="G48" s="8"/>
      <c r="H48" s="22">
        <v>41460</v>
      </c>
      <c r="I48" s="22" t="s">
        <v>64</v>
      </c>
      <c r="J48" s="9"/>
      <c r="K48" s="4">
        <f>K47+1</f>
        <v>35</v>
      </c>
      <c r="L48" s="10" t="s">
        <v>75</v>
      </c>
      <c r="M48" s="11"/>
      <c r="N48" s="7" t="s">
        <v>22</v>
      </c>
      <c r="O48" s="7">
        <v>1</v>
      </c>
      <c r="P48" s="7"/>
      <c r="Q48" s="8"/>
      <c r="R48" s="22">
        <v>41488</v>
      </c>
      <c r="S48" s="22" t="s">
        <v>64</v>
      </c>
      <c r="T48" s="9"/>
    </row>
    <row r="49" spans="1:21" customHeight="1" ht="15">
      <c r="A49" s="4">
        <f>A48+1</f>
        <v>35</v>
      </c>
      <c r="B49" s="10" t="s">
        <v>75</v>
      </c>
      <c r="C49" s="11"/>
      <c r="D49" s="7" t="s">
        <v>22</v>
      </c>
      <c r="E49" s="7">
        <v>1</v>
      </c>
      <c r="F49" s="7"/>
      <c r="G49" s="8"/>
      <c r="H49" s="22">
        <v>41460</v>
      </c>
      <c r="I49" s="22" t="s">
        <v>64</v>
      </c>
      <c r="J49" s="9"/>
      <c r="K49" s="4">
        <f>K48+1</f>
        <v>36</v>
      </c>
      <c r="L49" s="10" t="s">
        <v>76</v>
      </c>
      <c r="M49" s="11"/>
      <c r="N49" s="7" t="s">
        <v>22</v>
      </c>
      <c r="O49" s="7">
        <v>32</v>
      </c>
      <c r="P49" s="7"/>
      <c r="Q49" s="8"/>
      <c r="R49" s="22">
        <v>41499</v>
      </c>
      <c r="S49" s="22" t="s">
        <v>64</v>
      </c>
      <c r="T49" s="9"/>
    </row>
    <row r="50" spans="1:21" customHeight="1" ht="15">
      <c r="A50" s="4">
        <f>A49+1</f>
        <v>36</v>
      </c>
      <c r="B50" s="10" t="s">
        <v>77</v>
      </c>
      <c r="C50" s="11"/>
      <c r="D50" s="7" t="s">
        <v>48</v>
      </c>
      <c r="E50" s="7">
        <v>32</v>
      </c>
      <c r="F50" s="7"/>
      <c r="G50" s="8"/>
      <c r="H50" s="22">
        <v>41465</v>
      </c>
      <c r="I50" s="22" t="s">
        <v>64</v>
      </c>
      <c r="J50" s="9"/>
      <c r="K50" s="4">
        <f>K49+1</f>
        <v>37</v>
      </c>
      <c r="L50" s="10" t="s">
        <v>78</v>
      </c>
      <c r="M50" s="11"/>
      <c r="N50" s="7" t="s">
        <v>79</v>
      </c>
      <c r="O50" s="7">
        <v>10</v>
      </c>
      <c r="P50" s="7"/>
      <c r="Q50" s="8"/>
      <c r="R50" s="22">
        <v>41508</v>
      </c>
      <c r="S50" s="22" t="s">
        <v>64</v>
      </c>
      <c r="T50" s="9"/>
    </row>
    <row r="51" spans="1:21" customHeight="1" ht="15">
      <c r="A51" s="4">
        <f>A50+1</f>
        <v>37</v>
      </c>
      <c r="B51" s="10" t="s">
        <v>80</v>
      </c>
      <c r="C51" s="11"/>
      <c r="D51" s="7" t="s">
        <v>48</v>
      </c>
      <c r="E51" s="7">
        <v>4</v>
      </c>
      <c r="F51" s="7"/>
      <c r="G51" s="8"/>
      <c r="H51" s="22">
        <v>41465</v>
      </c>
      <c r="I51" s="22" t="s">
        <v>64</v>
      </c>
      <c r="J51" s="9"/>
      <c r="K51" s="4">
        <f>K50+1</f>
        <v>38</v>
      </c>
      <c r="L51" s="10" t="s">
        <v>81</v>
      </c>
      <c r="M51" s="11"/>
      <c r="N51" s="7" t="s">
        <v>79</v>
      </c>
      <c r="O51" s="7">
        <v>10</v>
      </c>
      <c r="P51" s="7"/>
      <c r="Q51" s="8"/>
      <c r="R51" s="22">
        <v>41508</v>
      </c>
      <c r="S51" s="22" t="s">
        <v>64</v>
      </c>
      <c r="T51" s="9"/>
    </row>
    <row r="52" spans="1:21" customHeight="1" ht="15">
      <c r="A52" s="4"/>
      <c r="B52" s="10"/>
      <c r="C52" s="11"/>
      <c r="D52" s="7"/>
      <c r="E52" s="7"/>
      <c r="F52" s="7"/>
      <c r="G52" s="8"/>
      <c r="H52" s="22"/>
      <c r="I52" s="22"/>
      <c r="J52" s="9"/>
      <c r="K52" s="4">
        <v>39</v>
      </c>
      <c r="L52" s="10" t="s">
        <v>82</v>
      </c>
      <c r="M52" s="11"/>
      <c r="N52" s="7" t="s">
        <v>25</v>
      </c>
      <c r="O52" s="7">
        <v>1</v>
      </c>
      <c r="P52" s="7"/>
      <c r="Q52" s="8"/>
      <c r="R52" s="22">
        <v>41508</v>
      </c>
      <c r="S52" s="22" t="s">
        <v>64</v>
      </c>
      <c r="T52" s="9"/>
    </row>
    <row r="53" spans="1:21" customHeight="1" ht="15" hidden="true">
      <c r="A53" s="4">
        <f>A51+1</f>
        <v>38</v>
      </c>
      <c r="B53" s="10" t="s">
        <v>83</v>
      </c>
      <c r="C53" s="11"/>
      <c r="D53" s="7" t="s">
        <v>48</v>
      </c>
      <c r="E53" s="7">
        <v>4</v>
      </c>
      <c r="F53" s="7"/>
      <c r="G53" s="8"/>
      <c r="H53" s="22">
        <v>41465</v>
      </c>
      <c r="I53" s="22" t="s">
        <v>64</v>
      </c>
      <c r="J53" s="9"/>
      <c r="K53" s="4">
        <v>40</v>
      </c>
      <c r="L53" s="10" t="s">
        <v>84</v>
      </c>
      <c r="M53" s="11"/>
      <c r="N53" s="7" t="s">
        <v>85</v>
      </c>
      <c r="O53" s="7">
        <v>274</v>
      </c>
      <c r="P53" s="7"/>
      <c r="Q53" s="8"/>
      <c r="R53" s="22">
        <v>41486</v>
      </c>
      <c r="S53" s="22" t="s">
        <v>64</v>
      </c>
      <c r="T53" s="9"/>
    </row>
    <row r="54" spans="1:21" customHeight="1" ht="15" hidden="true">
      <c r="A54" s="4">
        <f>A53+1</f>
        <v>39</v>
      </c>
      <c r="B54" s="10" t="s">
        <v>76</v>
      </c>
      <c r="C54" s="11"/>
      <c r="D54" s="7" t="s">
        <v>22</v>
      </c>
      <c r="E54" s="7">
        <v>32</v>
      </c>
      <c r="F54" s="7"/>
      <c r="G54" s="8"/>
      <c r="H54" s="22">
        <v>41467</v>
      </c>
      <c r="I54" s="22" t="s">
        <v>64</v>
      </c>
      <c r="J54" s="9"/>
      <c r="K54" s="4">
        <f>K53+1</f>
        <v>41</v>
      </c>
      <c r="L54" s="10" t="s">
        <v>86</v>
      </c>
      <c r="M54" s="11"/>
      <c r="N54" s="7" t="s">
        <v>87</v>
      </c>
      <c r="O54" s="7">
        <v>1</v>
      </c>
      <c r="P54" s="7"/>
      <c r="Q54" s="8"/>
      <c r="R54" s="22">
        <v>41506</v>
      </c>
      <c r="S54" s="22" t="s">
        <v>64</v>
      </c>
      <c r="T54" s="9"/>
    </row>
    <row r="55" spans="1:21" customHeight="1" ht="15" hidden="true">
      <c r="A55" s="4">
        <f>A54+1</f>
        <v>40</v>
      </c>
      <c r="B55" s="10" t="s">
        <v>69</v>
      </c>
      <c r="C55" s="11"/>
      <c r="D55" s="7" t="s">
        <v>22</v>
      </c>
      <c r="E55" s="7">
        <v>1</v>
      </c>
      <c r="F55" s="7"/>
      <c r="G55" s="8"/>
      <c r="H55" s="22">
        <v>41467</v>
      </c>
      <c r="I55" s="22" t="s">
        <v>64</v>
      </c>
      <c r="J55" s="9"/>
      <c r="K55" s="4">
        <f>K54+1</f>
        <v>42</v>
      </c>
      <c r="L55" s="10" t="s">
        <v>88</v>
      </c>
      <c r="M55" s="11"/>
      <c r="N55" s="7" t="s">
        <v>87</v>
      </c>
      <c r="O55" s="7">
        <v>1</v>
      </c>
      <c r="P55" s="7"/>
      <c r="Q55" s="8"/>
      <c r="R55" s="22">
        <v>41508</v>
      </c>
      <c r="S55" s="22" t="s">
        <v>64</v>
      </c>
      <c r="T55" s="9"/>
    </row>
    <row r="56" spans="1:21" customHeight="1" ht="15" hidden="true">
      <c r="A56" s="4">
        <f>A55+1</f>
        <v>41</v>
      </c>
      <c r="B56" s="10" t="s">
        <v>71</v>
      </c>
      <c r="C56" s="11"/>
      <c r="D56" s="7" t="s">
        <v>22</v>
      </c>
      <c r="E56" s="7">
        <v>1</v>
      </c>
      <c r="F56" s="7"/>
      <c r="G56" s="8"/>
      <c r="H56" s="22">
        <v>41467</v>
      </c>
      <c r="I56" s="22" t="s">
        <v>64</v>
      </c>
      <c r="J56" s="9"/>
      <c r="K56" s="4">
        <f>K55+1</f>
        <v>43</v>
      </c>
      <c r="L56" s="10" t="s">
        <v>89</v>
      </c>
      <c r="M56" s="11"/>
      <c r="N56" s="7" t="s">
        <v>87</v>
      </c>
      <c r="O56" s="7">
        <v>1</v>
      </c>
      <c r="P56" s="7"/>
      <c r="Q56" s="8"/>
      <c r="R56" s="22">
        <v>41508</v>
      </c>
      <c r="S56" s="22" t="s">
        <v>64</v>
      </c>
      <c r="T56" s="9"/>
    </row>
    <row r="57" spans="1:21" customHeight="1" ht="15" hidden="true">
      <c r="A57" s="4">
        <f>A56+1</f>
        <v>42</v>
      </c>
      <c r="B57" s="10" t="s">
        <v>73</v>
      </c>
      <c r="C57" s="11"/>
      <c r="D57" s="7" t="s">
        <v>22</v>
      </c>
      <c r="E57" s="7">
        <v>1</v>
      </c>
      <c r="F57" s="7"/>
      <c r="G57" s="8"/>
      <c r="H57" s="22">
        <v>41467</v>
      </c>
      <c r="I57" s="22" t="s">
        <v>64</v>
      </c>
      <c r="J57" s="9"/>
      <c r="K57" s="4">
        <f>K56+1</f>
        <v>44</v>
      </c>
      <c r="L57" s="10" t="s">
        <v>90</v>
      </c>
      <c r="M57" s="11"/>
      <c r="N57" s="7" t="s">
        <v>85</v>
      </c>
      <c r="O57" s="7">
        <v>30</v>
      </c>
      <c r="P57" s="7"/>
      <c r="Q57" s="8"/>
      <c r="R57" s="22">
        <v>41508</v>
      </c>
      <c r="S57" s="22" t="s">
        <v>64</v>
      </c>
      <c r="T57" s="9"/>
    </row>
    <row r="58" spans="1:21" customHeight="1" ht="15" hidden="true">
      <c r="A58" s="4">
        <f>A57+1</f>
        <v>43</v>
      </c>
      <c r="B58" s="10" t="s">
        <v>91</v>
      </c>
      <c r="C58" s="11"/>
      <c r="D58" s="7" t="s">
        <v>48</v>
      </c>
      <c r="E58" s="7">
        <v>4</v>
      </c>
      <c r="F58" s="7"/>
      <c r="G58" s="8"/>
      <c r="H58" s="22">
        <v>41470</v>
      </c>
      <c r="I58" s="22" t="s">
        <v>64</v>
      </c>
      <c r="J58" s="9"/>
      <c r="K58" s="4">
        <v>44</v>
      </c>
      <c r="L58" s="10" t="s">
        <v>92</v>
      </c>
      <c r="M58" s="11"/>
      <c r="N58" s="7" t="s">
        <v>85</v>
      </c>
      <c r="O58" s="7">
        <v>10</v>
      </c>
      <c r="P58" s="7"/>
      <c r="Q58" s="8"/>
      <c r="R58" s="22">
        <v>41508</v>
      </c>
      <c r="S58" s="22" t="s">
        <v>64</v>
      </c>
      <c r="T58" s="9"/>
    </row>
    <row r="59" spans="1:21" customHeight="1" ht="15">
      <c r="A59" s="4"/>
      <c r="B59" s="10"/>
      <c r="C59" s="11"/>
      <c r="D59" s="7"/>
      <c r="E59" s="7"/>
      <c r="F59" s="7"/>
      <c r="G59" s="8"/>
      <c r="H59" s="22"/>
      <c r="I59" s="22"/>
      <c r="J59" s="9"/>
      <c r="K59" s="63" t="s">
        <v>93</v>
      </c>
      <c r="L59" s="64"/>
      <c r="M59" s="64"/>
      <c r="N59" s="64"/>
      <c r="O59" s="64"/>
      <c r="P59" s="65"/>
      <c r="Q59" s="44">
        <f>SUM(Q11:Q58)</f>
        <v>0</v>
      </c>
      <c r="R59" s="44"/>
      <c r="S59" s="44"/>
      <c r="T59" s="15"/>
    </row>
    <row r="60" spans="1:21" customHeight="1" ht="15" s="13" customFormat="1">
      <c r="A60" s="32" t="s">
        <v>94</v>
      </c>
      <c r="B60" s="33"/>
      <c r="C60" s="34"/>
      <c r="D60" s="12"/>
      <c r="E60" s="12"/>
      <c r="F60" s="12"/>
      <c r="G60" s="12"/>
      <c r="H60" s="23"/>
      <c r="I60" s="23"/>
      <c r="J60" s="12"/>
      <c r="K60" s="25"/>
      <c r="L60" s="25"/>
      <c r="M60" s="25"/>
      <c r="N60" s="25"/>
      <c r="O60" s="25"/>
      <c r="P60" s="25"/>
      <c r="Q60" s="25"/>
      <c r="R60" s="25"/>
      <c r="S60" s="25"/>
      <c r="T60" s="16"/>
    </row>
    <row r="61" spans="1:21" customHeight="1" ht="15">
      <c r="A61" s="4">
        <v>1</v>
      </c>
      <c r="B61" s="10" t="s">
        <v>95</v>
      </c>
      <c r="C61" s="11"/>
      <c r="D61" s="7" t="s">
        <v>25</v>
      </c>
      <c r="E61" s="7">
        <v>1</v>
      </c>
      <c r="F61" s="7"/>
      <c r="G61" s="8"/>
      <c r="H61" s="22">
        <v>41453</v>
      </c>
      <c r="I61" s="22" t="s">
        <v>49</v>
      </c>
      <c r="J61" s="9"/>
      <c r="K61" s="25"/>
      <c r="L61" s="17" t="s">
        <v>96</v>
      </c>
      <c r="N61" s="25"/>
      <c r="Q61" s="25"/>
      <c r="R61" s="25"/>
      <c r="S61" s="25"/>
      <c r="T61" s="16"/>
    </row>
    <row r="62" spans="1:21" customHeight="1" ht="15">
      <c r="A62" s="4">
        <v>2</v>
      </c>
      <c r="B62" s="10" t="s">
        <v>97</v>
      </c>
      <c r="C62" s="11"/>
      <c r="D62" s="7" t="s">
        <v>25</v>
      </c>
      <c r="E62" s="7">
        <v>1</v>
      </c>
      <c r="F62" s="7"/>
      <c r="G62" s="8"/>
      <c r="H62" s="22">
        <v>41453</v>
      </c>
      <c r="I62" s="22" t="s">
        <v>49</v>
      </c>
      <c r="J62" s="9"/>
      <c r="K62" s="25"/>
      <c r="L62" s="25" t="s">
        <v>98</v>
      </c>
      <c r="N62" s="25"/>
      <c r="Q62" s="25"/>
      <c r="R62" s="25"/>
      <c r="S62" s="25"/>
      <c r="T62" s="16"/>
    </row>
    <row r="63" spans="1:21" customHeight="1" ht="15">
      <c r="A63" s="4"/>
      <c r="B63" s="10"/>
      <c r="C63" s="11"/>
      <c r="D63" s="7"/>
      <c r="E63" s="7"/>
      <c r="F63" s="7"/>
      <c r="G63" s="8"/>
      <c r="H63" s="8"/>
      <c r="I63" s="8"/>
      <c r="J63" s="9"/>
      <c r="K63" s="25"/>
      <c r="L63" s="25"/>
      <c r="M63" s="25"/>
      <c r="N63" s="25"/>
      <c r="O63" s="25"/>
      <c r="P63" s="25"/>
      <c r="Q63" s="25"/>
      <c r="R63" s="25"/>
      <c r="S63" s="25"/>
      <c r="T63" s="16"/>
    </row>
    <row r="64" spans="1:21" customHeight="1" ht="15">
      <c r="A64" s="63" t="s">
        <v>93</v>
      </c>
      <c r="B64" s="64"/>
      <c r="C64" s="64"/>
      <c r="D64" s="64"/>
      <c r="E64" s="64"/>
      <c r="F64" s="65"/>
      <c r="G64" s="14">
        <f>SUM(G11:G63)</f>
        <v>0</v>
      </c>
      <c r="H64" s="14"/>
      <c r="I64" s="14"/>
      <c r="J64" s="15"/>
      <c r="K64" s="25"/>
      <c r="M64" s="28" t="s">
        <v>99</v>
      </c>
      <c r="N64" s="25"/>
      <c r="Q64" s="28" t="s">
        <v>100</v>
      </c>
      <c r="R64" s="28"/>
      <c r="S64" s="28"/>
      <c r="T64" s="16"/>
    </row>
    <row r="65" spans="1:21" customHeight="1" ht="15">
      <c r="A65" s="19"/>
      <c r="B65" s="19"/>
      <c r="C65" s="19"/>
      <c r="D65" s="19"/>
      <c r="E65" s="19"/>
      <c r="F65" s="19"/>
      <c r="G65" s="19"/>
      <c r="H65" s="19"/>
      <c r="I65" s="19"/>
      <c r="J65" s="16"/>
      <c r="K65" s="25"/>
      <c r="M65" s="28"/>
      <c r="N65" s="25"/>
      <c r="Q65" s="28"/>
      <c r="R65" s="28"/>
      <c r="S65" s="28"/>
      <c r="T65" s="16"/>
    </row>
    <row r="66" spans="1:21" customHeight="1" ht="15">
      <c r="A66" s="19"/>
      <c r="B66" s="17" t="s">
        <v>96</v>
      </c>
      <c r="D66" s="19"/>
      <c r="G66" s="19"/>
      <c r="H66" s="19"/>
      <c r="I66" s="19"/>
      <c r="J66" s="16"/>
      <c r="K66" s="25"/>
      <c r="M66" s="18"/>
      <c r="N66" s="25"/>
      <c r="Q66" s="28"/>
      <c r="R66" s="28"/>
      <c r="S66" s="28"/>
      <c r="T66" s="16"/>
    </row>
    <row r="67" spans="1:21" customHeight="1" ht="15">
      <c r="A67" s="19"/>
      <c r="B67" s="25" t="s">
        <v>101</v>
      </c>
      <c r="D67" s="19"/>
      <c r="G67" s="19"/>
      <c r="H67" s="19"/>
      <c r="I67" s="19"/>
      <c r="J67" s="16"/>
      <c r="K67" s="25"/>
      <c r="M67" s="27" t="s">
        <v>102</v>
      </c>
      <c r="N67" s="25"/>
      <c r="O67" s="18"/>
      <c r="P67" s="42"/>
      <c r="Q67" s="27" t="s">
        <v>103</v>
      </c>
      <c r="R67" s="16"/>
      <c r="S67" s="28"/>
      <c r="T67" s="16"/>
    </row>
    <row r="68" spans="1:21" customHeight="1" ht="15">
      <c r="A68" s="19"/>
      <c r="B68" s="19"/>
      <c r="C68" s="19"/>
      <c r="D68" s="19"/>
      <c r="E68" s="19"/>
      <c r="F68" s="19"/>
      <c r="G68" s="19"/>
      <c r="H68" s="19"/>
      <c r="I68" s="19"/>
      <c r="J68" s="16"/>
      <c r="K68" s="25"/>
      <c r="M68" s="28" t="s">
        <v>104</v>
      </c>
      <c r="N68" s="25"/>
      <c r="P68" s="16"/>
      <c r="Q68" s="28" t="s">
        <v>105</v>
      </c>
      <c r="R68" s="16"/>
      <c r="S68" s="25"/>
      <c r="T68" s="16"/>
    </row>
    <row r="69" spans="1:21" customHeight="1" ht="15">
      <c r="A69" s="25"/>
      <c r="B69" s="25"/>
      <c r="C69" s="25"/>
      <c r="D69" s="25"/>
      <c r="E69" s="25"/>
      <c r="F69" s="25"/>
      <c r="G69" s="25"/>
      <c r="H69" s="25"/>
      <c r="I69" s="25"/>
      <c r="J69" s="16"/>
      <c r="K69" s="25"/>
      <c r="M69" s="28"/>
      <c r="N69" s="25"/>
      <c r="P69" s="16"/>
      <c r="Q69" s="28"/>
      <c r="R69" s="16"/>
      <c r="S69" s="25"/>
      <c r="T69" s="16"/>
    </row>
    <row r="70" spans="1:21" customHeight="1" ht="15">
      <c r="A70" s="19"/>
      <c r="C70" s="21" t="s">
        <v>99</v>
      </c>
      <c r="D70" s="19"/>
      <c r="G70" s="21" t="s">
        <v>100</v>
      </c>
      <c r="H70" s="21"/>
      <c r="I70" s="21"/>
      <c r="J70" s="16"/>
      <c r="L70" s="66" t="s">
        <v>0</v>
      </c>
      <c r="M70" s="66"/>
      <c r="N70" s="66"/>
      <c r="O70" s="66"/>
      <c r="P70" s="66"/>
      <c r="Q70" s="66"/>
      <c r="R70" s="66"/>
      <c r="S70" s="67"/>
      <c r="T70" s="2" t="s">
        <v>1</v>
      </c>
    </row>
    <row r="71" spans="1:21" customHeight="1" ht="15">
      <c r="A71" s="25"/>
      <c r="C71" s="28"/>
      <c r="D71" s="25"/>
      <c r="G71" s="28"/>
      <c r="H71" s="28"/>
      <c r="I71" s="28"/>
      <c r="J71" s="16"/>
    </row>
    <row r="72" spans="1:21" customHeight="1" ht="15">
      <c r="A72" s="19"/>
      <c r="C72" s="18"/>
      <c r="D72" s="19"/>
      <c r="G72" s="21"/>
      <c r="H72" s="21"/>
      <c r="I72" s="21"/>
      <c r="J72" s="16"/>
      <c r="K72" s="1" t="s">
        <v>2</v>
      </c>
      <c r="M72" s="1" t="s">
        <v>3</v>
      </c>
    </row>
    <row r="73" spans="1:21" customHeight="1" ht="15">
      <c r="A73" s="19"/>
      <c r="C73" s="20" t="s">
        <v>102</v>
      </c>
      <c r="D73" s="19"/>
      <c r="E73" s="18"/>
      <c r="F73" s="42"/>
      <c r="G73" s="27" t="s">
        <v>103</v>
      </c>
      <c r="H73" s="16"/>
      <c r="I73" s="21"/>
      <c r="J73" s="16"/>
      <c r="K73" s="1" t="s">
        <v>4</v>
      </c>
      <c r="M73" s="1" t="s">
        <v>5</v>
      </c>
    </row>
    <row r="74" spans="1:21" customHeight="1" ht="15">
      <c r="A74" s="19"/>
      <c r="C74" s="21" t="s">
        <v>104</v>
      </c>
      <c r="D74" s="19"/>
      <c r="F74" s="16"/>
      <c r="G74" s="28" t="s">
        <v>105</v>
      </c>
      <c r="H74" s="16"/>
      <c r="I74" s="19"/>
      <c r="J74" s="16"/>
      <c r="K74" s="1" t="s">
        <v>6</v>
      </c>
      <c r="M74" s="1" t="s">
        <v>7</v>
      </c>
    </row>
    <row r="75" spans="1:21">
      <c r="A75" s="19"/>
      <c r="B75" s="19"/>
      <c r="C75" s="19"/>
      <c r="D75" s="19"/>
      <c r="E75" s="19"/>
      <c r="F75" s="19"/>
      <c r="G75" s="19"/>
      <c r="H75" s="19"/>
      <c r="I75" s="19"/>
      <c r="J75" s="16"/>
      <c r="K75" s="1" t="s">
        <v>8</v>
      </c>
      <c r="M75" s="1" t="s">
        <v>10</v>
      </c>
    </row>
    <row r="77" spans="1:21">
      <c r="K77" s="61" t="s">
        <v>11</v>
      </c>
      <c r="L77" s="61" t="s">
        <v>12</v>
      </c>
      <c r="M77" s="61"/>
      <c r="N77" s="61" t="s">
        <v>13</v>
      </c>
      <c r="O77" s="68" t="s">
        <v>14</v>
      </c>
      <c r="P77" s="68" t="s">
        <v>15</v>
      </c>
      <c r="Q77" s="68" t="s">
        <v>16</v>
      </c>
      <c r="R77" s="68" t="s">
        <v>17</v>
      </c>
      <c r="S77" s="68" t="s">
        <v>18</v>
      </c>
      <c r="T77" s="61" t="s">
        <v>19</v>
      </c>
    </row>
    <row r="78" spans="1:21">
      <c r="K78" s="61"/>
      <c r="L78" s="61"/>
      <c r="M78" s="61"/>
      <c r="N78" s="61"/>
      <c r="O78" s="68"/>
      <c r="P78" s="68"/>
      <c r="Q78" s="68"/>
      <c r="R78" s="68"/>
      <c r="S78" s="68"/>
      <c r="T78" s="61"/>
    </row>
    <row r="79" spans="1:21">
      <c r="K79" s="54">
        <v>-1</v>
      </c>
      <c r="L79" s="62">
        <f>K79-1</f>
        <v>-2</v>
      </c>
      <c r="M79" s="62"/>
      <c r="N79" s="54">
        <f>L79-1</f>
        <v>-3</v>
      </c>
      <c r="O79" s="54">
        <f>N79-1</f>
        <v>-4</v>
      </c>
      <c r="P79" s="54">
        <f>O79-1</f>
        <v>-5</v>
      </c>
      <c r="Q79" s="54">
        <f>P79-1</f>
        <v>-6</v>
      </c>
      <c r="R79" s="54">
        <f>Q79-1</f>
        <v>-7</v>
      </c>
      <c r="S79" s="54">
        <f>R79-1</f>
        <v>-8</v>
      </c>
      <c r="T79" s="54">
        <f>S79-1</f>
        <v>-9</v>
      </c>
    </row>
    <row r="80" spans="1:21">
      <c r="K80" s="29" t="s">
        <v>20</v>
      </c>
      <c r="L80" s="30"/>
      <c r="M80" s="31"/>
      <c r="N80" s="35"/>
      <c r="O80" s="35"/>
      <c r="P80" s="35"/>
      <c r="Q80" s="35"/>
      <c r="R80" s="35"/>
      <c r="S80" s="35"/>
      <c r="T80" s="35"/>
    </row>
    <row r="81" spans="1:21">
      <c r="K81" s="4">
        <v>1</v>
      </c>
      <c r="L81" s="5" t="s">
        <v>106</v>
      </c>
      <c r="M81" s="6"/>
      <c r="N81" s="7" t="s">
        <v>22</v>
      </c>
      <c r="O81" s="7">
        <v>6</v>
      </c>
      <c r="P81" s="7"/>
      <c r="Q81" s="8"/>
      <c r="R81" s="22">
        <v>41491</v>
      </c>
      <c r="S81" s="22" t="s">
        <v>23</v>
      </c>
      <c r="T81" s="9"/>
    </row>
    <row r="82" spans="1:21">
      <c r="K82" s="4">
        <f>K81+1</f>
        <v>2</v>
      </c>
      <c r="L82" s="10" t="s">
        <v>107</v>
      </c>
      <c r="M82" s="11"/>
      <c r="N82" s="7" t="s">
        <v>25</v>
      </c>
      <c r="O82" s="7">
        <v>1</v>
      </c>
      <c r="P82" s="7"/>
      <c r="Q82" s="8"/>
      <c r="R82" s="22">
        <v>41494</v>
      </c>
      <c r="S82" s="22" t="s">
        <v>23</v>
      </c>
      <c r="T82" s="9"/>
    </row>
    <row r="83" spans="1:21">
      <c r="K83" s="4">
        <f>K82+1</f>
        <v>3</v>
      </c>
      <c r="L83" s="10" t="s">
        <v>108</v>
      </c>
      <c r="M83" s="11"/>
      <c r="N83" s="7" t="s">
        <v>25</v>
      </c>
      <c r="O83" s="7">
        <v>1</v>
      </c>
      <c r="P83" s="7"/>
      <c r="Q83" s="8"/>
      <c r="R83" s="22">
        <v>41494</v>
      </c>
      <c r="S83" s="22" t="s">
        <v>23</v>
      </c>
      <c r="T83" s="9"/>
    </row>
    <row r="84" spans="1:21">
      <c r="K84" s="4">
        <f>K83+1</f>
        <v>4</v>
      </c>
      <c r="L84" s="10" t="s">
        <v>109</v>
      </c>
      <c r="M84" s="11"/>
      <c r="N84" s="7" t="s">
        <v>25</v>
      </c>
      <c r="O84" s="7">
        <v>1</v>
      </c>
      <c r="P84" s="7"/>
      <c r="Q84" s="8"/>
      <c r="R84" s="22">
        <v>41494</v>
      </c>
      <c r="S84" s="22" t="s">
        <v>23</v>
      </c>
      <c r="T84" s="9"/>
    </row>
    <row r="85" spans="1:21">
      <c r="K85" s="4">
        <f>K84+1</f>
        <v>5</v>
      </c>
      <c r="L85" s="10" t="s">
        <v>110</v>
      </c>
      <c r="M85" s="11"/>
      <c r="N85" s="7" t="s">
        <v>25</v>
      </c>
      <c r="O85" s="7">
        <v>1</v>
      </c>
      <c r="P85" s="7"/>
      <c r="Q85" s="8"/>
      <c r="R85" s="22">
        <v>41494</v>
      </c>
      <c r="S85" s="22" t="s">
        <v>23</v>
      </c>
      <c r="T85" s="9"/>
    </row>
    <row r="86" spans="1:21">
      <c r="K86" s="4">
        <f>K85+1</f>
        <v>6</v>
      </c>
      <c r="L86" s="10" t="s">
        <v>111</v>
      </c>
      <c r="M86" s="11"/>
      <c r="N86" s="7" t="s">
        <v>25</v>
      </c>
      <c r="O86" s="7">
        <v>1</v>
      </c>
      <c r="P86" s="7"/>
      <c r="Q86" s="8"/>
      <c r="R86" s="22">
        <v>41494</v>
      </c>
      <c r="S86" s="22" t="s">
        <v>23</v>
      </c>
      <c r="T86" s="9"/>
    </row>
    <row r="87" spans="1:21">
      <c r="K87" s="4">
        <f>K86+1</f>
        <v>7</v>
      </c>
      <c r="L87" s="10" t="s">
        <v>112</v>
      </c>
      <c r="M87" s="11"/>
      <c r="N87" s="7" t="s">
        <v>22</v>
      </c>
      <c r="O87" s="7">
        <v>1</v>
      </c>
      <c r="P87" s="7"/>
      <c r="Q87" s="8"/>
      <c r="R87" s="22">
        <v>41494</v>
      </c>
      <c r="S87" s="22" t="s">
        <v>23</v>
      </c>
      <c r="T87" s="9"/>
    </row>
    <row r="88" spans="1:21">
      <c r="K88" s="4">
        <f>K87+1</f>
        <v>8</v>
      </c>
      <c r="L88" s="10" t="s">
        <v>113</v>
      </c>
      <c r="M88" s="11"/>
      <c r="N88" s="7" t="s">
        <v>34</v>
      </c>
      <c r="O88" s="7">
        <v>15</v>
      </c>
      <c r="P88" s="7"/>
      <c r="Q88" s="8"/>
      <c r="R88" s="22">
        <v>41494</v>
      </c>
      <c r="S88" s="22" t="s">
        <v>23</v>
      </c>
      <c r="T88" s="9"/>
    </row>
    <row r="89" spans="1:21">
      <c r="K89" s="4">
        <f>K88+1</f>
        <v>9</v>
      </c>
      <c r="L89" s="10" t="s">
        <v>114</v>
      </c>
      <c r="M89" s="11"/>
      <c r="N89" s="7" t="s">
        <v>34</v>
      </c>
      <c r="O89" s="7">
        <v>5</v>
      </c>
      <c r="P89" s="7"/>
      <c r="Q89" s="8"/>
      <c r="R89" s="22">
        <v>41494</v>
      </c>
      <c r="S89" s="22" t="s">
        <v>23</v>
      </c>
      <c r="T89" s="9"/>
    </row>
    <row r="90" spans="1:21">
      <c r="K90" s="4">
        <f>K89+1</f>
        <v>10</v>
      </c>
      <c r="L90" s="10" t="s">
        <v>115</v>
      </c>
      <c r="M90" s="11"/>
      <c r="N90" s="7" t="s">
        <v>22</v>
      </c>
      <c r="O90" s="7">
        <v>1</v>
      </c>
      <c r="P90" s="7"/>
      <c r="Q90" s="8"/>
      <c r="R90" s="22">
        <v>41494</v>
      </c>
      <c r="S90" s="22" t="s">
        <v>23</v>
      </c>
      <c r="T90" s="9"/>
    </row>
    <row r="91" spans="1:21">
      <c r="K91" s="4">
        <f>K90+1</f>
        <v>11</v>
      </c>
      <c r="L91" s="10" t="s">
        <v>116</v>
      </c>
      <c r="M91" s="11"/>
      <c r="N91" s="7" t="s">
        <v>22</v>
      </c>
      <c r="O91" s="7">
        <v>1</v>
      </c>
      <c r="P91" s="7"/>
      <c r="Q91" s="8"/>
      <c r="R91" s="22">
        <v>41494</v>
      </c>
      <c r="S91" s="22" t="s">
        <v>23</v>
      </c>
      <c r="T91" s="9"/>
    </row>
    <row r="92" spans="1:21">
      <c r="K92" s="4">
        <f>K91+1</f>
        <v>12</v>
      </c>
      <c r="L92" s="10" t="s">
        <v>117</v>
      </c>
      <c r="M92" s="11"/>
      <c r="N92" s="7" t="s">
        <v>39</v>
      </c>
      <c r="O92" s="7">
        <v>1</v>
      </c>
      <c r="P92" s="7"/>
      <c r="Q92" s="8"/>
      <c r="R92" s="22">
        <v>41494</v>
      </c>
      <c r="S92" s="22" t="s">
        <v>23</v>
      </c>
      <c r="T92" s="9"/>
    </row>
    <row r="93" spans="1:21">
      <c r="K93" s="4">
        <f>K92+1</f>
        <v>13</v>
      </c>
      <c r="L93" s="10" t="s">
        <v>118</v>
      </c>
      <c r="M93" s="11"/>
      <c r="N93" s="7" t="s">
        <v>41</v>
      </c>
      <c r="O93" s="7">
        <v>1</v>
      </c>
      <c r="P93" s="7"/>
      <c r="Q93" s="8"/>
      <c r="R93" s="22">
        <v>41496</v>
      </c>
      <c r="S93" s="22" t="s">
        <v>23</v>
      </c>
      <c r="T93" s="9"/>
    </row>
    <row r="94" spans="1:21">
      <c r="K94" s="4">
        <f>K93+1</f>
        <v>14</v>
      </c>
      <c r="L94" s="10" t="s">
        <v>119</v>
      </c>
      <c r="M94" s="11"/>
      <c r="N94" s="7" t="s">
        <v>22</v>
      </c>
      <c r="O94" s="7">
        <v>1</v>
      </c>
      <c r="P94" s="7"/>
      <c r="Q94" s="8"/>
      <c r="R94" s="22">
        <v>41498</v>
      </c>
      <c r="S94" s="22" t="s">
        <v>23</v>
      </c>
      <c r="T94" s="9"/>
    </row>
    <row r="95" spans="1:21">
      <c r="K95" s="4">
        <f>K94+1</f>
        <v>15</v>
      </c>
      <c r="L95" s="10" t="s">
        <v>120</v>
      </c>
      <c r="M95" s="11"/>
      <c r="N95" s="7" t="s">
        <v>22</v>
      </c>
      <c r="O95" s="7">
        <v>10</v>
      </c>
      <c r="P95" s="7"/>
      <c r="Q95" s="8"/>
      <c r="R95" s="22">
        <v>41498</v>
      </c>
      <c r="S95" s="22" t="s">
        <v>23</v>
      </c>
      <c r="T95" s="9"/>
    </row>
    <row r="96" spans="1:21">
      <c r="K96" s="4">
        <f>K95+1</f>
        <v>16</v>
      </c>
      <c r="L96" s="10" t="s">
        <v>121</v>
      </c>
      <c r="M96" s="11"/>
      <c r="N96" s="7" t="s">
        <v>34</v>
      </c>
      <c r="O96" s="7">
        <v>27</v>
      </c>
      <c r="P96" s="7"/>
      <c r="Q96" s="8"/>
      <c r="R96" s="22">
        <v>41498</v>
      </c>
      <c r="S96" s="22" t="s">
        <v>23</v>
      </c>
      <c r="T96" s="9"/>
    </row>
    <row r="97" spans="1:21">
      <c r="K97" s="4"/>
      <c r="L97" s="10"/>
      <c r="M97" s="11"/>
      <c r="N97" s="7"/>
      <c r="O97" s="7"/>
      <c r="P97" s="7"/>
      <c r="Q97" s="8"/>
      <c r="R97" s="22"/>
      <c r="S97" s="22"/>
      <c r="T97" s="9"/>
    </row>
    <row r="98" spans="1:21">
      <c r="K98" s="4">
        <f>K96+1</f>
        <v>17</v>
      </c>
      <c r="L98" s="10" t="s">
        <v>122</v>
      </c>
      <c r="M98" s="11"/>
      <c r="N98" s="7" t="s">
        <v>48</v>
      </c>
      <c r="O98" s="7">
        <v>31</v>
      </c>
      <c r="P98" s="7"/>
      <c r="Q98" s="8"/>
      <c r="R98" s="22">
        <v>41487</v>
      </c>
      <c r="S98" s="22" t="s">
        <v>49</v>
      </c>
      <c r="T98" s="9"/>
    </row>
    <row r="99" spans="1:21">
      <c r="K99" s="4">
        <f>K98+1</f>
        <v>18</v>
      </c>
      <c r="L99" s="10" t="s">
        <v>123</v>
      </c>
      <c r="M99" s="11"/>
      <c r="N99" s="7" t="s">
        <v>48</v>
      </c>
      <c r="O99" s="7">
        <v>26</v>
      </c>
      <c r="P99" s="7"/>
      <c r="Q99" s="8"/>
      <c r="R99" s="22">
        <v>41487</v>
      </c>
      <c r="S99" s="22" t="s">
        <v>49</v>
      </c>
      <c r="T99" s="9"/>
    </row>
    <row r="100" spans="1:21">
      <c r="K100" s="4">
        <f>K99+1</f>
        <v>19</v>
      </c>
      <c r="L100" s="10" t="s">
        <v>124</v>
      </c>
      <c r="M100" s="11"/>
      <c r="N100" s="7" t="s">
        <v>22</v>
      </c>
      <c r="O100" s="7">
        <v>1</v>
      </c>
      <c r="P100" s="7"/>
      <c r="Q100" s="8"/>
      <c r="R100" s="22">
        <v>41491</v>
      </c>
      <c r="S100" s="22" t="s">
        <v>49</v>
      </c>
      <c r="T100" s="9"/>
    </row>
    <row r="101" spans="1:21">
      <c r="K101" s="4">
        <f>K100+1</f>
        <v>20</v>
      </c>
      <c r="L101" s="10" t="s">
        <v>125</v>
      </c>
      <c r="M101" s="11"/>
      <c r="N101" s="7" t="s">
        <v>22</v>
      </c>
      <c r="O101" s="7">
        <v>1</v>
      </c>
      <c r="P101" s="7"/>
      <c r="Q101" s="8"/>
      <c r="R101" s="22">
        <v>41491</v>
      </c>
      <c r="S101" s="22" t="s">
        <v>49</v>
      </c>
      <c r="T101" s="9"/>
    </row>
    <row r="102" spans="1:21">
      <c r="K102" s="4">
        <f>K101+1</f>
        <v>21</v>
      </c>
      <c r="L102" s="10" t="s">
        <v>126</v>
      </c>
      <c r="M102" s="11"/>
      <c r="N102" s="7" t="s">
        <v>54</v>
      </c>
      <c r="O102" s="7">
        <v>15</v>
      </c>
      <c r="P102" s="7"/>
      <c r="Q102" s="8"/>
      <c r="R102" s="22">
        <v>41501</v>
      </c>
      <c r="S102" s="22" t="s">
        <v>49</v>
      </c>
      <c r="T102" s="9"/>
    </row>
    <row r="103" spans="1:21">
      <c r="K103" s="4">
        <f>K102+1</f>
        <v>22</v>
      </c>
      <c r="L103" s="10" t="s">
        <v>127</v>
      </c>
      <c r="M103" s="11"/>
      <c r="N103" s="7" t="s">
        <v>34</v>
      </c>
      <c r="O103" s="7">
        <v>10</v>
      </c>
      <c r="P103" s="7"/>
      <c r="Q103" s="8"/>
      <c r="R103" s="22">
        <v>41501</v>
      </c>
      <c r="S103" s="22" t="s">
        <v>49</v>
      </c>
      <c r="T103" s="9"/>
    </row>
    <row r="104" spans="1:21">
      <c r="K104" s="4">
        <f>K103+1</f>
        <v>23</v>
      </c>
      <c r="L104" s="10" t="s">
        <v>128</v>
      </c>
      <c r="M104" s="11"/>
      <c r="N104" s="7" t="s">
        <v>25</v>
      </c>
      <c r="O104" s="7">
        <v>1</v>
      </c>
      <c r="P104" s="7"/>
      <c r="Q104" s="8"/>
      <c r="R104" s="22">
        <v>41501</v>
      </c>
      <c r="S104" s="22" t="s">
        <v>49</v>
      </c>
      <c r="T104" s="9"/>
    </row>
    <row r="105" spans="1:21">
      <c r="K105" s="4">
        <f>K104+1</f>
        <v>24</v>
      </c>
      <c r="L105" s="10" t="s">
        <v>129</v>
      </c>
      <c r="M105" s="11"/>
      <c r="N105" s="7" t="s">
        <v>34</v>
      </c>
      <c r="O105" s="7">
        <v>3</v>
      </c>
      <c r="P105" s="7"/>
      <c r="Q105" s="8"/>
      <c r="R105" s="22">
        <v>41501</v>
      </c>
      <c r="S105" s="22" t="s">
        <v>49</v>
      </c>
      <c r="T105" s="9"/>
    </row>
    <row r="106" spans="1:21">
      <c r="K106" s="4">
        <f>K105+1</f>
        <v>25</v>
      </c>
      <c r="L106" s="10" t="s">
        <v>130</v>
      </c>
      <c r="M106" s="11"/>
      <c r="N106" s="7" t="s">
        <v>22</v>
      </c>
      <c r="O106" s="7">
        <v>3</v>
      </c>
      <c r="P106" s="7"/>
      <c r="Q106" s="8"/>
      <c r="R106" s="22">
        <v>41506</v>
      </c>
      <c r="S106" s="22" t="s">
        <v>49</v>
      </c>
      <c r="T106" s="9"/>
    </row>
    <row r="107" spans="1:21">
      <c r="K107" s="4">
        <f>K106+1</f>
        <v>26</v>
      </c>
      <c r="L107" s="10" t="s">
        <v>131</v>
      </c>
      <c r="M107" s="11"/>
      <c r="N107" s="7" t="s">
        <v>25</v>
      </c>
      <c r="O107" s="7">
        <v>3</v>
      </c>
      <c r="P107" s="7"/>
      <c r="Q107" s="8"/>
      <c r="R107" s="22">
        <v>41506</v>
      </c>
      <c r="S107" s="22" t="s">
        <v>49</v>
      </c>
      <c r="T107" s="9"/>
    </row>
    <row r="108" spans="1:21">
      <c r="K108" s="4">
        <f>K107+1</f>
        <v>27</v>
      </c>
      <c r="L108" s="10" t="s">
        <v>132</v>
      </c>
      <c r="M108" s="11"/>
      <c r="N108" s="7" t="s">
        <v>61</v>
      </c>
      <c r="O108" s="7">
        <v>10</v>
      </c>
      <c r="P108" s="7"/>
      <c r="Q108" s="8"/>
      <c r="R108" s="22">
        <v>41506</v>
      </c>
      <c r="S108" s="22" t="s">
        <v>49</v>
      </c>
      <c r="T108" s="9"/>
    </row>
    <row r="109" spans="1:21">
      <c r="K109" s="4">
        <f>K108+1</f>
        <v>28</v>
      </c>
      <c r="L109" s="10" t="s">
        <v>133</v>
      </c>
      <c r="M109" s="11"/>
      <c r="N109" s="7" t="s">
        <v>61</v>
      </c>
      <c r="O109" s="7">
        <v>28</v>
      </c>
      <c r="P109" s="7"/>
      <c r="Q109" s="8"/>
      <c r="R109" s="22">
        <v>41506</v>
      </c>
      <c r="S109" s="22" t="s">
        <v>49</v>
      </c>
      <c r="T109" s="9"/>
    </row>
    <row r="110" spans="1:21">
      <c r="K110" s="4"/>
      <c r="L110" s="10"/>
      <c r="M110" s="11"/>
      <c r="N110" s="7"/>
      <c r="O110" s="7"/>
      <c r="P110" s="7"/>
      <c r="Q110" s="8"/>
      <c r="R110" s="22"/>
      <c r="S110" s="22"/>
      <c r="T110" s="9"/>
    </row>
    <row r="111" spans="1:21">
      <c r="K111" s="4">
        <f>K109+1</f>
        <v>29</v>
      </c>
      <c r="L111" s="10" t="s">
        <v>134</v>
      </c>
      <c r="M111" s="11"/>
      <c r="N111" s="7" t="s">
        <v>25</v>
      </c>
      <c r="O111" s="7">
        <v>1</v>
      </c>
      <c r="P111" s="24"/>
      <c r="Q111" s="8"/>
      <c r="R111" s="22">
        <v>41479</v>
      </c>
      <c r="S111" s="22" t="s">
        <v>64</v>
      </c>
      <c r="T111" s="9"/>
    </row>
    <row r="112" spans="1:21">
      <c r="K112" s="4">
        <f>K111+1</f>
        <v>30</v>
      </c>
      <c r="L112" s="10" t="s">
        <v>135</v>
      </c>
      <c r="M112" s="11"/>
      <c r="N112" s="7" t="s">
        <v>48</v>
      </c>
      <c r="O112" s="7">
        <v>31</v>
      </c>
      <c r="P112" s="7"/>
      <c r="Q112" s="8"/>
      <c r="R112" s="22">
        <v>41487</v>
      </c>
      <c r="S112" s="22" t="s">
        <v>64</v>
      </c>
      <c r="T112" s="9"/>
    </row>
    <row r="113" spans="1:21">
      <c r="K113" s="4">
        <f>K112+1</f>
        <v>31</v>
      </c>
      <c r="L113" s="10" t="s">
        <v>136</v>
      </c>
      <c r="M113" s="11"/>
      <c r="N113" s="7" t="s">
        <v>48</v>
      </c>
      <c r="O113" s="7">
        <v>31</v>
      </c>
      <c r="P113" s="7"/>
      <c r="Q113" s="8"/>
      <c r="R113" s="22">
        <v>41487</v>
      </c>
      <c r="S113" s="22" t="s">
        <v>64</v>
      </c>
      <c r="T113" s="9"/>
    </row>
    <row r="114" spans="1:21">
      <c r="K114" s="4">
        <f>K113+1</f>
        <v>32</v>
      </c>
      <c r="L114" s="10" t="s">
        <v>137</v>
      </c>
      <c r="M114" s="11"/>
      <c r="N114" s="7" t="s">
        <v>22</v>
      </c>
      <c r="O114" s="7">
        <v>1</v>
      </c>
      <c r="P114" s="7"/>
      <c r="Q114" s="8"/>
      <c r="R114" s="22">
        <v>41487</v>
      </c>
      <c r="S114" s="22" t="s">
        <v>64</v>
      </c>
      <c r="T114" s="9"/>
    </row>
    <row r="115" spans="1:21">
      <c r="K115" s="4">
        <f>K114+1</f>
        <v>33</v>
      </c>
      <c r="L115" s="10" t="s">
        <v>138</v>
      </c>
      <c r="M115" s="11"/>
      <c r="N115" s="7" t="s">
        <v>22</v>
      </c>
      <c r="O115" s="7">
        <v>1</v>
      </c>
      <c r="P115" s="7"/>
      <c r="Q115" s="8"/>
      <c r="R115" s="22">
        <v>41487</v>
      </c>
      <c r="S115" s="22" t="s">
        <v>64</v>
      </c>
      <c r="T115" s="9"/>
    </row>
    <row r="116" spans="1:21">
      <c r="K116" s="4">
        <f>K115+1</f>
        <v>34</v>
      </c>
      <c r="L116" s="10" t="s">
        <v>139</v>
      </c>
      <c r="M116" s="11"/>
      <c r="N116" s="7" t="s">
        <v>22</v>
      </c>
      <c r="O116" s="7">
        <v>1</v>
      </c>
      <c r="P116" s="7"/>
      <c r="Q116" s="8"/>
      <c r="R116" s="22">
        <v>41487</v>
      </c>
      <c r="S116" s="22" t="s">
        <v>64</v>
      </c>
      <c r="T116" s="9"/>
    </row>
    <row r="117" spans="1:21">
      <c r="K117" s="4">
        <f>K116+1</f>
        <v>35</v>
      </c>
      <c r="L117" s="10" t="s">
        <v>140</v>
      </c>
      <c r="M117" s="11"/>
      <c r="N117" s="7" t="s">
        <v>22</v>
      </c>
      <c r="O117" s="7">
        <v>1</v>
      </c>
      <c r="P117" s="7"/>
      <c r="Q117" s="8"/>
      <c r="R117" s="22">
        <v>41488</v>
      </c>
      <c r="S117" s="22" t="s">
        <v>64</v>
      </c>
      <c r="T117" s="9"/>
    </row>
    <row r="118" spans="1:21">
      <c r="K118" s="4">
        <f>K117+1</f>
        <v>36</v>
      </c>
      <c r="L118" s="10" t="s">
        <v>141</v>
      </c>
      <c r="M118" s="11"/>
      <c r="N118" s="7" t="s">
        <v>22</v>
      </c>
      <c r="O118" s="7">
        <v>32</v>
      </c>
      <c r="P118" s="7"/>
      <c r="Q118" s="8"/>
      <c r="R118" s="22">
        <v>41499</v>
      </c>
      <c r="S118" s="22" t="s">
        <v>64</v>
      </c>
      <c r="T118" s="9"/>
    </row>
    <row r="119" spans="1:21">
      <c r="K119" s="4">
        <f>K118+1</f>
        <v>37</v>
      </c>
      <c r="L119" s="10" t="s">
        <v>142</v>
      </c>
      <c r="M119" s="11"/>
      <c r="N119" s="7" t="s">
        <v>79</v>
      </c>
      <c r="O119" s="7">
        <v>10</v>
      </c>
      <c r="P119" s="7"/>
      <c r="Q119" s="8"/>
      <c r="R119" s="22">
        <v>41508</v>
      </c>
      <c r="S119" s="22" t="s">
        <v>64</v>
      </c>
      <c r="T119" s="9"/>
    </row>
    <row r="120" spans="1:21">
      <c r="K120" s="4">
        <f>K119+1</f>
        <v>38</v>
      </c>
      <c r="L120" s="10" t="s">
        <v>143</v>
      </c>
      <c r="M120" s="11"/>
      <c r="N120" s="7" t="s">
        <v>79</v>
      </c>
      <c r="O120" s="7">
        <v>10</v>
      </c>
      <c r="P120" s="7"/>
      <c r="Q120" s="8"/>
      <c r="R120" s="22">
        <v>41508</v>
      </c>
      <c r="S120" s="22" t="s">
        <v>64</v>
      </c>
      <c r="T120" s="9"/>
    </row>
    <row r="121" spans="1:21">
      <c r="K121" s="4">
        <v>39</v>
      </c>
      <c r="L121" s="10" t="s">
        <v>82</v>
      </c>
      <c r="M121" s="11"/>
      <c r="N121" s="7" t="s">
        <v>25</v>
      </c>
      <c r="O121" s="7">
        <v>1</v>
      </c>
      <c r="P121" s="7"/>
      <c r="Q121" s="8"/>
      <c r="R121" s="22">
        <v>41508</v>
      </c>
      <c r="S121" s="22" t="s">
        <v>64</v>
      </c>
      <c r="T121" s="9"/>
    </row>
    <row r="122" spans="1:21" hidden="true">
      <c r="K122" s="4">
        <v>40</v>
      </c>
      <c r="L122" s="10" t="s">
        <v>84</v>
      </c>
      <c r="M122" s="11"/>
      <c r="N122" s="7" t="s">
        <v>85</v>
      </c>
      <c r="O122" s="7">
        <v>274</v>
      </c>
      <c r="P122" s="7"/>
      <c r="Q122" s="8"/>
      <c r="R122" s="22">
        <v>41486</v>
      </c>
      <c r="S122" s="22" t="s">
        <v>64</v>
      </c>
      <c r="T122" s="9"/>
    </row>
    <row r="123" spans="1:21" hidden="true">
      <c r="K123" s="4">
        <f>K122+1</f>
        <v>41</v>
      </c>
      <c r="L123" s="10" t="s">
        <v>86</v>
      </c>
      <c r="M123" s="11"/>
      <c r="N123" s="7" t="s">
        <v>87</v>
      </c>
      <c r="O123" s="7">
        <v>1</v>
      </c>
      <c r="P123" s="7"/>
      <c r="Q123" s="8"/>
      <c r="R123" s="22">
        <v>41506</v>
      </c>
      <c r="S123" s="22" t="s">
        <v>64</v>
      </c>
      <c r="T123" s="9"/>
    </row>
    <row r="124" spans="1:21" hidden="true">
      <c r="K124" s="4">
        <f>K123+1</f>
        <v>42</v>
      </c>
      <c r="L124" s="10" t="s">
        <v>88</v>
      </c>
      <c r="M124" s="11"/>
      <c r="N124" s="7" t="s">
        <v>87</v>
      </c>
      <c r="O124" s="7">
        <v>1</v>
      </c>
      <c r="P124" s="7"/>
      <c r="Q124" s="8"/>
      <c r="R124" s="22">
        <v>41508</v>
      </c>
      <c r="S124" s="22" t="s">
        <v>64</v>
      </c>
      <c r="T124" s="9"/>
    </row>
    <row r="125" spans="1:21" hidden="true">
      <c r="K125" s="4">
        <f>K124+1</f>
        <v>43</v>
      </c>
      <c r="L125" s="10" t="s">
        <v>89</v>
      </c>
      <c r="M125" s="11"/>
      <c r="N125" s="7" t="s">
        <v>87</v>
      </c>
      <c r="O125" s="7">
        <v>1</v>
      </c>
      <c r="P125" s="7"/>
      <c r="Q125" s="8"/>
      <c r="R125" s="22">
        <v>41508</v>
      </c>
      <c r="S125" s="22" t="s">
        <v>64</v>
      </c>
      <c r="T125" s="9"/>
    </row>
    <row r="126" spans="1:21" hidden="true">
      <c r="K126" s="4">
        <f>K125+1</f>
        <v>44</v>
      </c>
      <c r="L126" s="10" t="s">
        <v>90</v>
      </c>
      <c r="M126" s="11"/>
      <c r="N126" s="7" t="s">
        <v>85</v>
      </c>
      <c r="O126" s="7">
        <v>30</v>
      </c>
      <c r="P126" s="7"/>
      <c r="Q126" s="8"/>
      <c r="R126" s="22">
        <v>41508</v>
      </c>
      <c r="S126" s="22" t="s">
        <v>64</v>
      </c>
      <c r="T126" s="9"/>
    </row>
    <row r="127" spans="1:21" hidden="true">
      <c r="K127" s="4">
        <v>44</v>
      </c>
      <c r="L127" s="10" t="s">
        <v>92</v>
      </c>
      <c r="M127" s="11"/>
      <c r="N127" s="7" t="s">
        <v>85</v>
      </c>
      <c r="O127" s="7">
        <v>10</v>
      </c>
      <c r="P127" s="7"/>
      <c r="Q127" s="8"/>
      <c r="R127" s="22">
        <v>41508</v>
      </c>
      <c r="S127" s="22" t="s">
        <v>64</v>
      </c>
      <c r="T127" s="9"/>
    </row>
    <row r="128" spans="1:21">
      <c r="K128" s="63" t="s">
        <v>93</v>
      </c>
      <c r="L128" s="64"/>
      <c r="M128" s="64"/>
      <c r="N128" s="64"/>
      <c r="O128" s="64"/>
      <c r="P128" s="65"/>
      <c r="Q128" s="55">
        <f>SUM(Q80:Q127)</f>
        <v>0</v>
      </c>
      <c r="R128" s="55"/>
      <c r="S128" s="55"/>
      <c r="T128" s="15"/>
    </row>
    <row r="129" spans="1:21">
      <c r="K129" s="25"/>
      <c r="L129" s="25"/>
      <c r="M129" s="25"/>
      <c r="N129" s="25"/>
      <c r="O129" s="25"/>
      <c r="P129" s="25"/>
      <c r="Q129" s="25"/>
      <c r="R129" s="25"/>
      <c r="S129" s="25"/>
      <c r="T129" s="16"/>
    </row>
    <row r="130" spans="1:21">
      <c r="K130" s="25"/>
      <c r="L130" s="17" t="s">
        <v>96</v>
      </c>
      <c r="N130" s="25"/>
      <c r="Q130" s="25"/>
      <c r="R130" s="25"/>
      <c r="S130" s="25"/>
      <c r="T130" s="16"/>
    </row>
    <row r="131" spans="1:21">
      <c r="K131" s="25"/>
      <c r="L131" s="25" t="s">
        <v>98</v>
      </c>
      <c r="N131" s="25"/>
      <c r="Q131" s="25"/>
      <c r="R131" s="25"/>
      <c r="S131" s="25"/>
      <c r="T131" s="16"/>
    </row>
    <row r="132" spans="1:21">
      <c r="K132" s="25"/>
      <c r="L132" s="25"/>
      <c r="M132" s="25"/>
      <c r="N132" s="25"/>
      <c r="O132" s="25"/>
      <c r="P132" s="25"/>
      <c r="Q132" s="25"/>
      <c r="R132" s="25"/>
      <c r="S132" s="25"/>
      <c r="T132" s="16"/>
    </row>
    <row r="133" spans="1:21">
      <c r="K133" s="25"/>
      <c r="M133" s="28" t="s">
        <v>99</v>
      </c>
      <c r="N133" s="25"/>
      <c r="Q133" s="28" t="s">
        <v>100</v>
      </c>
      <c r="R133" s="28"/>
      <c r="S133" s="28"/>
      <c r="T133" s="16"/>
    </row>
    <row r="134" spans="1:21">
      <c r="K134" s="25"/>
      <c r="M134" s="28"/>
      <c r="N134" s="25"/>
      <c r="Q134" s="28"/>
      <c r="R134" s="28"/>
      <c r="S134" s="28"/>
      <c r="T134" s="16"/>
    </row>
    <row r="135" spans="1:21">
      <c r="K135" s="25"/>
      <c r="M135" s="18"/>
      <c r="N135" s="25"/>
      <c r="Q135" s="28"/>
      <c r="R135" s="28"/>
      <c r="S135" s="28"/>
      <c r="T135" s="16"/>
    </row>
    <row r="136" spans="1:21">
      <c r="K136" s="25"/>
      <c r="M136" s="27" t="s">
        <v>102</v>
      </c>
      <c r="N136" s="25"/>
      <c r="O136" s="18"/>
      <c r="P136" s="42"/>
      <c r="Q136" s="27" t="s">
        <v>103</v>
      </c>
      <c r="R136" s="16"/>
      <c r="S136" s="28"/>
      <c r="T136" s="16"/>
    </row>
    <row r="137" spans="1:21">
      <c r="K137" s="25"/>
      <c r="M137" s="28" t="s">
        <v>104</v>
      </c>
      <c r="N137" s="25"/>
      <c r="P137" s="16"/>
      <c r="Q137" s="28" t="s">
        <v>105</v>
      </c>
      <c r="R137" s="16"/>
      <c r="S137" s="25"/>
      <c r="T137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8:J9"/>
    <mergeCell ref="B10:C10"/>
    <mergeCell ref="A64:F64"/>
    <mergeCell ref="I8:I9"/>
    <mergeCell ref="B1:I1"/>
    <mergeCell ref="A8:A9"/>
    <mergeCell ref="B8:C9"/>
    <mergeCell ref="D8:D9"/>
    <mergeCell ref="E8:E9"/>
    <mergeCell ref="F8:F9"/>
    <mergeCell ref="G8:G9"/>
    <mergeCell ref="H8:H9"/>
    <mergeCell ref="T8:T9"/>
    <mergeCell ref="L10:M10"/>
    <mergeCell ref="K59:P59"/>
    <mergeCell ref="L1:S1"/>
    <mergeCell ref="K8:K9"/>
    <mergeCell ref="L8:M9"/>
    <mergeCell ref="N8:N9"/>
    <mergeCell ref="O8:O9"/>
    <mergeCell ref="P8:P9"/>
    <mergeCell ref="Q8:Q9"/>
    <mergeCell ref="R8:R9"/>
    <mergeCell ref="S8:S9"/>
    <mergeCell ref="T77:T78"/>
    <mergeCell ref="L79:M79"/>
    <mergeCell ref="K128:P128"/>
    <mergeCell ref="L70:S70"/>
    <mergeCell ref="K77:K78"/>
    <mergeCell ref="L77:M78"/>
    <mergeCell ref="N77:N78"/>
    <mergeCell ref="O77:O78"/>
    <mergeCell ref="P77:P78"/>
    <mergeCell ref="Q77:Q78"/>
    <mergeCell ref="R77:R78"/>
    <mergeCell ref="S77:S78"/>
  </mergeCells>
  <printOptions gridLines="false" gridLinesSet="true" horizontalCentered="true"/>
  <pageMargins left="0.25" right="0.25" top="0.25" bottom="0.25" header="0.19685039370079" footer="0.19685039370079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3"/>
  <sheetViews>
    <sheetView tabSelected="0" workbookViewId="0" showZeros="0" view="pageBreakPreview" showGridLines="true" showRowColHeaders="1">
      <selection activeCell="H42" sqref="H42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9.140625" style="1"/>
    <col min="8" max="8" width="9.140625" style="1"/>
    <col min="9" max="9" width="9.140625" style="1"/>
    <col min="10" max="10" width="8.5703125" customWidth="true" style="1"/>
    <col min="11" max="11" width="15.140625" customWidth="true" style="1"/>
    <col min="12" max="12" width="6.7109375" customWidth="true" style="1"/>
    <col min="13" max="13" width="6.7109375" customWidth="true" style="1"/>
    <col min="14" max="14" width="3.28515625" customWidth="true" style="1"/>
    <col min="15" max="15" width="9" customWidth="true" style="51"/>
    <col min="16" max="16" width="7.5703125" customWidth="true" style="51"/>
    <col min="17" max="17" width="6.5703125" customWidth="true" style="51"/>
    <col min="18" max="18" width="9.140625" style="1"/>
  </cols>
  <sheetData>
    <row r="1" spans="1:18" customHeight="1" ht="21.7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2" t="s">
        <v>144</v>
      </c>
      <c r="L1" s="47"/>
    </row>
    <row r="2" spans="1:18" customHeight="1" ht="15"/>
    <row r="3" spans="1:18" customHeight="1" ht="14.25">
      <c r="A3" s="1" t="s">
        <v>2</v>
      </c>
      <c r="C3" s="1" t="str">
        <f>TIs!C3</f>
        <v>: Badan Pusat Statistik Kabupaten Rembang</v>
      </c>
    </row>
    <row r="4" spans="1:18">
      <c r="A4" s="1" t="s">
        <v>4</v>
      </c>
      <c r="C4" s="1" t="str">
        <f>TIs!C4</f>
        <v>: Isnaini, SST</v>
      </c>
    </row>
    <row r="5" spans="1:18">
      <c r="A5" s="1" t="s">
        <v>6</v>
      </c>
      <c r="C5" s="1" t="str">
        <f>TIs!C5</f>
        <v>: Kepala Subbagian Tata Usaha</v>
      </c>
    </row>
    <row r="6" spans="1:18">
      <c r="A6" s="1" t="s">
        <v>8</v>
      </c>
      <c r="C6" s="1" t="str">
        <f>TIs!C6</f>
        <v>: 23 Juni - 22 Juli 2013</v>
      </c>
    </row>
    <row r="8" spans="1:18" customHeight="1" ht="14.25">
      <c r="A8" s="61" t="s">
        <v>11</v>
      </c>
      <c r="B8" s="61" t="s">
        <v>12</v>
      </c>
      <c r="C8" s="61"/>
      <c r="D8" s="61" t="s">
        <v>13</v>
      </c>
      <c r="E8" s="69" t="s">
        <v>145</v>
      </c>
      <c r="F8" s="70"/>
      <c r="G8" s="71"/>
      <c r="H8" s="72" t="s">
        <v>146</v>
      </c>
      <c r="I8" s="68" t="s">
        <v>15</v>
      </c>
      <c r="J8" s="68" t="s">
        <v>16</v>
      </c>
      <c r="K8" s="61" t="s">
        <v>19</v>
      </c>
      <c r="L8" s="48"/>
    </row>
    <row r="9" spans="1:18">
      <c r="A9" s="61"/>
      <c r="B9" s="61"/>
      <c r="C9" s="61"/>
      <c r="D9" s="61"/>
      <c r="E9" s="36" t="s">
        <v>147</v>
      </c>
      <c r="F9" s="26" t="s">
        <v>148</v>
      </c>
      <c r="G9" s="26" t="s">
        <v>149</v>
      </c>
      <c r="H9" s="73"/>
      <c r="I9" s="68"/>
      <c r="J9" s="68"/>
      <c r="K9" s="61"/>
      <c r="L9" s="48"/>
    </row>
    <row r="10" spans="1:18" s="38" customFormat="1">
      <c r="A10" s="37">
        <v>-1</v>
      </c>
      <c r="B10" s="74">
        <f>A10-1</f>
        <v>-2</v>
      </c>
      <c r="C10" s="74"/>
      <c r="D10" s="37">
        <f>B10-1</f>
        <v>-3</v>
      </c>
      <c r="E10" s="37">
        <f>D10-1</f>
        <v>-4</v>
      </c>
      <c r="F10" s="37">
        <f>E10-1</f>
        <v>-5</v>
      </c>
      <c r="G10" s="37">
        <f>F10-1</f>
        <v>-6</v>
      </c>
      <c r="H10" s="37">
        <f>G10-1</f>
        <v>-7</v>
      </c>
      <c r="I10" s="37">
        <f>H10-1</f>
        <v>-8</v>
      </c>
      <c r="J10" s="37">
        <f>I10-1</f>
        <v>-9</v>
      </c>
      <c r="K10" s="37">
        <f>J10-1</f>
        <v>-10</v>
      </c>
      <c r="L10" s="49"/>
      <c r="O10" s="52"/>
      <c r="P10" s="52"/>
      <c r="Q10" s="52"/>
    </row>
    <row r="11" spans="1:18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35"/>
      <c r="L11" s="50"/>
    </row>
    <row r="12" spans="1:18">
      <c r="A12" s="4">
        <v>1</v>
      </c>
      <c r="B12" s="5" t="str">
        <f>TIs!B12</f>
        <v>Pengisian LDS Online</v>
      </c>
      <c r="C12" s="6"/>
      <c r="D12" s="7" t="str">
        <f>TIs!D12</f>
        <v>Tabel</v>
      </c>
      <c r="E12" s="7">
        <f>TIs!E12</f>
        <v>6</v>
      </c>
      <c r="F12" s="7">
        <v>6</v>
      </c>
      <c r="G12" s="41">
        <f>IF(E12=0,IF(F12=0,0,1),IF(F12&gt;E12,1,F12/E12))*100</f>
        <v>100</v>
      </c>
      <c r="H12" s="41">
        <v>100</v>
      </c>
      <c r="I12" s="7"/>
      <c r="J12" s="8"/>
      <c r="K12" s="9"/>
      <c r="L12" s="45">
        <f>TIs!H12</f>
        <v>41460</v>
      </c>
      <c r="M12" s="45">
        <v>41457</v>
      </c>
    </row>
    <row r="13" spans="1:18">
      <c r="A13" s="4">
        <v>2</v>
      </c>
      <c r="B13" s="5" t="str">
        <f>TIs!B13</f>
        <v>Rekon SAKPA bulanan dg KPPN</v>
      </c>
      <c r="C13" s="6"/>
      <c r="D13" s="7" t="str">
        <f>TIs!D13</f>
        <v>Kegiatan</v>
      </c>
      <c r="E13" s="7">
        <f>TIs!E13</f>
        <v>1</v>
      </c>
      <c r="F13" s="7">
        <v>1</v>
      </c>
      <c r="G13" s="41">
        <f>IF(E13=0,IF(F13=0,0,1),IF(F13&gt;E13,1,F13/E13))*100</f>
        <v>100</v>
      </c>
      <c r="H13" s="41">
        <v>95</v>
      </c>
      <c r="I13" s="7"/>
      <c r="J13" s="8"/>
      <c r="K13" s="9"/>
      <c r="L13" s="45">
        <f>TIs!H13</f>
        <v>41460</v>
      </c>
      <c r="M13" s="45">
        <v>41460</v>
      </c>
    </row>
    <row r="14" spans="1:18">
      <c r="A14" s="4">
        <v>3</v>
      </c>
      <c r="B14" s="5" t="str">
        <f>TIs!B14</f>
        <v>Rekon SAKPA bulanan dg wilayah</v>
      </c>
      <c r="C14" s="6"/>
      <c r="D14" s="7" t="str">
        <f>TIs!D14</f>
        <v>Kegiatan</v>
      </c>
      <c r="E14" s="7">
        <f>TIs!E14</f>
        <v>1</v>
      </c>
      <c r="F14" s="7">
        <v>1</v>
      </c>
      <c r="G14" s="41">
        <f>IF(E14=0,IF(F14=0,0,1),IF(F14&gt;E14,1,F14/E14))*100</f>
        <v>100</v>
      </c>
      <c r="H14" s="41">
        <v>100</v>
      </c>
      <c r="I14" s="7"/>
      <c r="J14" s="8"/>
      <c r="K14" s="9"/>
      <c r="L14" s="45">
        <f>TIs!H14</f>
        <v>41460</v>
      </c>
      <c r="M14" s="45">
        <v>41460</v>
      </c>
    </row>
    <row r="15" spans="1:18">
      <c r="A15" s="4">
        <v>4</v>
      </c>
      <c r="B15" s="5" t="str">
        <f>TIs!B15</f>
        <v>Rekon SIMAK BMN semesteran dg KPKNL</v>
      </c>
      <c r="C15" s="6"/>
      <c r="D15" s="7" t="str">
        <f>TIs!D15</f>
        <v>Kegiatan</v>
      </c>
      <c r="E15" s="7">
        <f>TIs!E15</f>
        <v>1</v>
      </c>
      <c r="F15" s="7">
        <v>1</v>
      </c>
      <c r="G15" s="41">
        <f>IF(E15=0,IF(F15=0,0,1),IF(F15&gt;E15,1,F15/E15))*100</f>
        <v>100</v>
      </c>
      <c r="H15" s="41">
        <v>95</v>
      </c>
      <c r="I15" s="7"/>
      <c r="J15" s="8"/>
      <c r="K15" s="9"/>
      <c r="L15" s="45">
        <f>TIs!H15</f>
        <v>41463</v>
      </c>
      <c r="M15" s="45">
        <v>41457</v>
      </c>
    </row>
    <row r="16" spans="1:18">
      <c r="A16" s="4">
        <v>5</v>
      </c>
      <c r="B16" s="5" t="str">
        <f>TIs!B16</f>
        <v>Rekon SAI semesteran</v>
      </c>
      <c r="C16" s="6"/>
      <c r="D16" s="7" t="str">
        <f>TIs!D16</f>
        <v>Kegiatan</v>
      </c>
      <c r="E16" s="7">
        <f>TIs!E16</f>
        <v>1</v>
      </c>
      <c r="F16" s="7">
        <v>1</v>
      </c>
      <c r="G16" s="41">
        <f>IF(E16=0,IF(F16=0,0,1),IF(F16&gt;E16,1,F16/E16))*100</f>
        <v>100</v>
      </c>
      <c r="H16" s="41">
        <v>100</v>
      </c>
      <c r="I16" s="7"/>
      <c r="J16" s="8"/>
      <c r="K16" s="9"/>
      <c r="L16" s="45">
        <f>TIs!H16</f>
        <v>41463</v>
      </c>
      <c r="M16" s="45">
        <v>41457</v>
      </c>
    </row>
    <row r="17" spans="1:18">
      <c r="A17" s="4">
        <v>6</v>
      </c>
      <c r="B17" s="5" t="str">
        <f>TIs!B17</f>
        <v>Rekon SIMAK bulanan</v>
      </c>
      <c r="C17" s="6"/>
      <c r="D17" s="7" t="str">
        <f>TIs!D17</f>
        <v>Kegiatan</v>
      </c>
      <c r="E17" s="7">
        <f>TIs!E17</f>
        <v>1</v>
      </c>
      <c r="F17" s="7">
        <v>1</v>
      </c>
      <c r="G17" s="41">
        <f>IF(E17=0,IF(F17=0,0,1),IF(F17&gt;E17,1,F17/E17))*100</f>
        <v>100</v>
      </c>
      <c r="H17" s="41">
        <v>100</v>
      </c>
      <c r="I17" s="7"/>
      <c r="J17" s="8"/>
      <c r="K17" s="9"/>
      <c r="L17" s="45">
        <f>TIs!H17</f>
        <v>41463</v>
      </c>
      <c r="M17" s="45">
        <v>41457</v>
      </c>
    </row>
    <row r="18" spans="1:18">
      <c r="A18" s="4">
        <v>7</v>
      </c>
      <c r="B18" s="5" t="str">
        <f>TIs!B18</f>
        <v>Rekon Persediaan bulanan</v>
      </c>
      <c r="C18" s="6"/>
      <c r="D18" s="7" t="str">
        <f>TIs!D18</f>
        <v>Kegiatan</v>
      </c>
      <c r="E18" s="7">
        <f>TIs!E18</f>
        <v>1</v>
      </c>
      <c r="F18" s="7">
        <v>1</v>
      </c>
      <c r="G18" s="41">
        <f>IF(E18=0,IF(F18=0,0,1),IF(F18&gt;E18,1,F18/E18))*100</f>
        <v>100</v>
      </c>
      <c r="H18" s="41">
        <v>100</v>
      </c>
      <c r="I18" s="7"/>
      <c r="J18" s="8"/>
      <c r="K18" s="9"/>
      <c r="L18" s="45">
        <f>TIs!H18</f>
        <v>41463</v>
      </c>
      <c r="M18" s="45">
        <v>41457</v>
      </c>
    </row>
    <row r="19" spans="1:18">
      <c r="A19" s="4">
        <v>8</v>
      </c>
      <c r="B19" s="5" t="str">
        <f>TIs!B19</f>
        <v>Rekon SAI internal bulanan</v>
      </c>
      <c r="C19" s="6"/>
      <c r="D19" s="7" t="str">
        <f>TIs!D19</f>
        <v>Kegiatan</v>
      </c>
      <c r="E19" s="7">
        <f>TIs!E19</f>
        <v>1</v>
      </c>
      <c r="F19" s="7">
        <v>1</v>
      </c>
      <c r="G19" s="41">
        <f>IF(E19=0,IF(F19=0,0,1),IF(F19&gt;E19,1,F19/E19))*100</f>
        <v>100</v>
      </c>
      <c r="H19" s="41">
        <v>100</v>
      </c>
      <c r="I19" s="7"/>
      <c r="J19" s="8"/>
      <c r="K19" s="9"/>
      <c r="L19" s="45">
        <f>TIs!H19</f>
        <v>41463</v>
      </c>
      <c r="M19" s="45">
        <v>41457</v>
      </c>
    </row>
    <row r="20" spans="1:18">
      <c r="A20" s="4">
        <v>9</v>
      </c>
      <c r="B20" s="5" t="str">
        <f>TIs!B20</f>
        <v>Laporan daya Serap Excell</v>
      </c>
      <c r="C20" s="6"/>
      <c r="D20" s="7" t="str">
        <f>TIs!D20</f>
        <v>Tabel</v>
      </c>
      <c r="E20" s="7">
        <f>TIs!E20</f>
        <v>1</v>
      </c>
      <c r="F20" s="7">
        <v>1</v>
      </c>
      <c r="G20" s="41">
        <f>IF(E20=0,IF(F20=0,0,1),IF(F20&gt;E20,1,F20/E20))*100</f>
        <v>100</v>
      </c>
      <c r="H20" s="41">
        <v>100</v>
      </c>
      <c r="I20" s="7"/>
      <c r="J20" s="8"/>
      <c r="K20" s="9"/>
      <c r="L20" s="45">
        <f>TIs!H20</f>
        <v>41463</v>
      </c>
      <c r="M20" s="45">
        <v>41460</v>
      </c>
    </row>
    <row r="21" spans="1:18">
      <c r="A21" s="4">
        <v>10</v>
      </c>
      <c r="B21" s="5" t="str">
        <f>TIs!B21</f>
        <v>Scanning Berita Acara Rekonsiliasi</v>
      </c>
      <c r="C21" s="6"/>
      <c r="D21" s="7" t="str">
        <f>TIs!D21</f>
        <v>Lembar</v>
      </c>
      <c r="E21" s="7">
        <f>TIs!E21</f>
        <v>15</v>
      </c>
      <c r="F21" s="7">
        <v>15</v>
      </c>
      <c r="G21" s="41">
        <f>IF(E21=0,IF(F21=0,0,1),IF(F21&gt;E21,1,F21/E21))*100</f>
        <v>100</v>
      </c>
      <c r="H21" s="41">
        <v>100</v>
      </c>
      <c r="I21" s="7"/>
      <c r="J21" s="8"/>
      <c r="K21" s="9"/>
      <c r="L21" s="45">
        <f>TIs!H21</f>
        <v>41463</v>
      </c>
      <c r="M21" s="45">
        <v>41460</v>
      </c>
    </row>
    <row r="22" spans="1:18">
      <c r="A22" s="4">
        <v>11</v>
      </c>
      <c r="B22" s="5" t="str">
        <f>TIs!B22</f>
        <v>Scanning Bukti PNBP</v>
      </c>
      <c r="C22" s="6"/>
      <c r="D22" s="7" t="str">
        <f>TIs!D22</f>
        <v>Lembar</v>
      </c>
      <c r="E22" s="7">
        <f>TIs!E22</f>
        <v>5</v>
      </c>
      <c r="F22" s="7">
        <v>5</v>
      </c>
      <c r="G22" s="41">
        <f>IF(E22=0,IF(F22=0,0,1),IF(F22&gt;E22,1,F22/E22))*100</f>
        <v>100</v>
      </c>
      <c r="H22" s="41">
        <v>100</v>
      </c>
      <c r="I22" s="7"/>
      <c r="J22" s="8"/>
      <c r="K22" s="9"/>
      <c r="L22" s="45">
        <f>TIs!H22</f>
        <v>41463</v>
      </c>
      <c r="M22" s="45">
        <v>41460</v>
      </c>
    </row>
    <row r="23" spans="1:18">
      <c r="A23" s="4">
        <v>12</v>
      </c>
      <c r="B23" s="5" t="str">
        <f>TIs!B23</f>
        <v>Rekapitulasi SPM Excell</v>
      </c>
      <c r="C23" s="6"/>
      <c r="D23" s="7" t="str">
        <f>TIs!D23</f>
        <v>Tabel</v>
      </c>
      <c r="E23" s="7">
        <f>TIs!E23</f>
        <v>1</v>
      </c>
      <c r="F23" s="7">
        <v>1</v>
      </c>
      <c r="G23" s="41">
        <f>IF(E23=0,IF(F23=0,0,1),IF(F23&gt;E23,1,F23/E23))*100</f>
        <v>100</v>
      </c>
      <c r="H23" s="41">
        <v>100</v>
      </c>
      <c r="I23" s="7"/>
      <c r="J23" s="8"/>
      <c r="K23" s="9"/>
      <c r="L23" s="45">
        <f>TIs!H23</f>
        <v>41463</v>
      </c>
      <c r="M23" s="45">
        <v>41463</v>
      </c>
    </row>
    <row r="24" spans="1:18">
      <c r="A24" s="4">
        <v>13</v>
      </c>
      <c r="B24" s="5" t="str">
        <f>TIs!B24</f>
        <v>Rekapitulasi SSP Excell</v>
      </c>
      <c r="C24" s="6"/>
      <c r="D24" s="7" t="str">
        <f>TIs!D24</f>
        <v>Tabel</v>
      </c>
      <c r="E24" s="7">
        <f>TIs!E24</f>
        <v>1</v>
      </c>
      <c r="F24" s="7">
        <v>1</v>
      </c>
      <c r="G24" s="41">
        <f>IF(E24=0,IF(F24=0,0,1),IF(F24&gt;E24,1,F24/E24))*100</f>
        <v>100</v>
      </c>
      <c r="H24" s="41">
        <v>100</v>
      </c>
      <c r="I24" s="7"/>
      <c r="J24" s="8"/>
      <c r="K24" s="9"/>
      <c r="L24" s="45">
        <f>TIs!H24</f>
        <v>41463</v>
      </c>
      <c r="M24" s="45">
        <v>41463</v>
      </c>
    </row>
    <row r="25" spans="1:18">
      <c r="A25" s="4">
        <v>14</v>
      </c>
      <c r="B25" s="5" t="str">
        <f>TIs!B25</f>
        <v>Laporan Keuangan SKPA</v>
      </c>
      <c r="C25" s="6"/>
      <c r="D25" s="7" t="str">
        <f>TIs!D25</f>
        <v>Buku</v>
      </c>
      <c r="E25" s="7">
        <f>TIs!E25</f>
        <v>1</v>
      </c>
      <c r="F25" s="7">
        <v>1</v>
      </c>
      <c r="G25" s="41">
        <f>IF(E25=0,IF(F25=0,0,1),IF(F25&gt;E25,1,F25/E25))*100</f>
        <v>100</v>
      </c>
      <c r="H25" s="41">
        <v>95</v>
      </c>
      <c r="I25" s="7"/>
      <c r="J25" s="8"/>
      <c r="K25" s="9"/>
      <c r="L25" s="45">
        <f>TIs!H25</f>
        <v>41463</v>
      </c>
      <c r="M25" s="45">
        <v>41460</v>
      </c>
    </row>
    <row r="26" spans="1:18">
      <c r="A26" s="4">
        <v>15</v>
      </c>
      <c r="B26" s="5" t="str">
        <f>TIs!B26</f>
        <v>Laporan Keuangan Bulanan</v>
      </c>
      <c r="C26" s="6"/>
      <c r="D26" s="7" t="str">
        <f>TIs!D26</f>
        <v>CD</v>
      </c>
      <c r="E26" s="7">
        <f>TIs!E26</f>
        <v>1</v>
      </c>
      <c r="F26" s="7">
        <v>1</v>
      </c>
      <c r="G26" s="41">
        <f>IF(E26=0,IF(F26=0,0,1),IF(F26&gt;E26,1,F26/E26))*100</f>
        <v>100</v>
      </c>
      <c r="H26" s="41">
        <v>100</v>
      </c>
      <c r="I26" s="7"/>
      <c r="J26" s="8"/>
      <c r="K26" s="9"/>
      <c r="L26" s="45">
        <f>TIs!H26</f>
        <v>41465</v>
      </c>
      <c r="M26" s="45">
        <v>41463</v>
      </c>
    </row>
    <row r="27" spans="1:18">
      <c r="A27" s="4">
        <v>16</v>
      </c>
      <c r="B27" s="5" t="str">
        <f>TIs!B27</f>
        <v>Laporan Keuangan Semester I</v>
      </c>
      <c r="C27" s="6"/>
      <c r="D27" s="7" t="str">
        <f>TIs!D27</f>
        <v>Buku</v>
      </c>
      <c r="E27" s="7">
        <f>TIs!E27</f>
        <v>1</v>
      </c>
      <c r="F27" s="7">
        <v>1</v>
      </c>
      <c r="G27" s="41">
        <f>IF(E27=0,IF(F27=0,0,1),IF(F27&gt;E27,1,F27/E27))*100</f>
        <v>100</v>
      </c>
      <c r="H27" s="41">
        <v>95</v>
      </c>
      <c r="I27" s="7"/>
      <c r="J27" s="8"/>
      <c r="K27" s="9"/>
      <c r="L27" s="45">
        <f>TIs!H27</f>
        <v>41465</v>
      </c>
      <c r="M27" s="45">
        <v>41463</v>
      </c>
    </row>
    <row r="28" spans="1:18">
      <c r="A28" s="4">
        <v>17</v>
      </c>
      <c r="B28" s="5" t="str">
        <f>TIs!B28</f>
        <v>Laporan LBMN Semester I</v>
      </c>
      <c r="C28" s="6"/>
      <c r="D28" s="7" t="str">
        <f>TIs!D28</f>
        <v>Buku</v>
      </c>
      <c r="E28" s="7">
        <f>TIs!E28</f>
        <v>1</v>
      </c>
      <c r="F28" s="7">
        <v>1</v>
      </c>
      <c r="G28" s="41">
        <f>IF(E28=0,IF(F28=0,0,1),IF(F28&gt;E28,1,F28/E28))*100</f>
        <v>100</v>
      </c>
      <c r="H28" s="41">
        <v>95</v>
      </c>
      <c r="I28" s="7"/>
      <c r="J28" s="8"/>
      <c r="K28" s="9"/>
      <c r="L28" s="45">
        <f>TIs!H28</f>
        <v>41465</v>
      </c>
      <c r="M28" s="45">
        <v>41457</v>
      </c>
    </row>
    <row r="29" spans="1:18">
      <c r="A29" s="4">
        <v>18</v>
      </c>
      <c r="B29" s="5" t="str">
        <f>TIs!B29</f>
        <v>Buku LPJ Bendahara Pengeluaran</v>
      </c>
      <c r="C29" s="6"/>
      <c r="D29" s="7" t="str">
        <f>TIs!D29</f>
        <v>Tabel</v>
      </c>
      <c r="E29" s="7">
        <f>TIs!E29</f>
        <v>1</v>
      </c>
      <c r="F29" s="7">
        <v>1</v>
      </c>
      <c r="G29" s="41">
        <f>IF(E29=0,IF(F29=0,0,1),IF(F29&gt;E29,1,F29/E29))*100</f>
        <v>100</v>
      </c>
      <c r="H29" s="41">
        <v>100</v>
      </c>
      <c r="I29" s="7"/>
      <c r="J29" s="8"/>
      <c r="K29" s="9"/>
      <c r="L29" s="45">
        <f>TIs!H29</f>
        <v>41467</v>
      </c>
      <c r="M29" s="45">
        <v>41460</v>
      </c>
    </row>
    <row r="30" spans="1:18">
      <c r="A30" s="4">
        <v>19</v>
      </c>
      <c r="B30" s="5" t="str">
        <f>TIs!B30</f>
        <v>Buku Kas Umum Pengeluaran</v>
      </c>
      <c r="C30" s="6"/>
      <c r="D30" s="7" t="str">
        <f>TIs!D30</f>
        <v>Tabel</v>
      </c>
      <c r="E30" s="7">
        <f>TIs!E30</f>
        <v>10</v>
      </c>
      <c r="F30" s="7">
        <v>10</v>
      </c>
      <c r="G30" s="41">
        <f>IF(E30=0,IF(F30=0,0,1),IF(F30&gt;E30,1,F30/E30))*100</f>
        <v>100</v>
      </c>
      <c r="H30" s="41">
        <v>100</v>
      </c>
      <c r="I30" s="7"/>
      <c r="J30" s="8"/>
      <c r="K30" s="9"/>
      <c r="L30" s="45">
        <f>TIs!H30</f>
        <v>41467</v>
      </c>
      <c r="M30" s="45">
        <v>41465</v>
      </c>
    </row>
    <row r="31" spans="1:18">
      <c r="A31" s="4">
        <v>20</v>
      </c>
      <c r="B31" s="5" t="str">
        <f>TIs!B31</f>
        <v>Scanning Laporan SPI</v>
      </c>
      <c r="C31" s="6"/>
      <c r="D31" s="7" t="str">
        <f>TIs!D31</f>
        <v>Lembar</v>
      </c>
      <c r="E31" s="7">
        <f>TIs!E31</f>
        <v>27</v>
      </c>
      <c r="F31" s="7">
        <v>27</v>
      </c>
      <c r="G31" s="41">
        <f>IF(E31=0,IF(F31=0,0,1),IF(F31&gt;E31,1,F31/E31))*100</f>
        <v>100</v>
      </c>
      <c r="H31" s="41">
        <v>100</v>
      </c>
      <c r="I31" s="7"/>
      <c r="J31" s="8"/>
      <c r="K31" s="9"/>
      <c r="L31" s="45">
        <f>TIs!H31</f>
        <v>41467</v>
      </c>
      <c r="M31" s="45">
        <v>41465</v>
      </c>
    </row>
    <row r="32" spans="1:18">
      <c r="A32" s="4"/>
      <c r="B32" s="5">
        <f>TIs!B32</f>
        <v/>
      </c>
      <c r="C32" s="6"/>
      <c r="D32" s="7">
        <f>TIs!D32</f>
        <v/>
      </c>
      <c r="E32" s="7">
        <f>TIs!E32</f>
        <v/>
      </c>
      <c r="F32" s="7"/>
      <c r="G32" s="41"/>
      <c r="H32" s="41"/>
      <c r="I32" s="7"/>
      <c r="J32" s="8"/>
      <c r="K32" s="9"/>
      <c r="L32" s="45">
        <f>TIs!H32</f>
        <v/>
      </c>
      <c r="M32" s="45"/>
    </row>
    <row r="33" spans="1:18">
      <c r="A33" s="4">
        <v>21</v>
      </c>
      <c r="B33" s="5" t="str">
        <f>TIs!B33</f>
        <v>Pemindahbukuan Rekening Gaji</v>
      </c>
      <c r="C33" s="6"/>
      <c r="D33" s="7" t="str">
        <f>TIs!D33</f>
        <v>Pegawai</v>
      </c>
      <c r="E33" s="7">
        <v>32</v>
      </c>
      <c r="F33" s="7">
        <v>32</v>
      </c>
      <c r="G33" s="41">
        <f>IF(E33=0,IF(F33=0,0,1),IF(F33&gt;E33,1,F33/E33))*100</f>
        <v>100</v>
      </c>
      <c r="H33" s="41">
        <v>100</v>
      </c>
      <c r="I33" s="7"/>
      <c r="J33" s="8"/>
      <c r="K33" s="9"/>
      <c r="L33" s="45">
        <f>TIs!H33</f>
        <v>41456</v>
      </c>
      <c r="M33" s="45">
        <v>41455</v>
      </c>
    </row>
    <row r="34" spans="1:18">
      <c r="A34" s="4">
        <v>22</v>
      </c>
      <c r="B34" s="5" t="str">
        <f>TIs!B34</f>
        <v>Pemotongan dan Penyetoran kredit peg</v>
      </c>
      <c r="C34" s="6"/>
      <c r="D34" s="7" t="str">
        <f>TIs!D34</f>
        <v>Pegawai</v>
      </c>
      <c r="E34" s="7">
        <f>TIs!E34</f>
        <v>27</v>
      </c>
      <c r="F34" s="7">
        <v>27</v>
      </c>
      <c r="G34" s="41">
        <f>IF(E34=0,IF(F34=0,0,1),IF(F34&gt;E34,1,F34/E34))*100</f>
        <v>100</v>
      </c>
      <c r="H34" s="41">
        <v>100</v>
      </c>
      <c r="I34" s="7"/>
      <c r="J34" s="8"/>
      <c r="K34" s="9"/>
      <c r="L34" s="45">
        <f>TIs!H34</f>
        <v>41456</v>
      </c>
      <c r="M34" s="45">
        <v>41455</v>
      </c>
    </row>
    <row r="35" spans="1:18">
      <c r="A35" s="4">
        <v>23</v>
      </c>
      <c r="B35" s="5" t="str">
        <f>TIs!B35</f>
        <v>Pengisian Monitoring Langganan Daya Jasa</v>
      </c>
      <c r="C35" s="6"/>
      <c r="D35" s="7" t="str">
        <f>TIs!D35</f>
        <v>Tabel</v>
      </c>
      <c r="E35" s="7">
        <f>TIs!E35</f>
        <v>1</v>
      </c>
      <c r="F35" s="7">
        <v>1</v>
      </c>
      <c r="G35" s="41">
        <f>IF(E35=0,IF(F35=0,0,1),IF(F35&gt;E35,1,F35/E35))*100</f>
        <v>100</v>
      </c>
      <c r="H35" s="41">
        <v>100</v>
      </c>
      <c r="I35" s="7"/>
      <c r="J35" s="8"/>
      <c r="K35" s="9"/>
      <c r="L35" s="45">
        <f>TIs!H35</f>
        <v>41460</v>
      </c>
      <c r="M35" s="45">
        <v>41458</v>
      </c>
    </row>
    <row r="36" spans="1:18">
      <c r="A36" s="4">
        <v>24</v>
      </c>
      <c r="B36" s="5" t="str">
        <f>TIs!B36</f>
        <v>Pengisian Monitoring Realisasi Anggaran</v>
      </c>
      <c r="C36" s="6"/>
      <c r="D36" s="7" t="str">
        <f>TIs!D36</f>
        <v>Tabel</v>
      </c>
      <c r="E36" s="7">
        <f>TIs!E36</f>
        <v>1</v>
      </c>
      <c r="F36" s="7">
        <v>1</v>
      </c>
      <c r="G36" s="41">
        <f>IF(E36=0,IF(F36=0,0,1),IF(F36&gt;E36,1,F36/E36))*100</f>
        <v>100</v>
      </c>
      <c r="H36" s="41">
        <v>100</v>
      </c>
      <c r="I36" s="7"/>
      <c r="J36" s="8"/>
      <c r="K36" s="9"/>
      <c r="L36" s="45">
        <f>TIs!H36</f>
        <v>41460</v>
      </c>
      <c r="M36" s="45">
        <v>41458</v>
      </c>
    </row>
    <row r="37" spans="1:18">
      <c r="A37" s="4">
        <v>25</v>
      </c>
      <c r="B37" s="5" t="str">
        <f>TIs!B37</f>
        <v>Penyelesaian Kuitansi GU</v>
      </c>
      <c r="C37" s="6"/>
      <c r="D37" s="7" t="str">
        <f>TIs!D37</f>
        <v>bendel</v>
      </c>
      <c r="E37" s="7">
        <f>TIs!E37</f>
        <v>15</v>
      </c>
      <c r="F37" s="7">
        <v>15</v>
      </c>
      <c r="G37" s="41">
        <f>IF(E37=0,IF(F37=0,0,1),IF(F37&gt;E37,1,F37/E37))*100</f>
        <v>100</v>
      </c>
      <c r="H37" s="41">
        <v>95</v>
      </c>
      <c r="I37" s="7"/>
      <c r="J37" s="8"/>
      <c r="K37" s="9"/>
      <c r="L37" s="45">
        <f>TIs!H37</f>
        <v>41465</v>
      </c>
      <c r="M37" s="45">
        <v>41460</v>
      </c>
    </row>
    <row r="38" spans="1:18">
      <c r="A38" s="4">
        <v>26</v>
      </c>
      <c r="B38" s="5" t="str">
        <f>TIs!B38</f>
        <v>Penyelesaian SSP GU</v>
      </c>
      <c r="C38" s="6"/>
      <c r="D38" s="7" t="str">
        <f>TIs!D38</f>
        <v>Lembar</v>
      </c>
      <c r="E38" s="7">
        <f>TIs!E38</f>
        <v>10</v>
      </c>
      <c r="F38" s="7">
        <v>10</v>
      </c>
      <c r="G38" s="41">
        <f>IF(E38=0,IF(F38=0,0,1),IF(F38&gt;E38,1,F38/E38))*100</f>
        <v>100</v>
      </c>
      <c r="H38" s="41">
        <v>95</v>
      </c>
      <c r="I38" s="7"/>
      <c r="J38" s="8"/>
      <c r="K38" s="9"/>
      <c r="L38" s="45">
        <f>TIs!H38</f>
        <v>41465</v>
      </c>
      <c r="M38" s="45">
        <v>41463</v>
      </c>
    </row>
    <row r="39" spans="1:18">
      <c r="A39" s="4">
        <v>27</v>
      </c>
      <c r="B39" s="5" t="str">
        <f>TIs!B39</f>
        <v>Pengajuan GU</v>
      </c>
      <c r="C39" s="6"/>
      <c r="D39" s="7" t="str">
        <f>TIs!D39</f>
        <v>Kegiatan</v>
      </c>
      <c r="E39" s="7">
        <f>TIs!E39</f>
        <v>1</v>
      </c>
      <c r="F39" s="7">
        <v>1</v>
      </c>
      <c r="G39" s="41">
        <f>IF(E39=0,IF(F39=0,0,1),IF(F39&gt;E39,1,F39/E39))*100</f>
        <v>100</v>
      </c>
      <c r="H39" s="41">
        <v>100</v>
      </c>
      <c r="I39" s="7"/>
      <c r="J39" s="8"/>
      <c r="K39" s="9"/>
      <c r="L39" s="45">
        <f>TIs!H39</f>
        <v>41465</v>
      </c>
      <c r="M39" s="45">
        <v>41463</v>
      </c>
    </row>
    <row r="40" spans="1:18">
      <c r="A40" s="4">
        <v>28</v>
      </c>
      <c r="B40" s="5" t="str">
        <f>TIs!B41</f>
        <v>Pengisian Form A</v>
      </c>
      <c r="C40" s="6"/>
      <c r="D40" s="7" t="str">
        <f>TIs!D41</f>
        <v>Lembar</v>
      </c>
      <c r="E40" s="7">
        <f>TIs!E41</f>
        <v>3</v>
      </c>
      <c r="F40" s="7">
        <v>3</v>
      </c>
      <c r="G40" s="41">
        <f>IF(E40=0,IF(F40=0,0,1),IF(F40&gt;E40,1,F40/E40))*100</f>
        <v>100</v>
      </c>
      <c r="H40" s="41">
        <v>100</v>
      </c>
      <c r="I40" s="7"/>
      <c r="J40" s="8"/>
      <c r="K40" s="9"/>
      <c r="L40" s="45">
        <f>TIs!H41</f>
        <v>41465</v>
      </c>
      <c r="M40" s="45">
        <v>41458</v>
      </c>
    </row>
    <row r="41" spans="1:18">
      <c r="A41" s="4">
        <v>29</v>
      </c>
      <c r="B41" s="5" t="str">
        <f>TIs!B42</f>
        <v>Penyelesaian Pajak Masa</v>
      </c>
      <c r="C41" s="6"/>
      <c r="D41" s="7" t="str">
        <f>TIs!D42</f>
        <v>Tabel</v>
      </c>
      <c r="E41" s="7">
        <f>TIs!E42</f>
        <v>3</v>
      </c>
      <c r="F41" s="7">
        <v>2</v>
      </c>
      <c r="G41" s="41">
        <f>IF(E41=0,IF(F41=0,0,1),IF(F41&gt;E41,1,F41/E41))*100</f>
        <v>66.666666666667</v>
      </c>
      <c r="H41" s="41">
        <v>95</v>
      </c>
      <c r="I41" s="7"/>
      <c r="J41" s="8"/>
      <c r="K41" s="9"/>
      <c r="L41" s="45">
        <f>TIs!H42</f>
        <v>41470</v>
      </c>
      <c r="M41" s="45">
        <v>41458</v>
      </c>
    </row>
    <row r="42" spans="1:18">
      <c r="A42" s="4">
        <v>30</v>
      </c>
      <c r="B42" s="5" t="str">
        <f>TIs!B43</f>
        <v>Penyelesaian lampiran SPD Transport ST</v>
      </c>
      <c r="C42" s="6"/>
      <c r="D42" s="7" t="str">
        <f>TIs!D43</f>
        <v>Kecamatan</v>
      </c>
      <c r="E42" s="7">
        <f>TIs!E43</f>
        <v>2</v>
      </c>
      <c r="F42" s="7">
        <v>2</v>
      </c>
      <c r="G42" s="41">
        <f>IF(E42=0,IF(F42=0,0,1),IF(F42&gt;E42,1,F42/E42))*100</f>
        <v>100</v>
      </c>
      <c r="H42" s="41">
        <v>100</v>
      </c>
      <c r="I42" s="7"/>
      <c r="J42" s="8"/>
      <c r="K42" s="9"/>
      <c r="L42" s="45">
        <f>TIs!H43</f>
        <v>41475</v>
      </c>
      <c r="M42" s="45">
        <v>41463</v>
      </c>
    </row>
    <row r="43" spans="1:18">
      <c r="A43" s="4">
        <v>31</v>
      </c>
      <c r="B43" s="5" t="str">
        <f>TIs!B44</f>
        <v>Pembuatan SPP dan SPM</v>
      </c>
      <c r="C43" s="6"/>
      <c r="D43" s="7" t="str">
        <f>TIs!D44</f>
        <v>set</v>
      </c>
      <c r="E43" s="7">
        <f>TIs!E44</f>
        <v>10</v>
      </c>
      <c r="F43" s="7">
        <v>10</v>
      </c>
      <c r="G43" s="41">
        <f>IF(E43=0,IF(F43=0,0,1),IF(F43&gt;E43,1,F43/E43))*100</f>
        <v>100</v>
      </c>
      <c r="H43" s="41">
        <v>100</v>
      </c>
      <c r="I43" s="7"/>
      <c r="J43" s="8"/>
      <c r="K43" s="9"/>
      <c r="L43" s="45">
        <f>TIs!H44</f>
        <v>41475</v>
      </c>
      <c r="M43" s="45">
        <v>41467</v>
      </c>
    </row>
    <row r="44" spans="1:18">
      <c r="A44" s="4"/>
      <c r="B44" s="5">
        <f>TIs!B45</f>
        <v/>
      </c>
      <c r="C44" s="6"/>
      <c r="D44" s="7">
        <f>TIs!D45</f>
        <v/>
      </c>
      <c r="E44" s="7">
        <f>TIs!E45</f>
        <v/>
      </c>
      <c r="F44" s="7"/>
      <c r="G44" s="41"/>
      <c r="H44" s="41"/>
      <c r="I44" s="24"/>
      <c r="J44" s="8"/>
      <c r="K44" s="9"/>
      <c r="L44" s="45">
        <f>TIs!H45</f>
        <v/>
      </c>
      <c r="M44" s="45"/>
    </row>
    <row r="45" spans="1:18">
      <c r="A45" s="4">
        <v>32</v>
      </c>
      <c r="B45" s="5" t="str">
        <f>TIs!B46</f>
        <v>Rekapitulasi Presensi Bulan Juni</v>
      </c>
      <c r="C45" s="6"/>
      <c r="D45" s="7" t="str">
        <f>TIs!D46</f>
        <v>Kegiatan</v>
      </c>
      <c r="E45" s="7">
        <f>TIs!E46</f>
        <v>1</v>
      </c>
      <c r="F45" s="7">
        <v>1</v>
      </c>
      <c r="G45" s="41">
        <f>IF(E45=0,IF(F45=0,0,1),IF(F45&gt;E45,1,F45/E45))*100</f>
        <v>100</v>
      </c>
      <c r="H45" s="41">
        <v>100</v>
      </c>
      <c r="I45" s="7"/>
      <c r="J45" s="8"/>
      <c r="K45" s="9"/>
      <c r="L45" s="45">
        <f>TIs!H46</f>
        <v>41449</v>
      </c>
      <c r="M45" s="45">
        <v>41449</v>
      </c>
    </row>
    <row r="46" spans="1:18">
      <c r="A46" s="4">
        <v>33</v>
      </c>
      <c r="B46" s="5" t="str">
        <f>TIs!B47</f>
        <v>Pengajuan Gaji ke-13</v>
      </c>
      <c r="C46" s="6"/>
      <c r="D46" s="7" t="str">
        <f>TIs!D47</f>
        <v>Pegawai</v>
      </c>
      <c r="E46" s="7">
        <f>TIs!E47</f>
        <v>32</v>
      </c>
      <c r="F46" s="7">
        <v>32</v>
      </c>
      <c r="G46" s="41">
        <f>IF(E46=0,IF(F46=0,0,1),IF(F46&gt;E46,1,F46/E46))*100</f>
        <v>100</v>
      </c>
      <c r="H46" s="41">
        <v>100</v>
      </c>
      <c r="I46" s="7"/>
      <c r="J46" s="8"/>
      <c r="K46" s="9"/>
      <c r="L46" s="45">
        <f>TIs!H47</f>
        <v>41453</v>
      </c>
      <c r="M46" s="45">
        <v>41451</v>
      </c>
    </row>
    <row r="47" spans="1:18">
      <c r="A47" s="4">
        <v>34</v>
      </c>
      <c r="B47" s="5" t="str">
        <f>TIs!B48</f>
        <v>Pengajuan uang Makan Bl. Juni </v>
      </c>
      <c r="C47" s="6"/>
      <c r="D47" s="7" t="str">
        <f>TIs!D48</f>
        <v>Pegawai</v>
      </c>
      <c r="E47" s="7">
        <f>TIs!E48</f>
        <v>32</v>
      </c>
      <c r="F47" s="7">
        <v>32</v>
      </c>
      <c r="G47" s="41">
        <f>IF(E47=0,IF(F47=0,0,1),IF(F47&gt;E47,1,F47/E47))*100</f>
        <v>100</v>
      </c>
      <c r="H47" s="41">
        <v>100</v>
      </c>
      <c r="I47" s="7"/>
      <c r="J47" s="8"/>
      <c r="K47" s="9"/>
      <c r="L47" s="45">
        <f>TIs!H48</f>
        <v>41460</v>
      </c>
      <c r="M47" s="45">
        <v>41460</v>
      </c>
    </row>
    <row r="48" spans="1:18">
      <c r="A48" s="4">
        <v>35</v>
      </c>
      <c r="B48" s="5" t="str">
        <f>TIs!B49</f>
        <v>Pengisian Monitoring Pengadaan Barang dan jasa</v>
      </c>
      <c r="C48" s="6"/>
      <c r="D48" s="7" t="str">
        <f>TIs!D49</f>
        <v>Tabel</v>
      </c>
      <c r="E48" s="7">
        <f>TIs!E49</f>
        <v>1</v>
      </c>
      <c r="F48" s="7">
        <v>1</v>
      </c>
      <c r="G48" s="41">
        <f>IF(E48=0,IF(F48=0,0,1),IF(F48&gt;E48,1,F48/E48))*100</f>
        <v>100</v>
      </c>
      <c r="H48" s="41">
        <v>95</v>
      </c>
      <c r="I48" s="7"/>
      <c r="J48" s="8"/>
      <c r="K48" s="9"/>
      <c r="L48" s="45">
        <f>TIs!H49</f>
        <v>41460</v>
      </c>
      <c r="M48" s="45">
        <v>41460</v>
      </c>
    </row>
    <row r="49" spans="1:18">
      <c r="A49" s="4">
        <v>36</v>
      </c>
      <c r="B49" s="5" t="str">
        <f>TIs!B50</f>
        <v>Pengajuan Gaji Bl. Agustus</v>
      </c>
      <c r="C49" s="6"/>
      <c r="D49" s="7" t="str">
        <f>TIs!D50</f>
        <v>Pegawai</v>
      </c>
      <c r="E49" s="7">
        <f>TIs!E50</f>
        <v>32</v>
      </c>
      <c r="F49" s="7">
        <v>32</v>
      </c>
      <c r="G49" s="41">
        <f>IF(E49=0,IF(F49=0,0,1),IF(F49&gt;E49,1,F49/E49))*100</f>
        <v>100</v>
      </c>
      <c r="H49" s="41">
        <v>100</v>
      </c>
      <c r="I49" s="7"/>
      <c r="J49" s="8"/>
      <c r="K49" s="9"/>
      <c r="L49" s="45">
        <f>TIs!H50</f>
        <v>41465</v>
      </c>
      <c r="M49" s="45">
        <v>41460</v>
      </c>
    </row>
    <row r="50" spans="1:18">
      <c r="A50" s="4">
        <v>37</v>
      </c>
      <c r="B50" s="5" t="str">
        <f>TIs!B51</f>
        <v>Pengajuan Kekuarangan Gaji</v>
      </c>
      <c r="C50" s="6"/>
      <c r="D50" s="7" t="str">
        <f>TIs!D51</f>
        <v>Pegawai</v>
      </c>
      <c r="E50" s="7">
        <f>TIs!E51</f>
        <v>4</v>
      </c>
      <c r="F50" s="7">
        <v>4</v>
      </c>
      <c r="G50" s="41">
        <f>IF(E50=0,IF(F50=0,0,1),IF(F50&gt;E50,1,F50/E50))*100</f>
        <v>100</v>
      </c>
      <c r="H50" s="41">
        <v>100</v>
      </c>
      <c r="I50" s="7"/>
      <c r="J50" s="8"/>
      <c r="K50" s="9"/>
      <c r="L50" s="45">
        <f>TIs!H51</f>
        <v>41465</v>
      </c>
      <c r="M50" s="45">
        <v>41460</v>
      </c>
    </row>
    <row r="51" spans="1:18">
      <c r="A51" s="4">
        <v>38</v>
      </c>
      <c r="B51" s="5" t="str">
        <f>TIs!B53</f>
        <v>Pengajuan Kekuarangan Gaji ke-13</v>
      </c>
      <c r="C51" s="6"/>
      <c r="D51" s="7" t="str">
        <f>TIs!D53</f>
        <v>Pegawai</v>
      </c>
      <c r="E51" s="7">
        <f>TIs!E53</f>
        <v>4</v>
      </c>
      <c r="F51" s="7">
        <v>4</v>
      </c>
      <c r="G51" s="41">
        <f>IF(E51=0,IF(F51=0,0,1),IF(F51&gt;E51,1,F51/E51))*100</f>
        <v>100</v>
      </c>
      <c r="H51" s="41">
        <v>95</v>
      </c>
      <c r="I51" s="7"/>
      <c r="J51" s="8"/>
      <c r="K51" s="9"/>
      <c r="L51" s="45">
        <f>TIs!H53</f>
        <v>41465</v>
      </c>
      <c r="M51" s="45">
        <v>41460</v>
      </c>
    </row>
    <row r="52" spans="1:18">
      <c r="A52" s="4">
        <v>39</v>
      </c>
      <c r="B52" s="5" t="str">
        <f>TIs!B54</f>
        <v>Buku Pengawasan Anggaran</v>
      </c>
      <c r="C52" s="6"/>
      <c r="D52" s="7" t="str">
        <f>TIs!D54</f>
        <v>Tabel</v>
      </c>
      <c r="E52" s="7">
        <f>TIs!E54</f>
        <v>32</v>
      </c>
      <c r="F52" s="7">
        <v>32</v>
      </c>
      <c r="G52" s="41">
        <f>IF(E52=0,IF(F52=0,0,1),IF(F52&gt;E52,1,F52/E52))*100</f>
        <v>100</v>
      </c>
      <c r="H52" s="41">
        <v>100</v>
      </c>
      <c r="I52" s="7"/>
      <c r="J52" s="8"/>
      <c r="K52" s="9"/>
      <c r="L52" s="45">
        <f>TIs!H54</f>
        <v>41467</v>
      </c>
      <c r="M52" s="45">
        <v>41458</v>
      </c>
    </row>
    <row r="53" spans="1:18">
      <c r="A53" s="4">
        <v>40</v>
      </c>
      <c r="B53" s="5" t="str">
        <f>TIs!B55</f>
        <v>Buku LPJ Bendahara Penerimaan</v>
      </c>
      <c r="C53" s="6"/>
      <c r="D53" s="7" t="str">
        <f>TIs!D55</f>
        <v>Tabel</v>
      </c>
      <c r="E53" s="7">
        <f>TIs!E55</f>
        <v>1</v>
      </c>
      <c r="F53" s="7">
        <v>1</v>
      </c>
      <c r="G53" s="41">
        <f>IF(E53=0,IF(F53=0,0,1),IF(F53&gt;E53,1,F53/E53))*100</f>
        <v>100</v>
      </c>
      <c r="H53" s="41">
        <v>100</v>
      </c>
      <c r="I53" s="7"/>
      <c r="J53" s="8"/>
      <c r="K53" s="9"/>
      <c r="L53" s="45">
        <f>TIs!H55</f>
        <v>41467</v>
      </c>
      <c r="M53" s="45">
        <v>41460</v>
      </c>
    </row>
    <row r="54" spans="1:18">
      <c r="A54" s="4">
        <v>41</v>
      </c>
      <c r="B54" s="5" t="str">
        <f>TIs!B56</f>
        <v>Buku Kas Umum Penerimaan</v>
      </c>
      <c r="C54" s="6"/>
      <c r="D54" s="7" t="str">
        <f>TIs!D56</f>
        <v>Tabel</v>
      </c>
      <c r="E54" s="7">
        <f>TIs!E56</f>
        <v>1</v>
      </c>
      <c r="F54" s="7">
        <v>1</v>
      </c>
      <c r="G54" s="41">
        <f>IF(E54=0,IF(F54=0,0,1),IF(F54&gt;E54,1,F54/E54))*100</f>
        <v>100</v>
      </c>
      <c r="H54" s="41">
        <v>100</v>
      </c>
      <c r="I54" s="7"/>
      <c r="J54" s="8"/>
      <c r="K54" s="9"/>
      <c r="L54" s="45">
        <f>TIs!H56</f>
        <v>41467</v>
      </c>
      <c r="M54" s="45">
        <v>41460</v>
      </c>
    </row>
    <row r="55" spans="1:18">
      <c r="A55" s="4">
        <v>42</v>
      </c>
      <c r="B55" s="5" t="str">
        <f>TIs!B57</f>
        <v>BAP Penerimaan</v>
      </c>
      <c r="C55" s="6"/>
      <c r="D55" s="7" t="str">
        <f>TIs!D57</f>
        <v>Tabel</v>
      </c>
      <c r="E55" s="7">
        <f>TIs!E57</f>
        <v>1</v>
      </c>
      <c r="F55" s="7">
        <v>1</v>
      </c>
      <c r="G55" s="41">
        <f>IF(E55=0,IF(F55=0,0,1),IF(F55&gt;E55,1,F55/E55))*100</f>
        <v>100</v>
      </c>
      <c r="H55" s="41">
        <v>100</v>
      </c>
      <c r="I55" s="7"/>
      <c r="J55" s="8"/>
      <c r="K55" s="9"/>
      <c r="L55" s="45">
        <f>TIs!H57</f>
        <v>41467</v>
      </c>
      <c r="M55" s="45">
        <v>41460</v>
      </c>
    </row>
    <row r="56" spans="1:18">
      <c r="A56" s="4">
        <v>43</v>
      </c>
      <c r="B56" s="5" t="str">
        <f>TIs!B58</f>
        <v>Pengajuan Kenaikan Pangkat Bl.Oktober</v>
      </c>
      <c r="C56" s="6"/>
      <c r="D56" s="7" t="str">
        <f>TIs!D58</f>
        <v>Pegawai</v>
      </c>
      <c r="E56" s="7">
        <f>TIs!E58</f>
        <v>4</v>
      </c>
      <c r="F56" s="7">
        <v>4</v>
      </c>
      <c r="G56" s="41">
        <f>IF(E56=0,IF(F56=0,0,1),IF(F56&gt;E56,1,F56/E56))*100</f>
        <v>100</v>
      </c>
      <c r="H56" s="41">
        <v>95</v>
      </c>
      <c r="I56" s="7"/>
      <c r="J56" s="8"/>
      <c r="K56" s="9"/>
      <c r="L56" s="45">
        <f>TIs!H58</f>
        <v>41470</v>
      </c>
      <c r="M56" s="45">
        <v>41470</v>
      </c>
    </row>
    <row r="57" spans="1:18">
      <c r="A57" s="5"/>
      <c r="B57" s="5"/>
      <c r="C57" s="6"/>
      <c r="D57" s="7"/>
      <c r="E57" s="7"/>
      <c r="F57" s="7"/>
      <c r="G57" s="7"/>
      <c r="H57" s="7"/>
      <c r="I57" s="7"/>
      <c r="J57" s="7"/>
      <c r="K57" s="7"/>
      <c r="L57" s="45">
        <f>TIs!H59</f>
        <v/>
      </c>
      <c r="M57" s="45"/>
    </row>
    <row r="58" spans="1:18" s="13" customFormat="1">
      <c r="A58" s="32" t="s">
        <v>94</v>
      </c>
      <c r="B58" s="5"/>
      <c r="C58" s="34"/>
      <c r="D58" s="7">
        <f>TIs!D60</f>
        <v/>
      </c>
      <c r="E58" s="7">
        <f>TIs!E60</f>
        <v/>
      </c>
      <c r="F58" s="7"/>
      <c r="G58" s="7"/>
      <c r="H58" s="7"/>
      <c r="I58" s="7">
        <f>TIs!I60</f>
        <v/>
      </c>
      <c r="J58" s="7">
        <f>TIs!J60</f>
        <v/>
      </c>
      <c r="K58" s="7"/>
      <c r="L58" s="45">
        <f>TIs!H60</f>
        <v/>
      </c>
      <c r="M58" s="46"/>
      <c r="O58" s="51"/>
      <c r="P58" s="51"/>
      <c r="Q58" s="51"/>
    </row>
    <row r="59" spans="1:18">
      <c r="A59" s="4">
        <v>1</v>
      </c>
      <c r="B59" s="5" t="str">
        <f>TIs!B61</f>
        <v>Membersihkan dan merapikan gudang milik pemkab</v>
      </c>
      <c r="C59" s="11"/>
      <c r="D59" s="7" t="str">
        <f>TIs!D61</f>
        <v>Kegiatan</v>
      </c>
      <c r="E59" s="7">
        <f>TIs!E61</f>
        <v>1</v>
      </c>
      <c r="F59" s="7">
        <v>1</v>
      </c>
      <c r="G59" s="41">
        <f>IF(E59=0,IF(F59=0,0,1),IF(F59&gt;E59,1,F59/E59))*100</f>
        <v>100</v>
      </c>
      <c r="H59" s="41">
        <v>100</v>
      </c>
      <c r="I59" s="7"/>
      <c r="J59" s="8"/>
      <c r="K59" s="9"/>
      <c r="L59" s="45">
        <f>TIs!H61</f>
        <v>41453</v>
      </c>
      <c r="M59" s="45">
        <v>41453</v>
      </c>
    </row>
    <row r="60" spans="1:18">
      <c r="A60" s="4">
        <v>2</v>
      </c>
      <c r="B60" s="5" t="str">
        <f>TIs!B62</f>
        <v>Pengembalian Rumah Dinas milik pemkab ke DPPKAD</v>
      </c>
      <c r="C60" s="11"/>
      <c r="D60" s="7" t="str">
        <f>TIs!D62</f>
        <v>Kegiatan</v>
      </c>
      <c r="E60" s="7">
        <f>TIs!E62</f>
        <v>1</v>
      </c>
      <c r="F60" s="7">
        <v>1</v>
      </c>
      <c r="G60" s="41">
        <f>IF(E60=0,IF(F60=0,0,1),IF(F60&gt;E60,1,F60/E60))*100</f>
        <v>100</v>
      </c>
      <c r="H60" s="41">
        <v>100</v>
      </c>
      <c r="I60" s="7"/>
      <c r="J60" s="8"/>
      <c r="K60" s="9"/>
      <c r="L60" s="45">
        <f>TIs!H62</f>
        <v>41453</v>
      </c>
      <c r="M60" s="45">
        <v>41453</v>
      </c>
    </row>
    <row r="61" spans="1:18">
      <c r="A61" s="4"/>
      <c r="B61" s="5">
        <f>TIs!B63</f>
        <v/>
      </c>
      <c r="C61" s="11"/>
      <c r="D61" s="7">
        <f>TIs!D63</f>
        <v/>
      </c>
      <c r="E61" s="7">
        <f>TIs!E63</f>
        <v/>
      </c>
      <c r="F61" s="7"/>
      <c r="G61" s="41"/>
      <c r="H61" s="41"/>
      <c r="I61" s="7"/>
      <c r="J61" s="8"/>
      <c r="K61" s="53"/>
      <c r="L61" s="16"/>
    </row>
    <row r="62" spans="1:18">
      <c r="A62" s="63" t="s">
        <v>93</v>
      </c>
      <c r="B62" s="64"/>
      <c r="C62" s="64"/>
      <c r="D62" s="64"/>
      <c r="E62" s="64"/>
      <c r="F62" s="64"/>
      <c r="G62" s="64"/>
      <c r="H62" s="64"/>
      <c r="I62" s="65"/>
      <c r="J62" s="14">
        <f>SUM(J48:J61)</f>
        <v>0</v>
      </c>
      <c r="K62" s="15"/>
      <c r="L62" s="16"/>
    </row>
    <row r="63" spans="1:18">
      <c r="A63" s="63" t="s">
        <v>150</v>
      </c>
      <c r="B63" s="64"/>
      <c r="C63" s="64"/>
      <c r="D63" s="64"/>
      <c r="E63" s="64"/>
      <c r="F63" s="65"/>
      <c r="G63" s="14">
        <f>AVERAGE(G12:G61)</f>
        <v>99.259259259259</v>
      </c>
      <c r="H63" s="14">
        <f>AVERAGE(H12:H61)</f>
        <v>98.777777777778</v>
      </c>
      <c r="I63" s="39"/>
      <c r="J63" s="75"/>
      <c r="K63" s="77"/>
      <c r="L63" s="16"/>
    </row>
    <row r="64" spans="1:18">
      <c r="A64" s="63" t="s">
        <v>151</v>
      </c>
      <c r="B64" s="64"/>
      <c r="C64" s="64"/>
      <c r="D64" s="64"/>
      <c r="E64" s="64"/>
      <c r="F64" s="65"/>
      <c r="G64" s="79">
        <f>AVERAGE(G63:H63)</f>
        <v>99.018518518519</v>
      </c>
      <c r="H64" s="80"/>
      <c r="I64" s="40"/>
      <c r="J64" s="76"/>
      <c r="K64" s="78"/>
      <c r="L64" s="16"/>
    </row>
    <row r="65" spans="1:1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16"/>
      <c r="L65" s="16"/>
    </row>
    <row r="66" spans="1:18" customHeight="1" ht="15">
      <c r="A66" s="25"/>
      <c r="B66" s="17" t="s">
        <v>96</v>
      </c>
      <c r="D66" s="25"/>
      <c r="G66" s="25"/>
      <c r="H66" s="25"/>
      <c r="I66" s="25"/>
      <c r="J66" s="16"/>
    </row>
    <row r="67" spans="1:18" customHeight="1" ht="15">
      <c r="A67" s="25"/>
      <c r="B67" s="25" t="s">
        <v>101</v>
      </c>
      <c r="D67" s="25"/>
      <c r="G67" s="25"/>
      <c r="H67" s="25"/>
      <c r="I67" s="25"/>
      <c r="J67" s="16"/>
    </row>
    <row r="68" spans="1:18" customHeight="1" ht="15">
      <c r="A68" s="25"/>
      <c r="B68" s="25"/>
      <c r="C68" s="25"/>
      <c r="D68" s="25"/>
      <c r="E68" s="25"/>
      <c r="F68" s="25"/>
      <c r="G68" s="25"/>
      <c r="H68" s="25"/>
      <c r="I68" s="25"/>
      <c r="J68" s="16"/>
    </row>
    <row r="69" spans="1:18" customHeight="1" ht="15">
      <c r="A69" s="25"/>
      <c r="C69" s="28" t="s">
        <v>99</v>
      </c>
      <c r="D69" s="25"/>
      <c r="G69" s="28" t="s">
        <v>100</v>
      </c>
      <c r="H69" s="28"/>
      <c r="I69" s="28"/>
      <c r="J69" s="16"/>
    </row>
    <row r="70" spans="1:18" customHeight="1" ht="41.25">
      <c r="A70" s="25"/>
      <c r="C70" s="18"/>
      <c r="D70" s="25"/>
      <c r="G70" s="28"/>
      <c r="H70" s="28"/>
      <c r="I70" s="28"/>
      <c r="J70" s="16"/>
    </row>
    <row r="71" spans="1:18" customHeight="1" ht="15">
      <c r="A71" s="25"/>
      <c r="C71" s="27" t="str">
        <f>TIs!C73</f>
        <v>Isnaini, SST</v>
      </c>
      <c r="D71" s="25"/>
      <c r="E71" s="18"/>
      <c r="F71" s="42"/>
      <c r="G71" s="27">
        <f>TIs!F73:H73</f>
        <v/>
      </c>
      <c r="H71" s="16"/>
      <c r="I71" s="28"/>
      <c r="J71" s="16"/>
    </row>
    <row r="72" spans="1:18" customHeight="1" ht="15">
      <c r="A72" s="25"/>
      <c r="C72" s="28" t="str">
        <f>TIs!C74</f>
        <v>NIP. 19740603 199402 1 002</v>
      </c>
      <c r="D72" s="25"/>
      <c r="F72" s="16"/>
      <c r="G72" s="28">
        <f>TIs!F74:H74</f>
        <v/>
      </c>
      <c r="H72" s="16"/>
      <c r="I72" s="25"/>
      <c r="J72" s="16"/>
    </row>
    <row r="73" spans="1:18" customHeight="1" ht="5.25">
      <c r="A73" s="25"/>
      <c r="B73" s="25"/>
      <c r="C73" s="25"/>
      <c r="D73" s="25"/>
      <c r="E73" s="25"/>
      <c r="F73" s="25"/>
      <c r="G73" s="25"/>
      <c r="H73" s="25"/>
      <c r="I73" s="25"/>
      <c r="J73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8:K9"/>
    <mergeCell ref="B10:C10"/>
    <mergeCell ref="A62:I62"/>
    <mergeCell ref="A63:F63"/>
    <mergeCell ref="J63:J64"/>
    <mergeCell ref="K63:K64"/>
    <mergeCell ref="A64:F64"/>
    <mergeCell ref="G64:H64"/>
    <mergeCell ref="B1:J1"/>
    <mergeCell ref="A8:A9"/>
    <mergeCell ref="B8:C9"/>
    <mergeCell ref="D8:D9"/>
    <mergeCell ref="I8:I9"/>
    <mergeCell ref="J8:J9"/>
    <mergeCell ref="E8:G8"/>
    <mergeCell ref="H8:H9"/>
  </mergeCells>
  <printOptions gridLines="false" gridLinesSet="true" horizontalCentered="true"/>
  <pageMargins left="0.25" right="0.25" top="0.25" bottom="0.25" header="0.3" footer="0.3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1" workbookViewId="0" view="pageBreakPreview" showGridLines="true" showRowColHeaders="1">
      <selection activeCell="I24" sqref="I24"/>
    </sheetView>
  </sheetViews>
  <sheetFormatPr defaultRowHeight="14.4" defaultColWidth="9.140625" outlineLevelRow="0" outlineLevelCol="0"/>
  <cols>
    <col min="1" max="1" width="4.42578125" customWidth="true" style="56"/>
    <col min="2" max="2" width="14.42578125" customWidth="true" style="1"/>
    <col min="3" max="3" width="57.42578125" customWidth="true" style="1"/>
    <col min="4" max="4" width="10" customWidth="true" style="1"/>
    <col min="5" max="5" width="9.140625" style="1"/>
    <col min="6" max="6" width="9.140625" style="1"/>
    <col min="7" max="7" width="9.140625" style="1"/>
    <col min="8" max="8" width="15.42578125" customWidth="true" style="1"/>
    <col min="9" max="9" width="13.140625" customWidth="true" style="1"/>
    <col min="10" max="10" width="6.7109375" customWidth="true" style="1"/>
    <col min="11" max="11" width="3.28515625" customWidth="true" style="1"/>
    <col min="12" max="12" width="6.5703125" customWidth="true" style="58"/>
    <col min="13" max="13" width="7.5703125" customWidth="true" style="58"/>
    <col min="14" max="14" width="9.140625" style="56"/>
  </cols>
  <sheetData>
    <row r="1" spans="1:14" customHeight="1" ht="5.25">
      <c r="A1" s="25"/>
      <c r="B1" s="19"/>
      <c r="C1" s="19"/>
      <c r="D1" s="19"/>
      <c r="E1" s="19"/>
      <c r="F1" s="19"/>
      <c r="G1" s="19"/>
      <c r="H1" s="19"/>
    </row>
    <row r="2" spans="1:14" customHeight="1" ht="21.75">
      <c r="B2" s="66" t="s">
        <v>152</v>
      </c>
      <c r="C2" s="66"/>
      <c r="D2" s="66"/>
      <c r="E2" s="66"/>
      <c r="F2" s="66"/>
      <c r="G2" s="66"/>
      <c r="H2" s="66"/>
      <c r="I2" s="2" t="s">
        <v>1</v>
      </c>
    </row>
    <row r="3" spans="1:14" customHeight="1" ht="15"/>
    <row r="4" spans="1:14">
      <c r="A4" s="56" t="s">
        <v>2</v>
      </c>
      <c r="C4" s="1" t="s">
        <v>153</v>
      </c>
    </row>
    <row r="5" spans="1:14">
      <c r="A5" s="56" t="s">
        <v>4</v>
      </c>
      <c r="C5" s="1" t="s">
        <v>154</v>
      </c>
    </row>
    <row r="6" spans="1:14">
      <c r="A6" s="56" t="s">
        <v>6</v>
      </c>
      <c r="C6" s="1" t="s">
        <v>155</v>
      </c>
    </row>
    <row r="7" spans="1:14">
      <c r="A7" s="56" t="s">
        <v>8</v>
      </c>
      <c r="C7" s="1" t="s">
        <v>156</v>
      </c>
    </row>
    <row r="9" spans="1:14" customHeight="1" ht="14.25">
      <c r="A9" s="61" t="s">
        <v>11</v>
      </c>
      <c r="B9" s="61" t="s">
        <v>12</v>
      </c>
      <c r="C9" s="61"/>
      <c r="D9" s="61" t="s">
        <v>13</v>
      </c>
      <c r="E9" s="68" t="s">
        <v>14</v>
      </c>
      <c r="F9" s="68" t="s">
        <v>15</v>
      </c>
      <c r="G9" s="68" t="s">
        <v>16</v>
      </c>
      <c r="H9" s="68" t="s">
        <v>17</v>
      </c>
      <c r="I9" s="61" t="s">
        <v>19</v>
      </c>
    </row>
    <row r="10" spans="1:14">
      <c r="A10" s="61"/>
      <c r="B10" s="61"/>
      <c r="C10" s="61"/>
      <c r="D10" s="61"/>
      <c r="E10" s="68"/>
      <c r="F10" s="68"/>
      <c r="G10" s="68"/>
      <c r="H10" s="68"/>
      <c r="I10" s="61"/>
    </row>
    <row r="11" spans="1:14">
      <c r="A11" s="60">
        <v>-1</v>
      </c>
      <c r="B11" s="3">
        <v>-2</v>
      </c>
      <c r="C11" s="3"/>
      <c r="D11" s="3">
        <v>-3</v>
      </c>
      <c r="E11" s="3">
        <v>-4</v>
      </c>
      <c r="F11" s="3">
        <v>-5</v>
      </c>
      <c r="G11" s="3">
        <v>-6</v>
      </c>
      <c r="H11" s="3">
        <v>-7</v>
      </c>
      <c r="I11" s="3">
        <v>-8</v>
      </c>
    </row>
    <row r="12" spans="1:14">
      <c r="A12" s="60">
        <v>1</v>
      </c>
      <c r="B12" s="86" t="s">
        <v>157</v>
      </c>
      <c r="C12" s="3"/>
      <c r="D12" s="3" t="s">
        <v>158</v>
      </c>
      <c r="E12" s="3">
        <v>11</v>
      </c>
      <c r="F12" s="3"/>
      <c r="G12" s="3"/>
      <c r="H12" s="3" t="s">
        <v>159</v>
      </c>
      <c r="I12" s="3"/>
    </row>
    <row r="13" spans="1:14" customHeight="1" ht="15">
      <c r="A13" s="57"/>
      <c r="B13" s="83"/>
      <c r="C13" s="84"/>
      <c r="D13" s="81"/>
      <c r="E13" s="35"/>
      <c r="F13" s="35"/>
      <c r="G13" s="35"/>
      <c r="H13" s="82"/>
      <c r="I13" s="7"/>
    </row>
    <row r="14" spans="1:14">
      <c r="A14" s="63" t="s">
        <v>93</v>
      </c>
      <c r="B14" s="64"/>
      <c r="C14" s="64"/>
      <c r="D14" s="64"/>
      <c r="E14" s="64"/>
      <c r="F14" s="65"/>
      <c r="G14" s="85"/>
      <c r="H14" s="79"/>
      <c r="I14" s="14"/>
    </row>
    <row r="15" spans="1:14" customHeight="1" ht="8.25">
      <c r="A15" s="25"/>
      <c r="B15" s="19"/>
      <c r="C15" s="19"/>
      <c r="D15" s="19"/>
      <c r="E15" s="19"/>
      <c r="F15" s="19"/>
      <c r="G15" s="19"/>
      <c r="H15" s="19"/>
      <c r="I15" s="1"/>
    </row>
    <row r="16" spans="1:14" customHeight="1" ht="14.25">
      <c r="A16" s="25"/>
      <c r="B16" s="17" t="s">
        <v>160</v>
      </c>
      <c r="C16" s="59" t="s">
        <v>161</v>
      </c>
      <c r="D16" s="19"/>
      <c r="G16" s="19"/>
      <c r="H16" s="19"/>
    </row>
    <row r="17" spans="1:14" customHeight="1" ht="8.25">
      <c r="A17" s="25"/>
      <c r="B17" s="17"/>
      <c r="C17" s="59"/>
      <c r="D17" s="19"/>
      <c r="G17" s="19"/>
      <c r="H17" s="19"/>
    </row>
    <row r="18" spans="1:14">
      <c r="A18" s="25"/>
      <c r="C18" s="18" t="s">
        <v>99</v>
      </c>
      <c r="G18" s="19"/>
      <c r="H18" s="19"/>
    </row>
    <row r="19" spans="1:14">
      <c r="A19" s="25"/>
      <c r="C19" s="18" t="s">
        <v>155</v>
      </c>
      <c r="G19" s="19"/>
      <c r="H19" s="19"/>
    </row>
    <row r="20" spans="1:14">
      <c r="A20" s="25"/>
      <c r="C20" s="18"/>
      <c r="G20" s="19"/>
      <c r="H20" s="19"/>
    </row>
    <row r="21" spans="1:14">
      <c r="A21" s="25"/>
      <c r="C21" s="18"/>
      <c r="D21" s="1"/>
      <c r="E21" s="18"/>
      <c r="F21" s="1"/>
      <c r="G21" s="19"/>
      <c r="H21" s="19"/>
      <c r="I21" s="1"/>
    </row>
    <row r="22" spans="1:14">
      <c r="A22" s="25"/>
      <c r="C22" s="18" t="s">
        <v>154</v>
      </c>
      <c r="D22" s="1"/>
      <c r="E22" s="18"/>
      <c r="F22" s="1"/>
      <c r="G22" s="19"/>
      <c r="H22" s="19"/>
      <c r="I22" s="1"/>
    </row>
    <row r="23" spans="1:14">
      <c r="A23" s="25"/>
      <c r="C23" s="18" t="s">
        <v>162</v>
      </c>
      <c r="D23" s="1"/>
      <c r="E23" s="1"/>
      <c r="F23" s="1"/>
      <c r="G23" s="19"/>
      <c r="H23" s="19"/>
      <c r="I23" s="1"/>
    </row>
    <row r="24" spans="1:14">
      <c r="C24" s="1"/>
      <c r="D24" s="1"/>
      <c r="E24" s="1"/>
      <c r="F24" s="1"/>
      <c r="G24" s="19"/>
      <c r="H24" s="19"/>
      <c r="I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4:I14"/>
    <mergeCell ref="B11:C11"/>
    <mergeCell ref="A14:F14"/>
    <mergeCell ref="A9:A10"/>
    <mergeCell ref="I9:I10"/>
    <mergeCell ref="B13:C13"/>
    <mergeCell ref="E9:E10"/>
    <mergeCell ref="F9:F10"/>
    <mergeCell ref="G9:G10"/>
    <mergeCell ref="B2:H2"/>
    <mergeCell ref="B9:C10"/>
    <mergeCell ref="D9:D10"/>
    <mergeCell ref="H9:H10"/>
    <mergeCell ref="B12:C12"/>
  </mergeCells>
  <printOptions gridLines="false" gridLinesSet="true" horizontalCentered="true"/>
  <pageMargins left="0.23622047244094" right="0.23622047244094" top="0.31496062992126" bottom="0.23622047244094" header="0.31496062992126" footer="0.31496062992126"/>
  <pageSetup paperSize="9" orientation="landscape" scale="9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</vt:lpstr>
      <vt:lpstr>RIs</vt:lpstr>
      <vt:lpstr>CKP-T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dcterms:created xsi:type="dcterms:W3CDTF">2013-07-02T00:55:38+00:00</dcterms:created>
  <dcterms:modified xsi:type="dcterms:W3CDTF">2021-10-07T07:47:37+00:00</dcterms:modified>
  <dc:title/>
  <dc:description/>
  <dc:subject/>
  <cp:keywords/>
  <cp:category/>
</cp:coreProperties>
</file>