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x\Documents\Flams\Migration\Data\"/>
    </mc:Choice>
  </mc:AlternateContent>
  <bookViews>
    <workbookView xWindow="460" yWindow="460" windowWidth="24320" windowHeight="15500" tabRatio="500" activeTab="4"/>
  </bookViews>
  <sheets>
    <sheet name="2013" sheetId="6" r:id="rId1"/>
    <sheet name="2014" sheetId="1" r:id="rId2"/>
    <sheet name="2015" sheetId="3" r:id="rId3"/>
    <sheet name="2016" sheetId="4" r:id="rId4"/>
    <sheet name="Cumulative Caps" sheetId="5" r:id="rId5"/>
    <sheet name="Recaps" sheetId="7" r:id="rId6"/>
  </sheets>
  <calcPr calcId="17102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0" i="7" l="1"/>
  <c r="K10" i="7"/>
  <c r="K5" i="7"/>
  <c r="K13" i="7"/>
  <c r="K9" i="7"/>
  <c r="K7" i="7"/>
  <c r="K14" i="7"/>
  <c r="K6" i="7"/>
  <c r="K8" i="7"/>
  <c r="K11" i="7"/>
  <c r="K12" i="7"/>
  <c r="D5" i="7"/>
  <c r="D13" i="7"/>
  <c r="D9" i="7"/>
  <c r="D7" i="7"/>
  <c r="D14" i="7"/>
  <c r="D6" i="7"/>
  <c r="D8" i="7"/>
  <c r="D11" i="7"/>
  <c r="D12" i="7"/>
  <c r="K26" i="7"/>
  <c r="K44" i="7"/>
  <c r="K45" i="7"/>
  <c r="K39" i="7"/>
  <c r="K40" i="7"/>
  <c r="K41" i="7"/>
  <c r="K42" i="7"/>
  <c r="K43" i="7"/>
  <c r="K27" i="7"/>
  <c r="K28" i="7"/>
  <c r="K29" i="7"/>
  <c r="K30" i="7"/>
  <c r="K31" i="7"/>
  <c r="K32" i="7"/>
  <c r="K33" i="7"/>
  <c r="K34" i="7"/>
  <c r="K35" i="7"/>
  <c r="K36" i="7"/>
  <c r="K37" i="7"/>
  <c r="K38" i="7"/>
  <c r="B4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1" i="1"/>
  <c r="G61" i="1"/>
  <c r="F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6" i="3"/>
  <c r="F61" i="3"/>
  <c r="F60" i="3"/>
  <c r="G66" i="3"/>
  <c r="I66" i="3"/>
  <c r="F65" i="3"/>
  <c r="F62" i="3"/>
  <c r="F63" i="3"/>
  <c r="F64" i="3"/>
  <c r="I65" i="4"/>
  <c r="G65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5" i="4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E4" i="5"/>
  <c r="H32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4" i="5"/>
  <c r="E31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</calcChain>
</file>

<file path=xl/sharedStrings.xml><?xml version="1.0" encoding="utf-8"?>
<sst xmlns="http://schemas.openxmlformats.org/spreadsheetml/2006/main" count="1391" uniqueCount="592">
  <si>
    <t>Date</t>
  </si>
  <si>
    <t>Location</t>
  </si>
  <si>
    <t>Banders</t>
  </si>
  <si>
    <t>X</t>
  </si>
  <si>
    <t>Y</t>
  </si>
  <si>
    <t>X2</t>
  </si>
  <si>
    <t>Y2</t>
  </si>
  <si>
    <t>X3</t>
  </si>
  <si>
    <t>Y3</t>
  </si>
  <si>
    <t>Net up</t>
  </si>
  <si>
    <t>Net down</t>
  </si>
  <si>
    <t>Captures (#)</t>
  </si>
  <si>
    <t>Band 1</t>
  </si>
  <si>
    <t>Band 2</t>
  </si>
  <si>
    <t>Band 3</t>
  </si>
  <si>
    <t>Band 4</t>
  </si>
  <si>
    <t>Band 5</t>
  </si>
  <si>
    <t>Band 6</t>
  </si>
  <si>
    <t>MEF - A13/A27/A11</t>
  </si>
  <si>
    <t>MC/RC/LL/BL/students</t>
  </si>
  <si>
    <t>1783-64469</t>
  </si>
  <si>
    <t xml:space="preserve">1783-64417 (A8_2013 N) </t>
  </si>
  <si>
    <t>1783-64470</t>
  </si>
  <si>
    <t>1783-64430</t>
  </si>
  <si>
    <t>1783-64455</t>
  </si>
  <si>
    <t>1783-64443</t>
  </si>
  <si>
    <t>Cotopaxi</t>
  </si>
  <si>
    <t>MC/RC</t>
  </si>
  <si>
    <t>MEF - Saddle</t>
  </si>
  <si>
    <t>1783-64430 (BY367_2013)</t>
  </si>
  <si>
    <t>1783-64440</t>
  </si>
  <si>
    <t>1783-64461 (CN11_2013 N)</t>
  </si>
  <si>
    <t>1783-64441</t>
  </si>
  <si>
    <t>1783-64458</t>
  </si>
  <si>
    <t>1783-64453</t>
  </si>
  <si>
    <t>1783-64454</t>
  </si>
  <si>
    <t>1783-64429</t>
  </si>
  <si>
    <t>1783-64452</t>
  </si>
  <si>
    <t>1783-64444</t>
  </si>
  <si>
    <t>1783-64445</t>
  </si>
  <si>
    <t>1783-64431</t>
  </si>
  <si>
    <t>MC/RC/NS/Jake Hoffman</t>
  </si>
  <si>
    <t>9/25: evidence of severe wind storm</t>
  </si>
  <si>
    <t>1783-64446</t>
  </si>
  <si>
    <t>MC/RC/Nathan Hahn</t>
  </si>
  <si>
    <t>MEF - Calypso</t>
  </si>
  <si>
    <t>Badito Cone</t>
  </si>
  <si>
    <t>CNG - Carrizo Canyon</t>
  </si>
  <si>
    <t>CNG - Picketwire Canyon</t>
  </si>
  <si>
    <t>Banded Birds</t>
  </si>
  <si>
    <t>Band#</t>
  </si>
  <si>
    <t>Mass</t>
  </si>
  <si>
    <t>LWC</t>
  </si>
  <si>
    <t>LP5</t>
  </si>
  <si>
    <t>LP6</t>
  </si>
  <si>
    <t>R</t>
  </si>
  <si>
    <t>Age (HY/AHY)</t>
  </si>
  <si>
    <t>Sex (M/F/U)</t>
  </si>
  <si>
    <t>Notes</t>
  </si>
  <si>
    <t>AHY.</t>
  </si>
  <si>
    <t>F</t>
  </si>
  <si>
    <t>wing chord implies AHY, some porphyrin visible on breast, no wear data, but no apparent molt</t>
  </si>
  <si>
    <t>High wear, half primaries show bright fluorescence (P1-5)</t>
  </si>
  <si>
    <t>HY.</t>
  </si>
  <si>
    <t>U</t>
  </si>
  <si>
    <t>Notably short LWC, high fluorescence on primaries (2.5 &gt; P1-8)</t>
  </si>
  <si>
    <t>Known fledgeling, short wing chord, very bright fluorescence, slight taper at end of wing</t>
  </si>
  <si>
    <t>U.</t>
  </si>
  <si>
    <t>LWC indicates AHY, as do pin feathers coming out of shaft and high abdominal fluorescence, but also high fluorescence on primaries (2.5 &gt; P1-8) and no molt apparent</t>
  </si>
  <si>
    <t>Very long wing chord, but primary fluorescence identical to A8_N</t>
  </si>
  <si>
    <t>High abdominal fluorescence and primary fluorescence (2.5 -&gt; P1-5, 2 -&gt; P6-9), and short wing chord suggest HY, pin feathers coming out of shaft</t>
  </si>
  <si>
    <t>Short wing chord, all primaries show bright fluorescence and taper toward wing tip</t>
  </si>
  <si>
    <t>High abdominal fluorescence and pin feathers coming out of shaft, coupled with generally high primary fluorescence (but LP2-3 -&gt; 0.5)</t>
  </si>
  <si>
    <t>Average wing chord, molt-pattern porphyrin</t>
  </si>
  <si>
    <t>High breast porphyrin fluorescence, P1-4 -&gt; 3, P5-9 -&gt; 1</t>
  </si>
  <si>
    <t>Longer wing chord,significant wear on P1-7 (1) high wear on P8-10 (2.5), STEEP porphyrin gradient</t>
  </si>
  <si>
    <t>Bare belly, but small patch and no pin feathers evident. Bright fluorescence on legs, abdomen, and primaries</t>
  </si>
  <si>
    <t>M</t>
  </si>
  <si>
    <t>Large bird, bright primary fluorescence, no pin feathers evident</t>
  </si>
  <si>
    <t>Long wing chord, molt pattern porphyrin, some wear on P7-10</t>
  </si>
  <si>
    <t>No pin feathers evident, primary fluorescence tapers slowly</t>
  </si>
  <si>
    <t>Average to long wing chord, P1-4 (60%) P5-10(40%), minimal wear (0.5 on LP9)</t>
  </si>
  <si>
    <t>Prominent pin feathers, no blacklight data</t>
  </si>
  <si>
    <t>No blacklight, significant wear (1-2), but may be caused by mites</t>
  </si>
  <si>
    <t>No pin feathers evident, very bright fluorescence on both primaries and secondaries</t>
  </si>
  <si>
    <t xml:space="preserve">0 wear, strong fluorescence, gentle taper </t>
  </si>
  <si>
    <t>Fluorescence on breast and secondaries, no pin feathers evident</t>
  </si>
  <si>
    <t>Some wear P5-10 (0.5), moderate fluorescence, tapering gently</t>
  </si>
  <si>
    <t>Pin feathers evident, primaries in molt, feathers highly notched</t>
  </si>
  <si>
    <t>In molt, very long wing chord, no fluorescence on P1-2, P1-3 wear = 3</t>
  </si>
  <si>
    <t>P10 in molt</t>
  </si>
  <si>
    <t>P10 in molt, some wear</t>
  </si>
  <si>
    <t>Possible pin feathers, but with low fluorescence, evidence of molt on P8-10</t>
  </si>
  <si>
    <t>Some wear (0.5), but consistent, molting P9-10, P8 recently molted, low fluorescence on P1-2</t>
  </si>
  <si>
    <t>No pin feathers evident, very low fluorescence on breast, high wear on some feathers</t>
  </si>
  <si>
    <t>Shorter wing chord, high wear, low breast fluor., high fluorescence on primaries, tapering fairly strongly</t>
  </si>
  <si>
    <t>Small pin feathers evident with nearly no fluorescence, bright secondary coverts, nearly no wear, gentle taper of primary fluorescence</t>
  </si>
  <si>
    <t>Moderate to high fluorescence with gentle taper, low wear, very short wing chord</t>
  </si>
  <si>
    <t>Pin feathers evident and brightly fluorescent, bright primaries and secondaries, nearly no wear, HY behavior (perched with PB, scared into net, flying low)</t>
  </si>
  <si>
    <t>High fluorescence, gentle taper, bright primaries and secondaries, odd behavior</t>
  </si>
  <si>
    <t xml:space="preserve">Small, downy feathers on abdomen, but no pin feathers evident and very low fluorescence, little wear, taper of primary fluorescence </t>
  </si>
  <si>
    <t>Bold = Recapture (Previous Capture)</t>
  </si>
  <si>
    <t>Bold = Known</t>
  </si>
  <si>
    <t>Age. = BL Certified</t>
  </si>
  <si>
    <t>Totals</t>
  </si>
  <si>
    <t>HY:</t>
  </si>
  <si>
    <t>5 (excluding 1 recapture)</t>
  </si>
  <si>
    <t>AHY:</t>
  </si>
  <si>
    <t>U:</t>
  </si>
  <si>
    <t>Net Hours</t>
  </si>
  <si>
    <t>+/-</t>
  </si>
  <si>
    <t>Net Up</t>
  </si>
  <si>
    <t>Net Down</t>
  </si>
  <si>
    <t>Hours</t>
  </si>
  <si>
    <t>Elevation (m)</t>
  </si>
  <si>
    <t>Veg. Description</t>
  </si>
  <si>
    <t>Captures/Net Hour)</t>
  </si>
  <si>
    <t>MEF - ~50 m NW of A27_2013 nest tree</t>
  </si>
  <si>
    <t>young-mature pipo/psme, open</t>
  </si>
  <si>
    <t>2208 m</t>
  </si>
  <si>
    <t>mixed PJ</t>
  </si>
  <si>
    <t>young-mature pipo/psme, moderate density</t>
  </si>
  <si>
    <t>young-mature pipo/potr/psme, open</t>
  </si>
  <si>
    <t>EVIDENCE OF SEVERE WIND STORM</t>
  </si>
  <si>
    <t>young-mature pipo/psme with young potr stand adjacent to net</t>
  </si>
  <si>
    <t>mixed pipo, open</t>
  </si>
  <si>
    <t>2436 m</t>
  </si>
  <si>
    <t>mature to old PJ</t>
  </si>
  <si>
    <t>1457 m</t>
  </si>
  <si>
    <t>old juniper, young pinyon</t>
  </si>
  <si>
    <t>mature to old juniper</t>
  </si>
  <si>
    <t>MEF Net Hours:</t>
  </si>
  <si>
    <t>PJ Net Hours:</t>
  </si>
  <si>
    <t>Total Net Hours:</t>
  </si>
  <si>
    <t>Date</t>
    <phoneticPr fontId="3" type="noConversion"/>
  </si>
  <si>
    <t>Site</t>
    <phoneticPr fontId="3" type="noConversion"/>
  </si>
  <si>
    <t>Net</t>
    <phoneticPr fontId="3" type="noConversion"/>
  </si>
  <si>
    <t>PB Begin</t>
    <phoneticPr fontId="3" type="noConversion"/>
  </si>
  <si>
    <t>PB End</t>
    <phoneticPr fontId="3" type="noConversion"/>
  </si>
  <si>
    <t>Run Time</t>
    <phoneticPr fontId="3" type="noConversion"/>
  </si>
  <si>
    <t>Total Captures</t>
    <phoneticPr fontId="3" type="noConversion"/>
  </si>
  <si>
    <t>Capture 1/ID</t>
    <phoneticPr fontId="3" type="noConversion"/>
  </si>
  <si>
    <t>Capture 2/ID</t>
    <phoneticPr fontId="3" type="noConversion"/>
  </si>
  <si>
    <t>Capture 3/ID</t>
    <phoneticPr fontId="3" type="noConversion"/>
  </si>
  <si>
    <t>Capture 4/ID</t>
    <phoneticPr fontId="3" type="noConversion"/>
  </si>
  <si>
    <t>Capture 5/ID</t>
    <phoneticPr fontId="3" type="noConversion"/>
  </si>
  <si>
    <t>Capture 6/ID</t>
    <phoneticPr fontId="3" type="noConversion"/>
  </si>
  <si>
    <t>Capture 7/ID</t>
    <phoneticPr fontId="3" type="noConversion"/>
  </si>
  <si>
    <t>Capture 8/ID</t>
    <phoneticPr fontId="3" type="noConversion"/>
  </si>
  <si>
    <t>Capture 9/ID</t>
    <phoneticPr fontId="3" type="noConversion"/>
  </si>
  <si>
    <t>Capture 10/ID</t>
    <phoneticPr fontId="3" type="noConversion"/>
  </si>
  <si>
    <t>Capture 11/ID</t>
    <phoneticPr fontId="3" type="noConversion"/>
  </si>
  <si>
    <t>Saddle</t>
    <phoneticPr fontId="3" type="noConversion"/>
  </si>
  <si>
    <t>A11</t>
    <phoneticPr fontId="3" type="noConversion"/>
  </si>
  <si>
    <t>1783-64472</t>
    <phoneticPr fontId="3" type="noConversion"/>
  </si>
  <si>
    <t>1783-64465</t>
    <phoneticPr fontId="3" type="noConversion"/>
  </si>
  <si>
    <t>A27</t>
    <phoneticPr fontId="3" type="noConversion"/>
  </si>
  <si>
    <t>U</t>
    <phoneticPr fontId="3" type="noConversion"/>
  </si>
  <si>
    <t>A15_2014 F</t>
    <phoneticPr fontId="3" type="noConversion"/>
  </si>
  <si>
    <t>FoY</t>
    <phoneticPr fontId="3" type="noConversion"/>
  </si>
  <si>
    <t>Site 1</t>
    <phoneticPr fontId="3" type="noConversion"/>
  </si>
  <si>
    <t>1783-64473</t>
    <phoneticPr fontId="3" type="noConversion"/>
  </si>
  <si>
    <t>Site 2</t>
    <phoneticPr fontId="3" type="noConversion"/>
  </si>
  <si>
    <t>1783-64474</t>
    <phoneticPr fontId="3" type="noConversion"/>
  </si>
  <si>
    <t>Barren</t>
    <phoneticPr fontId="3" type="noConversion"/>
  </si>
  <si>
    <t>1783-64541</t>
    <phoneticPr fontId="3" type="noConversion"/>
  </si>
  <si>
    <t>Site 2 (conflicts w/ Master Band)</t>
    <phoneticPr fontId="3" type="noConversion"/>
  </si>
  <si>
    <t>A2_2014 M</t>
    <phoneticPr fontId="3" type="noConversion"/>
  </si>
  <si>
    <t>Site 3</t>
    <phoneticPr fontId="3" type="noConversion"/>
  </si>
  <si>
    <t>1783-64475</t>
    <phoneticPr fontId="3" type="noConversion"/>
  </si>
  <si>
    <t>1783-64476</t>
    <phoneticPr fontId="3" type="noConversion"/>
  </si>
  <si>
    <t>1783-64565</t>
    <phoneticPr fontId="3" type="noConversion"/>
  </si>
  <si>
    <t>1783-64494</t>
    <phoneticPr fontId="3" type="noConversion"/>
  </si>
  <si>
    <t>A8_2014 Fl</t>
    <phoneticPr fontId="3" type="noConversion"/>
  </si>
  <si>
    <t>1783-64568</t>
    <phoneticPr fontId="3" type="noConversion"/>
  </si>
  <si>
    <t>1783-64569</t>
    <phoneticPr fontId="3" type="noConversion"/>
  </si>
  <si>
    <t>1783-64570</t>
    <phoneticPr fontId="3" type="noConversion"/>
  </si>
  <si>
    <t>1833-03103</t>
    <phoneticPr fontId="3" type="noConversion"/>
  </si>
  <si>
    <t>1833-03104</t>
    <phoneticPr fontId="3" type="noConversion"/>
  </si>
  <si>
    <t>1833-03105</t>
    <phoneticPr fontId="3" type="noConversion"/>
  </si>
  <si>
    <t>1783-64313</t>
    <phoneticPr fontId="3" type="noConversion"/>
  </si>
  <si>
    <t>1833-03106</t>
    <phoneticPr fontId="3" type="noConversion"/>
  </si>
  <si>
    <t>1833-03107</t>
    <phoneticPr fontId="3" type="noConversion"/>
  </si>
  <si>
    <t>1833-03108</t>
    <phoneticPr fontId="3" type="noConversion"/>
  </si>
  <si>
    <t>B19_2012 Fl</t>
    <phoneticPr fontId="3" type="noConversion"/>
  </si>
  <si>
    <t>1833-03109</t>
    <phoneticPr fontId="3" type="noConversion"/>
  </si>
  <si>
    <t>1833-03110</t>
    <phoneticPr fontId="3" type="noConversion"/>
  </si>
  <si>
    <t>1833-03111</t>
    <phoneticPr fontId="3" type="noConversion"/>
  </si>
  <si>
    <t>1833-03112</t>
    <phoneticPr fontId="3" type="noConversion"/>
  </si>
  <si>
    <t>1833-03113</t>
    <phoneticPr fontId="3" type="noConversion"/>
  </si>
  <si>
    <t>1833-03114</t>
    <phoneticPr fontId="3" type="noConversion"/>
  </si>
  <si>
    <t>1833-03115</t>
    <phoneticPr fontId="3" type="noConversion"/>
  </si>
  <si>
    <t>1833-03116</t>
    <phoneticPr fontId="3" type="noConversion"/>
  </si>
  <si>
    <t>1833-03117</t>
    <phoneticPr fontId="3" type="noConversion"/>
  </si>
  <si>
    <t>1833-03118</t>
    <phoneticPr fontId="3" type="noConversion"/>
  </si>
  <si>
    <t>1833-03119</t>
    <phoneticPr fontId="3" type="noConversion"/>
  </si>
  <si>
    <t>1833-03120</t>
    <phoneticPr fontId="3" type="noConversion"/>
  </si>
  <si>
    <t>Banded 9/3/14</t>
    <phoneticPr fontId="3" type="noConversion"/>
  </si>
  <si>
    <t>Banded 9/4/14</t>
    <phoneticPr fontId="3" type="noConversion"/>
  </si>
  <si>
    <t>1833-03124</t>
    <phoneticPr fontId="3" type="noConversion"/>
  </si>
  <si>
    <t>1833-03125</t>
    <phoneticPr fontId="3" type="noConversion"/>
  </si>
  <si>
    <t>1833-03126</t>
    <phoneticPr fontId="3" type="noConversion"/>
  </si>
  <si>
    <t>1833-03127</t>
    <phoneticPr fontId="3" type="noConversion"/>
  </si>
  <si>
    <t>1833-03128</t>
    <phoneticPr fontId="3" type="noConversion"/>
  </si>
  <si>
    <t>1833-03129</t>
    <phoneticPr fontId="3" type="noConversion"/>
  </si>
  <si>
    <t>1833-03130</t>
    <phoneticPr fontId="3" type="noConversion"/>
  </si>
  <si>
    <t>Same-night recap.</t>
    <phoneticPr fontId="3" type="noConversion"/>
  </si>
  <si>
    <t>Banded 9/2/14</t>
    <phoneticPr fontId="3" type="noConversion"/>
  </si>
  <si>
    <t>1833-03131</t>
    <phoneticPr fontId="3" type="noConversion"/>
  </si>
  <si>
    <t>1833-03132</t>
    <phoneticPr fontId="3" type="noConversion"/>
  </si>
  <si>
    <t>1833-03133</t>
    <phoneticPr fontId="3" type="noConversion"/>
  </si>
  <si>
    <t>1783-64546</t>
    <phoneticPr fontId="3" type="noConversion"/>
  </si>
  <si>
    <t>1833-03134</t>
    <phoneticPr fontId="3" type="noConversion"/>
  </si>
  <si>
    <t>1833-03135</t>
    <phoneticPr fontId="3" type="noConversion"/>
  </si>
  <si>
    <t>A8_2014 M</t>
    <phoneticPr fontId="3" type="noConversion"/>
  </si>
  <si>
    <t>Banded 9/3/14, recap. 9/6</t>
    <phoneticPr fontId="3" type="noConversion"/>
  </si>
  <si>
    <t>Nets never go up due to weather</t>
    <phoneticPr fontId="3" type="noConversion"/>
  </si>
  <si>
    <t>1783-64515</t>
    <phoneticPr fontId="3" type="noConversion"/>
  </si>
  <si>
    <t>1833-03136</t>
    <phoneticPr fontId="3" type="noConversion"/>
  </si>
  <si>
    <t>1833-03137</t>
    <phoneticPr fontId="3" type="noConversion"/>
  </si>
  <si>
    <t>1833-03138</t>
    <phoneticPr fontId="3" type="noConversion"/>
  </si>
  <si>
    <t>1833-03139</t>
    <phoneticPr fontId="3" type="noConversion"/>
  </si>
  <si>
    <t>1833-03140</t>
    <phoneticPr fontId="3" type="noConversion"/>
  </si>
  <si>
    <t>1783-64587</t>
    <phoneticPr fontId="3" type="noConversion"/>
  </si>
  <si>
    <t>A8_2014 F</t>
    <phoneticPr fontId="3" type="noConversion"/>
  </si>
  <si>
    <t>B13_2014 Fl</t>
    <phoneticPr fontId="3" type="noConversion"/>
  </si>
  <si>
    <t>1833-03141</t>
    <phoneticPr fontId="3" type="noConversion"/>
  </si>
  <si>
    <t>1833-03142</t>
    <phoneticPr fontId="3" type="noConversion"/>
  </si>
  <si>
    <t>1783-64397</t>
    <phoneticPr fontId="3" type="noConversion"/>
  </si>
  <si>
    <t>1833-03143</t>
    <phoneticPr fontId="3" type="noConversion"/>
  </si>
  <si>
    <t>1833-03144</t>
    <phoneticPr fontId="3" type="noConversion"/>
  </si>
  <si>
    <t>1833-03145</t>
    <phoneticPr fontId="3" type="noConversion"/>
  </si>
  <si>
    <t>Banded 8/26/14</t>
    <phoneticPr fontId="3" type="noConversion"/>
  </si>
  <si>
    <t>A29_2014 M</t>
    <phoneticPr fontId="3" type="noConversion"/>
  </si>
  <si>
    <t>1593-64747</t>
    <phoneticPr fontId="3" type="noConversion"/>
  </si>
  <si>
    <t>1833-03146</t>
    <phoneticPr fontId="3" type="noConversion"/>
  </si>
  <si>
    <t>1833-03147</t>
    <phoneticPr fontId="3" type="noConversion"/>
  </si>
  <si>
    <t>A10_2014 F</t>
    <phoneticPr fontId="3" type="noConversion"/>
  </si>
  <si>
    <t>1783-64506</t>
    <phoneticPr fontId="3" type="noConversion"/>
  </si>
  <si>
    <t>1833-03148</t>
    <phoneticPr fontId="3" type="noConversion"/>
  </si>
  <si>
    <t>A2_2014 F</t>
    <phoneticPr fontId="3" type="noConversion"/>
  </si>
  <si>
    <t>1783-64514</t>
    <phoneticPr fontId="3" type="noConversion"/>
  </si>
  <si>
    <t>1833-03149</t>
    <phoneticPr fontId="3" type="noConversion"/>
  </si>
  <si>
    <t>A18_2014 M</t>
    <phoneticPr fontId="3" type="noConversion"/>
  </si>
  <si>
    <t>1833-03150</t>
    <phoneticPr fontId="3" type="noConversion"/>
  </si>
  <si>
    <t>Saw-whet!</t>
    <phoneticPr fontId="3" type="noConversion"/>
  </si>
  <si>
    <t>1833-03201</t>
    <phoneticPr fontId="3" type="noConversion"/>
  </si>
  <si>
    <t>Site 3 is R top</t>
    <phoneticPr fontId="3" type="noConversion"/>
  </si>
  <si>
    <t>Total Net Hours</t>
    <phoneticPr fontId="3" type="noConversion"/>
  </si>
  <si>
    <t>Site 1 is Midslope</t>
    <phoneticPr fontId="3" type="noConversion"/>
  </si>
  <si>
    <t>Site 2 discontinued (Lower)</t>
    <phoneticPr fontId="3" type="noConversion"/>
  </si>
  <si>
    <t>Overall Capture Rate = 1 owl/3.48 hours</t>
    <phoneticPr fontId="3" type="noConversion"/>
  </si>
  <si>
    <t>11 Total MEF Recaptures</t>
    <phoneticPr fontId="3" type="noConversion"/>
  </si>
  <si>
    <t>4 Breeding Males</t>
    <phoneticPr fontId="3" type="noConversion"/>
  </si>
  <si>
    <t>4 Breeding Females</t>
    <phoneticPr fontId="3" type="noConversion"/>
  </si>
  <si>
    <t>Site 2 is Lower</t>
    <phoneticPr fontId="3" type="noConversion"/>
  </si>
  <si>
    <t>3 Fledglings (1 Hotel, 2 Missouri | 2 2014, 1 2012)</t>
    <phoneticPr fontId="3" type="noConversion"/>
  </si>
  <si>
    <t>Site 3 is Far Upper</t>
    <phoneticPr fontId="3" type="noConversion"/>
  </si>
  <si>
    <t>Peak Capture Rate = 1.00 owls/hour (11 owls/1 night) with peak hourly rate higher within night</t>
    <phoneticPr fontId="3" type="noConversion"/>
  </si>
  <si>
    <t>55 New Bands</t>
    <phoneticPr fontId="3" type="noConversion"/>
  </si>
  <si>
    <t>Site 1 discontinued (upper, W-facing slope)</t>
    <phoneticPr fontId="3" type="noConversion"/>
  </si>
  <si>
    <t>7 Newly Banded Birds Recaptured Within Season</t>
    <phoneticPr fontId="3" type="noConversion"/>
  </si>
  <si>
    <t>1 Saw-whet Owl</t>
    <phoneticPr fontId="3" type="noConversion"/>
  </si>
  <si>
    <t>Summary</t>
    <phoneticPr fontId="3" type="noConversion"/>
  </si>
  <si>
    <t>Unique Captures</t>
    <phoneticPr fontId="3" type="noConversion"/>
  </si>
  <si>
    <t>Unbanded Birds</t>
    <phoneticPr fontId="3" type="noConversion"/>
  </si>
  <si>
    <t>(Unique to Season)</t>
    <phoneticPr fontId="3" type="noConversion"/>
  </si>
  <si>
    <t>Saddle</t>
  </si>
  <si>
    <t>A27</t>
  </si>
  <si>
    <t>1833-03299</t>
  </si>
  <si>
    <t>-</t>
    <phoneticPr fontId="3" type="noConversion"/>
  </si>
  <si>
    <t>Barren</t>
  </si>
  <si>
    <t>Upper</t>
    <phoneticPr fontId="3" type="noConversion"/>
  </si>
  <si>
    <t>1833-03311</t>
    <phoneticPr fontId="3" type="noConversion"/>
  </si>
  <si>
    <t>Lower</t>
    <phoneticPr fontId="3" type="noConversion"/>
  </si>
  <si>
    <t>1833-03312</t>
    <phoneticPr fontId="3" type="noConversion"/>
  </si>
  <si>
    <t>1833-03313</t>
  </si>
  <si>
    <t>1833-03314</t>
  </si>
  <si>
    <t>1833-03315</t>
  </si>
  <si>
    <t>1833-03316</t>
  </si>
  <si>
    <t>1833-03317</t>
  </si>
  <si>
    <t>2 (1)</t>
    <phoneticPr fontId="3" type="noConversion"/>
  </si>
  <si>
    <t>1833-03318</t>
    <phoneticPr fontId="3" type="noConversion"/>
  </si>
  <si>
    <t>Banded 8/19/15</t>
    <phoneticPr fontId="3" type="noConversion"/>
  </si>
  <si>
    <t>1833-03319</t>
    <phoneticPr fontId="3" type="noConversion"/>
  </si>
  <si>
    <t>1833-03320</t>
    <phoneticPr fontId="3" type="noConversion"/>
  </si>
  <si>
    <t>1833-03301</t>
    <phoneticPr fontId="3" type="noConversion"/>
  </si>
  <si>
    <t>1833-03302</t>
    <phoneticPr fontId="3" type="noConversion"/>
  </si>
  <si>
    <t>1833-03304</t>
    <phoneticPr fontId="3" type="noConversion"/>
  </si>
  <si>
    <t>1833-03305</t>
  </si>
  <si>
    <t>1833-03306</t>
  </si>
  <si>
    <t>1833-03307</t>
  </si>
  <si>
    <t>9 (7)</t>
    <phoneticPr fontId="3" type="noConversion"/>
  </si>
  <si>
    <t>1833-03190</t>
    <phoneticPr fontId="3" type="noConversion"/>
  </si>
  <si>
    <t>1833-03191</t>
    <phoneticPr fontId="3" type="noConversion"/>
  </si>
  <si>
    <t>1833-03317</t>
    <phoneticPr fontId="3" type="noConversion"/>
  </si>
  <si>
    <t>1833-03308</t>
    <phoneticPr fontId="3" type="noConversion"/>
  </si>
  <si>
    <t>1833-03309</t>
    <phoneticPr fontId="3" type="noConversion"/>
  </si>
  <si>
    <t>1833-03321</t>
    <phoneticPr fontId="3" type="noConversion"/>
  </si>
  <si>
    <t>1833-03322</t>
  </si>
  <si>
    <t>1833-03323</t>
  </si>
  <si>
    <t>A27_2015 Fl #1</t>
    <phoneticPr fontId="3" type="noConversion"/>
  </si>
  <si>
    <t>A27_2015 Fl #2</t>
    <phoneticPr fontId="3" type="noConversion"/>
  </si>
  <si>
    <t>Banded 8/20/15</t>
    <phoneticPr fontId="3" type="noConversion"/>
  </si>
  <si>
    <t>Banded 8/25/15</t>
    <phoneticPr fontId="3" type="noConversion"/>
  </si>
  <si>
    <t>7 (6)</t>
    <phoneticPr fontId="3" type="noConversion"/>
  </si>
  <si>
    <t>1833-03323</t>
    <phoneticPr fontId="3" type="noConversion"/>
  </si>
  <si>
    <t>1833-03324</t>
  </si>
  <si>
    <t>1833-03325</t>
  </si>
  <si>
    <t>1833-03326</t>
  </si>
  <si>
    <t>1833-03327</t>
  </si>
  <si>
    <t>1833-03299</t>
    <phoneticPr fontId="3" type="noConversion"/>
  </si>
  <si>
    <t>1783-64490</t>
    <phoneticPr fontId="3" type="noConversion"/>
  </si>
  <si>
    <t>Banded 8/18/15</t>
    <phoneticPr fontId="3" type="noConversion"/>
  </si>
  <si>
    <t>A20_2014 Fl</t>
    <phoneticPr fontId="3" type="noConversion"/>
  </si>
  <si>
    <t>1833-03328</t>
    <phoneticPr fontId="3" type="noConversion"/>
  </si>
  <si>
    <t>1833-03329</t>
  </si>
  <si>
    <t>1833-03330</t>
  </si>
  <si>
    <t>1833-03331</t>
  </si>
  <si>
    <t>3 (0)</t>
    <phoneticPr fontId="3" type="noConversion"/>
  </si>
  <si>
    <t>1833-03327</t>
    <phoneticPr fontId="3" type="noConversion"/>
  </si>
  <si>
    <t>Banded 8/27/15</t>
    <phoneticPr fontId="3" type="noConversion"/>
  </si>
  <si>
    <t>Banded 8/31/15</t>
    <phoneticPr fontId="3" type="noConversion"/>
  </si>
  <si>
    <t>6 (5)</t>
    <phoneticPr fontId="3" type="noConversion"/>
  </si>
  <si>
    <t>1833-03332</t>
    <phoneticPr fontId="3" type="noConversion"/>
  </si>
  <si>
    <t>1833-03333</t>
    <phoneticPr fontId="3" type="noConversion"/>
  </si>
  <si>
    <t>1833-03334</t>
    <phoneticPr fontId="3" type="noConversion"/>
  </si>
  <si>
    <t>1833-03335</t>
    <phoneticPr fontId="3" type="noConversion"/>
  </si>
  <si>
    <t>Banded 8/26/15</t>
    <phoneticPr fontId="3" type="noConversion"/>
  </si>
  <si>
    <t>1833-03336</t>
    <phoneticPr fontId="3" type="noConversion"/>
  </si>
  <si>
    <t>3 (1)</t>
    <phoneticPr fontId="3" type="noConversion"/>
  </si>
  <si>
    <t>1833-03337</t>
    <phoneticPr fontId="3" type="noConversion"/>
  </si>
  <si>
    <t>1833-03322</t>
    <phoneticPr fontId="3" type="noConversion"/>
  </si>
  <si>
    <t>1833-03324</t>
    <phoneticPr fontId="3" type="noConversion"/>
  </si>
  <si>
    <t>Banded 8/28/15</t>
    <phoneticPr fontId="3" type="noConversion"/>
  </si>
  <si>
    <t>1833-03338</t>
    <phoneticPr fontId="3" type="noConversion"/>
  </si>
  <si>
    <t>1833-03339</t>
    <phoneticPr fontId="3" type="noConversion"/>
  </si>
  <si>
    <t>1833-03340</t>
    <phoneticPr fontId="3" type="noConversion"/>
  </si>
  <si>
    <t>1833-03341</t>
    <phoneticPr fontId="3" type="noConversion"/>
  </si>
  <si>
    <t>1833-03342</t>
    <phoneticPr fontId="3" type="noConversion"/>
  </si>
  <si>
    <t>1833-03343</t>
    <phoneticPr fontId="3" type="noConversion"/>
  </si>
  <si>
    <t>1783-64580</t>
    <phoneticPr fontId="3" type="noConversion"/>
  </si>
  <si>
    <t>A4_2014 Fl</t>
    <phoneticPr fontId="3" type="noConversion"/>
  </si>
  <si>
    <t>1833-03344</t>
    <phoneticPr fontId="3" type="noConversion"/>
  </si>
  <si>
    <t>Banded 9/9/14</t>
    <phoneticPr fontId="3" type="noConversion"/>
  </si>
  <si>
    <t>1833-03345</t>
    <phoneticPr fontId="3" type="noConversion"/>
  </si>
  <si>
    <t>1833-03346</t>
  </si>
  <si>
    <t>1833-03347</t>
  </si>
  <si>
    <t>1833-03348</t>
  </si>
  <si>
    <t>1833-03176</t>
    <phoneticPr fontId="3" type="noConversion"/>
  </si>
  <si>
    <t>1833-03349</t>
    <phoneticPr fontId="3" type="noConversion"/>
  </si>
  <si>
    <t>1833-03350</t>
  </si>
  <si>
    <t>1833-03351</t>
  </si>
  <si>
    <t>1833-03352</t>
  </si>
  <si>
    <t>1833-03353</t>
  </si>
  <si>
    <t>A10_2015 Fl</t>
    <phoneticPr fontId="3" type="noConversion"/>
  </si>
  <si>
    <t>1833-03354</t>
    <phoneticPr fontId="3" type="noConversion"/>
  </si>
  <si>
    <t>1833-03355</t>
  </si>
  <si>
    <t>1833-03356</t>
  </si>
  <si>
    <t>1833-03357</t>
  </si>
  <si>
    <t>Bird</t>
    <phoneticPr fontId="3" type="noConversion"/>
  </si>
  <si>
    <t>1833-03358</t>
    <phoneticPr fontId="3" type="noConversion"/>
  </si>
  <si>
    <t>1833-03359</t>
  </si>
  <si>
    <t>1833-03360</t>
  </si>
  <si>
    <t>1833-03361</t>
  </si>
  <si>
    <t>1833-03362</t>
  </si>
  <si>
    <t>1833-03359</t>
    <phoneticPr fontId="3" type="noConversion"/>
  </si>
  <si>
    <t>1833-03363</t>
    <phoneticPr fontId="3" type="noConversion"/>
  </si>
  <si>
    <t>1783-64454</t>
    <phoneticPr fontId="3" type="noConversion"/>
  </si>
  <si>
    <t>Banded 9/21/13</t>
  </si>
  <si>
    <t>Total # Captures</t>
    <phoneticPr fontId="3" type="noConversion"/>
  </si>
  <si>
    <t>Unique Nightly Captures</t>
    <phoneticPr fontId="3" type="noConversion"/>
  </si>
  <si>
    <t>Total Unbanded</t>
    <phoneticPr fontId="3" type="noConversion"/>
  </si>
  <si>
    <t>71</t>
    <phoneticPr fontId="3" type="noConversion"/>
  </si>
  <si>
    <t>Overall Capture Rate = 1 owl/3.28 hours</t>
    <phoneticPr fontId="3" type="noConversion"/>
  </si>
  <si>
    <t>Unique Season Captures</t>
    <phoneticPr fontId="3" type="noConversion"/>
  </si>
  <si>
    <t>5 Total MEF Recaptures</t>
    <phoneticPr fontId="3" type="noConversion"/>
  </si>
  <si>
    <t>0 Breeding Males</t>
    <phoneticPr fontId="3" type="noConversion"/>
  </si>
  <si>
    <t>0 Breeding Females</t>
    <phoneticPr fontId="3" type="noConversion"/>
  </si>
  <si>
    <t>3 Fledglings (eldest 2 A27_2015 Fls | A10_2015 Fl)</t>
    <phoneticPr fontId="3" type="noConversion"/>
  </si>
  <si>
    <t>2 Known 1yrs (A20_2014 Fl | A4_2014 Fl)</t>
    <phoneticPr fontId="3" type="noConversion"/>
  </si>
  <si>
    <t>2 Fall 2014 Recaptures</t>
    <phoneticPr fontId="3" type="noConversion"/>
  </si>
  <si>
    <t>1 Fall 2013 Recapture</t>
    <phoneticPr fontId="3" type="noConversion"/>
  </si>
  <si>
    <t>10 Newly Banded Birds Recaptured Within Season</t>
    <phoneticPr fontId="3" type="noConversion"/>
  </si>
  <si>
    <t>2 Long-eared Owl</t>
    <phoneticPr fontId="3" type="noConversion"/>
  </si>
  <si>
    <t>8 Saw-whet Owls</t>
    <phoneticPr fontId="3" type="noConversion"/>
  </si>
  <si>
    <t>*excludes same-night recaptures</t>
  </si>
  <si>
    <t>Lower</t>
  </si>
  <si>
    <t>1833-03377</t>
  </si>
  <si>
    <t>1783-74390</t>
  </si>
  <si>
    <t>1783-74347</t>
  </si>
  <si>
    <t>1783-74391</t>
  </si>
  <si>
    <t>1783-74392</t>
  </si>
  <si>
    <t>Upper</t>
  </si>
  <si>
    <t>A20_2016 F</t>
  </si>
  <si>
    <t>1783-74393</t>
  </si>
  <si>
    <t>A11</t>
  </si>
  <si>
    <t>FoY</t>
  </si>
  <si>
    <t>1783-74394</t>
  </si>
  <si>
    <t>1783-74395</t>
  </si>
  <si>
    <t>1783-74396</t>
  </si>
  <si>
    <t>1783-74400</t>
  </si>
  <si>
    <t>1783-74351</t>
  </si>
  <si>
    <t>B12_2016 Fl</t>
  </si>
  <si>
    <t>1783-74401</t>
  </si>
  <si>
    <t>1783-74402</t>
  </si>
  <si>
    <t>1783-74403</t>
  </si>
  <si>
    <t>1783-74362</t>
  </si>
  <si>
    <t>1783-74375</t>
  </si>
  <si>
    <t>1783-74376</t>
  </si>
  <si>
    <t>3 (2)</t>
  </si>
  <si>
    <t>1783-74377</t>
  </si>
  <si>
    <t>1783-74378</t>
  </si>
  <si>
    <t>Banded 8/22/16</t>
  </si>
  <si>
    <t>Same night</t>
  </si>
  <si>
    <t>1783-74379</t>
  </si>
  <si>
    <t>1783-74380</t>
  </si>
  <si>
    <t>1783-74381</t>
  </si>
  <si>
    <t>1833-03401</t>
  </si>
  <si>
    <t>1833-03402</t>
  </si>
  <si>
    <t>1833-03405</t>
  </si>
  <si>
    <t>1833-03406</t>
  </si>
  <si>
    <t>Banded 9/4/16</t>
  </si>
  <si>
    <t>6 (5)</t>
  </si>
  <si>
    <t>1833-03407</t>
  </si>
  <si>
    <t>1833-03408</t>
  </si>
  <si>
    <t>1833-03409</t>
  </si>
  <si>
    <t>1833-03410</t>
  </si>
  <si>
    <t>Banded 8/26/16</t>
  </si>
  <si>
    <t>Banded 8/31/15</t>
  </si>
  <si>
    <t>RAIN</t>
  </si>
  <si>
    <t>OUT</t>
  </si>
  <si>
    <t>1833-03411</t>
  </si>
  <si>
    <t>1833-03412</t>
  </si>
  <si>
    <t>1 (0)</t>
  </si>
  <si>
    <t>Banded 9/2/16</t>
  </si>
  <si>
    <t>1833-03413</t>
  </si>
  <si>
    <t>1833-03336</t>
  </si>
  <si>
    <t>Banded 9/4/15</t>
  </si>
  <si>
    <t>1833-03414</t>
  </si>
  <si>
    <t>1833-03415</t>
  </si>
  <si>
    <t>1833-03416</t>
  </si>
  <si>
    <t>1833-03417</t>
  </si>
  <si>
    <t>1833-03418</t>
  </si>
  <si>
    <t>Total # Captures</t>
  </si>
  <si>
    <t>40</t>
  </si>
  <si>
    <t>Overall Capture Rate = 1 owl/5.94 net hours</t>
  </si>
  <si>
    <t>2 Total MEF Recaptures</t>
  </si>
  <si>
    <t>Incidentals:</t>
  </si>
  <si>
    <t>1 COPO</t>
  </si>
  <si>
    <t>1 Breeding Females (A20_2016)</t>
  </si>
  <si>
    <t>1 LEOW</t>
  </si>
  <si>
    <t>1 Fledglings (B12_2016)</t>
  </si>
  <si>
    <t>1 WESO (first in district!)</t>
  </si>
  <si>
    <t>Peak Capture Rate = ? owls/hour (X owls/1 night) with peak hourly rate higher within night</t>
  </si>
  <si>
    <t>2 Known 2nd yr birds: 1833-03336, 1833-03325</t>
  </si>
  <si>
    <t>~6-7 NSWO</t>
  </si>
  <si>
    <t>^^^BOTH w/ all new primaries</t>
  </si>
  <si>
    <t>Tons o' myotis</t>
  </si>
  <si>
    <t>2 Fall 2015 Recaptures</t>
  </si>
  <si>
    <t>2 Hoary bats</t>
  </si>
  <si>
    <t>0 Fall 2014 Recaptures</t>
  </si>
  <si>
    <t>5 Silver-haired bats</t>
  </si>
  <si>
    <t>0 Fall 2013 Recaptures</t>
  </si>
  <si>
    <t>*excluding same-night recaps</t>
  </si>
  <si>
    <t>4 Newly Banded Birds Recaptured Within Season</t>
  </si>
  <si>
    <t>1 Same-night Recapture</t>
  </si>
  <si>
    <t>ID</t>
  </si>
  <si>
    <t>Age</t>
  </si>
  <si>
    <t>Sex</t>
  </si>
  <si>
    <t>All Captures &amp; Dates</t>
  </si>
  <si>
    <t>*Does NOT account for leap day</t>
  </si>
  <si>
    <t>2016*</t>
  </si>
  <si>
    <t>Red = non-MEF</t>
  </si>
  <si>
    <t>Fall --&gt; Summer</t>
  </si>
  <si>
    <t>New Settlers/Successful Prospectors</t>
  </si>
  <si>
    <t>1st capture</t>
  </si>
  <si>
    <t>2nd Capture</t>
  </si>
  <si>
    <t>3rd Capture</t>
  </si>
  <si>
    <t>Band #</t>
  </si>
  <si>
    <t>JDate</t>
  </si>
  <si>
    <t>New ID</t>
  </si>
  <si>
    <t>Fall 2013 --&gt; A7_2014 F --&gt; A24_2015 F</t>
  </si>
  <si>
    <t>Ad</t>
  </si>
  <si>
    <t>?</t>
  </si>
  <si>
    <t>68.5 g</t>
  </si>
  <si>
    <t>A7_2014 F</t>
  </si>
  <si>
    <t>Fall 2013 --&gt; A44_2014, 2015</t>
  </si>
  <si>
    <t>69.5 g</t>
  </si>
  <si>
    <t>Captured &lt;30 from adjacent A7_2014 F on 9/21/13 Saddle; Possible pin feathers, but low fluor.</t>
  </si>
  <si>
    <t>A44_2014 F</t>
  </si>
  <si>
    <t>1833-03104</t>
  </si>
  <si>
    <t>Fall 2014 --&gt; A41_2015 floater?</t>
  </si>
  <si>
    <t>60.5 g</t>
  </si>
  <si>
    <t>Bright abd. feathers</t>
  </si>
  <si>
    <t>Fall 2014</t>
  </si>
  <si>
    <t>61.0 g</t>
  </si>
  <si>
    <t>A41_2015 floater?</t>
  </si>
  <si>
    <t>53.5 g</t>
  </si>
  <si>
    <t>1833-03116</t>
  </si>
  <si>
    <t>Fall 2014 --&gt; A40_2016 M</t>
  </si>
  <si>
    <t>58.0 g</t>
  </si>
  <si>
    <t>No molt apparent</t>
  </si>
  <si>
    <t>A40_2016 M</t>
  </si>
  <si>
    <t>51.5 g</t>
  </si>
  <si>
    <t>1833-03309</t>
  </si>
  <si>
    <t>Fall 2015 --&gt; A29_2016 F</t>
  </si>
  <si>
    <t>59.0 g</t>
  </si>
  <si>
    <t>No brood patch apparent</t>
  </si>
  <si>
    <t>A29_2016 F</t>
  </si>
  <si>
    <t>Fall 2015 --&gt; A4_2016 floater</t>
  </si>
  <si>
    <t>HY</t>
  </si>
  <si>
    <t>56.5 g</t>
  </si>
  <si>
    <t>A4_2016 floater?</t>
  </si>
  <si>
    <t>SY</t>
  </si>
  <si>
    <t>55.5 g</t>
  </si>
  <si>
    <t>MC silent lure net hand capture on Calypso @ head of Mistletoe Cr</t>
  </si>
  <si>
    <t>Fall 2015 --&gt; B5_2_2016 F?</t>
  </si>
  <si>
    <t>B5_2_2016 F?</t>
  </si>
  <si>
    <t>63.0 g</t>
  </si>
  <si>
    <t>LCs 100m N of B5 parking, large un-filled in brood patch</t>
  </si>
  <si>
    <t>Fall 2015 --&gt; BG10_2016 M?</t>
  </si>
  <si>
    <t>FoY upper</t>
  </si>
  <si>
    <t>54.5 g</t>
  </si>
  <si>
    <t>BG10_2016 M?</t>
  </si>
  <si>
    <t>53.0 g</t>
  </si>
  <si>
    <t>1783-64490</t>
  </si>
  <si>
    <t>A20_2014 Fl --&gt; Fall 2015 --&gt; A27_2016 M</t>
  </si>
  <si>
    <t>A20 nest</t>
  </si>
  <si>
    <t>63.4 g</t>
  </si>
  <si>
    <t>Eldest owlet</t>
  </si>
  <si>
    <t>Fall 2015</t>
  </si>
  <si>
    <t>64.5 g</t>
  </si>
  <si>
    <t>A27_2016 M</t>
  </si>
  <si>
    <t>A27_2016 nest</t>
  </si>
  <si>
    <t>TY</t>
  </si>
  <si>
    <t>60.0 g</t>
  </si>
  <si>
    <t>1833-03191</t>
  </si>
  <si>
    <t>A27_2015 Fl --&gt; Fall 2015 --&gt; AG1_2016 M/floater?</t>
  </si>
  <si>
    <t>A27 nest site</t>
  </si>
  <si>
    <t>56.0 g</t>
  </si>
  <si>
    <t>Listed below, captured same night as eldest A27_2015 Fl, presumed B5_2_2016 F, and A29_2016 F</t>
  </si>
  <si>
    <t>AG1_2016 M/floater</t>
  </si>
  <si>
    <t>Summer --&gt; Fall</t>
  </si>
  <si>
    <t>Resident Recaptures/Potential Prospectors</t>
  </si>
  <si>
    <t>Previous Capture</t>
  </si>
  <si>
    <t>Fall Recapture</t>
  </si>
  <si>
    <t>Capture Time</t>
  </si>
  <si>
    <t>Dist. from home</t>
  </si>
  <si>
    <t>Next terr.</t>
  </si>
  <si>
    <t>1783-64417</t>
  </si>
  <si>
    <t>A8_2013 Fl</t>
  </si>
  <si>
    <t>1783-64461</t>
  </si>
  <si>
    <t>CN11_2013 Fl</t>
  </si>
  <si>
    <t>1783-64465</t>
  </si>
  <si>
    <t>A15_2014 F</t>
  </si>
  <si>
    <t>Also A15_2015 F</t>
  </si>
  <si>
    <t>1783-64541</t>
  </si>
  <si>
    <t>A2_2014 M</t>
  </si>
  <si>
    <t>Also A2_2015/2016? M</t>
  </si>
  <si>
    <t>1783-64494</t>
  </si>
  <si>
    <t>A8_2014 Fl</t>
  </si>
  <si>
    <t>1783-64313</t>
  </si>
  <si>
    <t>1783-64546</t>
  </si>
  <si>
    <t>A8_2014 M</t>
  </si>
  <si>
    <t>Also A8_2015 M</t>
  </si>
  <si>
    <t>1783-64515</t>
  </si>
  <si>
    <t>1783-64587</t>
  </si>
  <si>
    <t>A13_2014 Fl</t>
  </si>
  <si>
    <t>1783-64397</t>
  </si>
  <si>
    <t>A29_2014 M</t>
  </si>
  <si>
    <t>Also A7_2016 M, not found 2015</t>
  </si>
  <si>
    <t>1593-64747</t>
  </si>
  <si>
    <t>A10_2014 F</t>
  </si>
  <si>
    <t>Also A10_2015/2016</t>
  </si>
  <si>
    <t>1783-64506</t>
  </si>
  <si>
    <t>A2_2014 F</t>
  </si>
  <si>
    <t>Also A2_2015 F</t>
  </si>
  <si>
    <t>*A2_2014 F captured 6/18/15 as A2_2015 breeder (fall capture on 9/18/14 Barren) after 2014 nest failure</t>
  </si>
  <si>
    <t>1783-64514</t>
  </si>
  <si>
    <t>A18_2014 M</t>
  </si>
  <si>
    <t>Also A18_2015 M</t>
  </si>
  <si>
    <t>1833-03190</t>
  </si>
  <si>
    <t>A27_2015 Fl #1</t>
  </si>
  <si>
    <t>Captured same net and time as sibling</t>
  </si>
  <si>
    <t>A27_2015 Fl #2</t>
  </si>
  <si>
    <t>^^^</t>
  </si>
  <si>
    <t>A20_2014 Fl</t>
  </si>
  <si>
    <t>1783-64580</t>
  </si>
  <si>
    <t>A4_2014 Fl</t>
  </si>
  <si>
    <t>1833-03176</t>
  </si>
  <si>
    <t>A10_2015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</si>
</sst>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0"/>
      <color indexed="20"/>
      <name val="Verdana"/>
    </font>
    <font>
      <sz val="10"/>
      <color indexed="20"/>
      <name val="Verdana"/>
    </font>
    <font>
      <u/>
      <sz val="10"/>
      <name val="Verdana"/>
    </font>
    <font>
      <i/>
      <sz val="10"/>
      <name val="Verdana"/>
    </font>
    <font>
      <sz val="10"/>
      <color rgb="FFC0504D"/>
      <name val="Verdana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6" fontId="0" fillId="0" borderId="0" xfId="0" applyNumberFormat="1"/>
    <xf numFmtId="0" fontId="0" fillId="0" borderId="1" xfId="0" applyBorder="1" applyAlignment="1">
      <alignment horizontal="center"/>
    </xf>
    <xf numFmtId="46" fontId="0" fillId="0" borderId="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20" fontId="2" fillId="0" borderId="0" xfId="0" applyNumberFormat="1" applyFont="1"/>
    <xf numFmtId="0" fontId="1" fillId="0" borderId="5" xfId="0" applyFont="1" applyBorder="1"/>
    <xf numFmtId="20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14" fontId="2" fillId="0" borderId="0" xfId="0" applyNumberFormat="1" applyFont="1"/>
    <xf numFmtId="0" fontId="1" fillId="0" borderId="2" xfId="0" applyFont="1" applyBorder="1"/>
    <xf numFmtId="0" fontId="6" fillId="0" borderId="0" xfId="0" applyFont="1"/>
    <xf numFmtId="0" fontId="7" fillId="0" borderId="0" xfId="0" applyFont="1"/>
    <xf numFmtId="16" fontId="0" fillId="0" borderId="0" xfId="0" applyNumberFormat="1"/>
    <xf numFmtId="0" fontId="1" fillId="0" borderId="0" xfId="0" applyFont="1" applyAlignment="1"/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" fontId="0" fillId="0" borderId="8" xfId="0" applyNumberFormat="1" applyBorder="1" applyAlignment="1">
      <alignment horizontal="center"/>
    </xf>
    <xf numFmtId="16" fontId="0" fillId="0" borderId="9" xfId="0" applyNumberFormat="1" applyBorder="1" applyAlignment="1">
      <alignment horizontal="center"/>
    </xf>
    <xf numFmtId="16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9" xfId="0" applyFont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Border="1" applyAlignment="1">
      <alignment horizontal="left"/>
    </xf>
    <xf numFmtId="14" fontId="0" fillId="0" borderId="9" xfId="0" applyNumberFormat="1" applyBorder="1" applyAlignment="1">
      <alignment horizontal="left"/>
    </xf>
    <xf numFmtId="0" fontId="0" fillId="0" borderId="0" xfId="0" applyAlignment="1">
      <alignment horizontal="center"/>
    </xf>
    <xf numFmtId="46" fontId="0" fillId="0" borderId="0" xfId="0" applyNumberFormat="1" applyAlignment="1">
      <alignment wrapText="1"/>
    </xf>
    <xf numFmtId="0" fontId="0" fillId="0" borderId="0" xfId="0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46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6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Fall 2014 Migration Trapping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ln w="9525" cmpd="sng">
              <a:solidFill>
                <a:srgbClr val="1F497D">
                  <a:lumMod val="75000"/>
                  <a:alpha val="50000"/>
                </a:srgbClr>
              </a:solidFill>
            </a:ln>
            <a:effectLst/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12700" prst="divot"/>
            </a:sp3d>
          </c:spPr>
          <c:invertIfNegative val="0"/>
          <c:cat>
            <c:numRef>
              <c:f>'2014'!$A$80:$A$107</c:f>
              <c:numCache>
                <c:formatCode>d\-mmm</c:formatCode>
                <c:ptCount val="28"/>
                <c:pt idx="0">
                  <c:v>40409</c:v>
                </c:pt>
                <c:pt idx="1">
                  <c:v>40410</c:v>
                </c:pt>
                <c:pt idx="2">
                  <c:v>40411</c:v>
                </c:pt>
                <c:pt idx="3">
                  <c:v>40412</c:v>
                </c:pt>
                <c:pt idx="4">
                  <c:v>40414</c:v>
                </c:pt>
                <c:pt idx="5">
                  <c:v>40415</c:v>
                </c:pt>
                <c:pt idx="6">
                  <c:v>40416</c:v>
                </c:pt>
                <c:pt idx="7">
                  <c:v>40417</c:v>
                </c:pt>
                <c:pt idx="8">
                  <c:v>40418</c:v>
                </c:pt>
                <c:pt idx="9">
                  <c:v>40422</c:v>
                </c:pt>
                <c:pt idx="10">
                  <c:v>40423</c:v>
                </c:pt>
                <c:pt idx="11">
                  <c:v>40424</c:v>
                </c:pt>
                <c:pt idx="12">
                  <c:v>40425</c:v>
                </c:pt>
                <c:pt idx="13">
                  <c:v>40426</c:v>
                </c:pt>
                <c:pt idx="14">
                  <c:v>40429</c:v>
                </c:pt>
                <c:pt idx="15">
                  <c:v>40430</c:v>
                </c:pt>
                <c:pt idx="16">
                  <c:v>40432</c:v>
                </c:pt>
                <c:pt idx="17">
                  <c:v>40433</c:v>
                </c:pt>
                <c:pt idx="18">
                  <c:v>40436</c:v>
                </c:pt>
                <c:pt idx="19">
                  <c:v>40437</c:v>
                </c:pt>
                <c:pt idx="20">
                  <c:v>40438</c:v>
                </c:pt>
                <c:pt idx="21">
                  <c:v>40439</c:v>
                </c:pt>
                <c:pt idx="22">
                  <c:v>40440</c:v>
                </c:pt>
                <c:pt idx="23">
                  <c:v>40443</c:v>
                </c:pt>
                <c:pt idx="24">
                  <c:v>40444</c:v>
                </c:pt>
                <c:pt idx="25">
                  <c:v>40445</c:v>
                </c:pt>
                <c:pt idx="26">
                  <c:v>40446</c:v>
                </c:pt>
                <c:pt idx="27">
                  <c:v>40447</c:v>
                </c:pt>
              </c:numCache>
            </c:numRef>
          </c:cat>
          <c:val>
            <c:numRef>
              <c:f>'2014'!$B$80:$B$107</c:f>
              <c:numCache>
                <c:formatCode>General</c:formatCode>
                <c:ptCount val="2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7</c:v>
                </c:pt>
                <c:pt idx="11">
                  <c:v>4</c:v>
                </c:pt>
                <c:pt idx="12">
                  <c:v>0</c:v>
                </c:pt>
                <c:pt idx="13">
                  <c:v>11</c:v>
                </c:pt>
                <c:pt idx="14">
                  <c:v>9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7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34-46B5-8AB0-2AB84C669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24023464"/>
        <c:axId val="124027776"/>
      </c:barChart>
      <c:dateAx>
        <c:axId val="12402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Netting Dates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124027776"/>
        <c:crosses val="autoZero"/>
        <c:auto val="1"/>
        <c:lblOffset val="100"/>
        <c:baseTimeUnit val="days"/>
      </c:dateAx>
      <c:valAx>
        <c:axId val="124027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Captures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2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Fall 2015 Migration Trapping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'2015'!$A$85:$A$113</c:f>
              <c:numCache>
                <c:formatCode>d\-mmm</c:formatCode>
                <c:ptCount val="29"/>
                <c:pt idx="0">
                  <c:v>40772</c:v>
                </c:pt>
                <c:pt idx="1">
                  <c:v>40773</c:v>
                </c:pt>
                <c:pt idx="2">
                  <c:v>40774</c:v>
                </c:pt>
                <c:pt idx="3">
                  <c:v>40778</c:v>
                </c:pt>
                <c:pt idx="4">
                  <c:v>40779</c:v>
                </c:pt>
                <c:pt idx="5">
                  <c:v>40780</c:v>
                </c:pt>
                <c:pt idx="6">
                  <c:v>40781</c:v>
                </c:pt>
                <c:pt idx="7">
                  <c:v>40782</c:v>
                </c:pt>
                <c:pt idx="8">
                  <c:v>40785</c:v>
                </c:pt>
                <c:pt idx="9">
                  <c:v>40786</c:v>
                </c:pt>
                <c:pt idx="10">
                  <c:v>40787</c:v>
                </c:pt>
                <c:pt idx="11">
                  <c:v>40788</c:v>
                </c:pt>
                <c:pt idx="12">
                  <c:v>40789</c:v>
                </c:pt>
                <c:pt idx="13">
                  <c:v>40790</c:v>
                </c:pt>
                <c:pt idx="14">
                  <c:v>40792</c:v>
                </c:pt>
                <c:pt idx="15">
                  <c:v>40793</c:v>
                </c:pt>
                <c:pt idx="16">
                  <c:v>40794</c:v>
                </c:pt>
                <c:pt idx="17">
                  <c:v>40795</c:v>
                </c:pt>
                <c:pt idx="18">
                  <c:v>40796</c:v>
                </c:pt>
                <c:pt idx="19">
                  <c:v>40799</c:v>
                </c:pt>
                <c:pt idx="20">
                  <c:v>40800</c:v>
                </c:pt>
                <c:pt idx="21">
                  <c:v>40801</c:v>
                </c:pt>
                <c:pt idx="22">
                  <c:v>40802</c:v>
                </c:pt>
                <c:pt idx="23">
                  <c:v>40803</c:v>
                </c:pt>
                <c:pt idx="24">
                  <c:v>40806</c:v>
                </c:pt>
                <c:pt idx="25">
                  <c:v>40807</c:v>
                </c:pt>
                <c:pt idx="26">
                  <c:v>40808</c:v>
                </c:pt>
                <c:pt idx="27">
                  <c:v>40809</c:v>
                </c:pt>
                <c:pt idx="28">
                  <c:v>40810</c:v>
                </c:pt>
              </c:numCache>
            </c:numRef>
          </c:cat>
          <c:val>
            <c:numRef>
              <c:f>'2015'!$B$85:$B$113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5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45-4A7A-8037-A33AD9FAE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24025816"/>
        <c:axId val="124026600"/>
      </c:barChart>
      <c:dateAx>
        <c:axId val="12402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Netting Dates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124026600"/>
        <c:crosses val="autoZero"/>
        <c:auto val="1"/>
        <c:lblOffset val="100"/>
        <c:baseTimeUnit val="days"/>
      </c:dateAx>
      <c:valAx>
        <c:axId val="124026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Captures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 Fall Captures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'2016'!$A$81:$A$110</c:f>
              <c:numCache>
                <c:formatCode>d\-mmm</c:formatCode>
                <c:ptCount val="30"/>
                <c:pt idx="0">
                  <c:v>41142</c:v>
                </c:pt>
                <c:pt idx="1">
                  <c:v>41143</c:v>
                </c:pt>
                <c:pt idx="2">
                  <c:v>41144</c:v>
                </c:pt>
                <c:pt idx="3">
                  <c:v>41145</c:v>
                </c:pt>
                <c:pt idx="4">
                  <c:v>41146</c:v>
                </c:pt>
                <c:pt idx="5">
                  <c:v>41150</c:v>
                </c:pt>
                <c:pt idx="6">
                  <c:v>41151</c:v>
                </c:pt>
                <c:pt idx="7">
                  <c:v>41152</c:v>
                </c:pt>
                <c:pt idx="8">
                  <c:v>41153</c:v>
                </c:pt>
                <c:pt idx="9">
                  <c:v>41154</c:v>
                </c:pt>
                <c:pt idx="10">
                  <c:v>41155</c:v>
                </c:pt>
                <c:pt idx="11">
                  <c:v>41156</c:v>
                </c:pt>
                <c:pt idx="12">
                  <c:v>41157</c:v>
                </c:pt>
                <c:pt idx="13">
                  <c:v>41161</c:v>
                </c:pt>
                <c:pt idx="14">
                  <c:v>41162</c:v>
                </c:pt>
                <c:pt idx="15">
                  <c:v>41163</c:v>
                </c:pt>
                <c:pt idx="16">
                  <c:v>41164</c:v>
                </c:pt>
                <c:pt idx="17">
                  <c:v>41165</c:v>
                </c:pt>
                <c:pt idx="18">
                  <c:v>41169</c:v>
                </c:pt>
                <c:pt idx="19">
                  <c:v>41170</c:v>
                </c:pt>
                <c:pt idx="20">
                  <c:v>41171</c:v>
                </c:pt>
                <c:pt idx="21">
                  <c:v>41172</c:v>
                </c:pt>
                <c:pt idx="22">
                  <c:v>41173</c:v>
                </c:pt>
                <c:pt idx="23">
                  <c:v>41174</c:v>
                </c:pt>
                <c:pt idx="24">
                  <c:v>41178</c:v>
                </c:pt>
                <c:pt idx="25">
                  <c:v>41179</c:v>
                </c:pt>
                <c:pt idx="26">
                  <c:v>41180</c:v>
                </c:pt>
                <c:pt idx="27">
                  <c:v>41181</c:v>
                </c:pt>
                <c:pt idx="28">
                  <c:v>41182</c:v>
                </c:pt>
              </c:numCache>
            </c:numRef>
          </c:cat>
          <c:val>
            <c:numRef>
              <c:f>'2016'!$B$81:$B$110</c:f>
              <c:numCache>
                <c:formatCode>General</c:formatCode>
                <c:ptCount val="3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6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E6-4699-8745-3209D5137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21504"/>
        <c:axId val="124028168"/>
      </c:barChart>
      <c:dateAx>
        <c:axId val="1240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Netting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8168"/>
        <c:crosses val="autoZero"/>
        <c:auto val="1"/>
        <c:lblOffset val="100"/>
        <c:baseTimeUnit val="days"/>
      </c:dateAx>
      <c:valAx>
        <c:axId val="12402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Captures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Fall MEF Captures 2013-2016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2014</c:v>
          </c:tx>
          <c:invertIfNegative val="0"/>
          <c:cat>
            <c:strRef>
              <c:f>'Cumulative Caps'!$K$4:$K$32</c:f>
              <c:strCache>
                <c:ptCount val="29"/>
                <c:pt idx="0">
                  <c:v>235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243</c:v>
                </c:pt>
                <c:pt idx="6">
                  <c:v>244</c:v>
                </c:pt>
                <c:pt idx="7">
                  <c:v>245</c:v>
                </c:pt>
                <c:pt idx="8">
                  <c:v>246</c:v>
                </c:pt>
                <c:pt idx="9">
                  <c:v>247</c:v>
                </c:pt>
                <c:pt idx="10">
                  <c:v>248</c:v>
                </c:pt>
                <c:pt idx="11">
                  <c:v>249</c:v>
                </c:pt>
                <c:pt idx="12">
                  <c:v>250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262</c:v>
                </c:pt>
                <c:pt idx="19">
                  <c:v>263</c:v>
                </c:pt>
                <c:pt idx="20">
                  <c:v>264</c:v>
                </c:pt>
                <c:pt idx="21">
                  <c:v>265</c:v>
                </c:pt>
                <c:pt idx="22">
                  <c:v>266</c:v>
                </c:pt>
                <c:pt idx="23">
                  <c:v>267</c:v>
                </c:pt>
                <c:pt idx="24">
                  <c:v>271</c:v>
                </c:pt>
                <c:pt idx="25">
                  <c:v>272</c:v>
                </c:pt>
                <c:pt idx="26">
                  <c:v>273</c:v>
                </c:pt>
                <c:pt idx="27">
                  <c:v>274</c:v>
                </c:pt>
                <c:pt idx="28">
                  <c:v>275</c:v>
                </c:pt>
              </c:strCache>
            </c:strRef>
          </c:cat>
          <c:val>
            <c:numRef>
              <c:f>'Cumulative Caps'!$F$4:$F$31</c:f>
              <c:numCache>
                <c:formatCode>General</c:formatCode>
                <c:ptCount val="2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7</c:v>
                </c:pt>
                <c:pt idx="11">
                  <c:v>4</c:v>
                </c:pt>
                <c:pt idx="12">
                  <c:v>0</c:v>
                </c:pt>
                <c:pt idx="13">
                  <c:v>11</c:v>
                </c:pt>
                <c:pt idx="14">
                  <c:v>9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7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E2-4BF9-8001-CA9B01416162}"/>
            </c:ext>
          </c:extLst>
        </c:ser>
        <c:ser>
          <c:idx val="1"/>
          <c:order val="1"/>
          <c:tx>
            <c:v>2013</c:v>
          </c:tx>
          <c:invertIfNegative val="0"/>
          <c:cat>
            <c:strRef>
              <c:f>'Cumulative Caps'!$K$4:$K$32</c:f>
              <c:strCache>
                <c:ptCount val="29"/>
                <c:pt idx="0">
                  <c:v>235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243</c:v>
                </c:pt>
                <c:pt idx="6">
                  <c:v>244</c:v>
                </c:pt>
                <c:pt idx="7">
                  <c:v>245</c:v>
                </c:pt>
                <c:pt idx="8">
                  <c:v>246</c:v>
                </c:pt>
                <c:pt idx="9">
                  <c:v>247</c:v>
                </c:pt>
                <c:pt idx="10">
                  <c:v>248</c:v>
                </c:pt>
                <c:pt idx="11">
                  <c:v>249</c:v>
                </c:pt>
                <c:pt idx="12">
                  <c:v>250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262</c:v>
                </c:pt>
                <c:pt idx="19">
                  <c:v>263</c:v>
                </c:pt>
                <c:pt idx="20">
                  <c:v>264</c:v>
                </c:pt>
                <c:pt idx="21">
                  <c:v>265</c:v>
                </c:pt>
                <c:pt idx="22">
                  <c:v>266</c:v>
                </c:pt>
                <c:pt idx="23">
                  <c:v>267</c:v>
                </c:pt>
                <c:pt idx="24">
                  <c:v>271</c:v>
                </c:pt>
                <c:pt idx="25">
                  <c:v>272</c:v>
                </c:pt>
                <c:pt idx="26">
                  <c:v>273</c:v>
                </c:pt>
                <c:pt idx="27">
                  <c:v>274</c:v>
                </c:pt>
                <c:pt idx="28">
                  <c:v>275</c:v>
                </c:pt>
              </c:strCache>
            </c:strRef>
          </c:cat>
          <c:val>
            <c:numRef>
              <c:f>('Cumulative Caps'!$C$4,'Cumulative Caps'!$C$6:$C$13)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E2-4BF9-8001-CA9B01416162}"/>
            </c:ext>
          </c:extLst>
        </c:ser>
        <c:ser>
          <c:idx val="2"/>
          <c:order val="2"/>
          <c:tx>
            <c:v>2015</c:v>
          </c:tx>
          <c:invertIfNegative val="0"/>
          <c:cat>
            <c:strRef>
              <c:f>'Cumulative Caps'!$K$4:$K$32</c:f>
              <c:strCache>
                <c:ptCount val="29"/>
                <c:pt idx="0">
                  <c:v>235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243</c:v>
                </c:pt>
                <c:pt idx="6">
                  <c:v>244</c:v>
                </c:pt>
                <c:pt idx="7">
                  <c:v>245</c:v>
                </c:pt>
                <c:pt idx="8">
                  <c:v>246</c:v>
                </c:pt>
                <c:pt idx="9">
                  <c:v>247</c:v>
                </c:pt>
                <c:pt idx="10">
                  <c:v>248</c:v>
                </c:pt>
                <c:pt idx="11">
                  <c:v>249</c:v>
                </c:pt>
                <c:pt idx="12">
                  <c:v>250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262</c:v>
                </c:pt>
                <c:pt idx="19">
                  <c:v>263</c:v>
                </c:pt>
                <c:pt idx="20">
                  <c:v>264</c:v>
                </c:pt>
                <c:pt idx="21">
                  <c:v>265</c:v>
                </c:pt>
                <c:pt idx="22">
                  <c:v>266</c:v>
                </c:pt>
                <c:pt idx="23">
                  <c:v>267</c:v>
                </c:pt>
                <c:pt idx="24">
                  <c:v>271</c:v>
                </c:pt>
                <c:pt idx="25">
                  <c:v>272</c:v>
                </c:pt>
                <c:pt idx="26">
                  <c:v>273</c:v>
                </c:pt>
                <c:pt idx="27">
                  <c:v>274</c:v>
                </c:pt>
                <c:pt idx="28">
                  <c:v>275</c:v>
                </c:pt>
              </c:strCache>
            </c:strRef>
          </c:cat>
          <c:val>
            <c:numRef>
              <c:f>'Cumulative Caps'!$I$4:$I$32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5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EE2-4BF9-8001-CA9B01416162}"/>
            </c:ext>
          </c:extLst>
        </c:ser>
        <c:ser>
          <c:idx val="3"/>
          <c:order val="3"/>
          <c:tx>
            <c:v>2016</c:v>
          </c:tx>
          <c:invertIfNegative val="0"/>
          <c:cat>
            <c:strRef>
              <c:f>'Cumulative Caps'!$K$4:$K$32</c:f>
              <c:strCache>
                <c:ptCount val="29"/>
                <c:pt idx="0">
                  <c:v>235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243</c:v>
                </c:pt>
                <c:pt idx="6">
                  <c:v>244</c:v>
                </c:pt>
                <c:pt idx="7">
                  <c:v>245</c:v>
                </c:pt>
                <c:pt idx="8">
                  <c:v>246</c:v>
                </c:pt>
                <c:pt idx="9">
                  <c:v>247</c:v>
                </c:pt>
                <c:pt idx="10">
                  <c:v>248</c:v>
                </c:pt>
                <c:pt idx="11">
                  <c:v>249</c:v>
                </c:pt>
                <c:pt idx="12">
                  <c:v>250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262</c:v>
                </c:pt>
                <c:pt idx="19">
                  <c:v>263</c:v>
                </c:pt>
                <c:pt idx="20">
                  <c:v>264</c:v>
                </c:pt>
                <c:pt idx="21">
                  <c:v>265</c:v>
                </c:pt>
                <c:pt idx="22">
                  <c:v>266</c:v>
                </c:pt>
                <c:pt idx="23">
                  <c:v>267</c:v>
                </c:pt>
                <c:pt idx="24">
                  <c:v>271</c:v>
                </c:pt>
                <c:pt idx="25">
                  <c:v>272</c:v>
                </c:pt>
                <c:pt idx="26">
                  <c:v>273</c:v>
                </c:pt>
                <c:pt idx="27">
                  <c:v>274</c:v>
                </c:pt>
                <c:pt idx="28">
                  <c:v>275</c:v>
                </c:pt>
              </c:strCache>
            </c:strRef>
          </c:cat>
          <c:val>
            <c:numRef>
              <c:f>'Cumulative Caps'!$L$4:$L$32</c:f>
              <c:numCache>
                <c:formatCode>General</c:formatCode>
                <c:ptCount val="29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6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EE2-4BF9-8001-CA9B01416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023856"/>
        <c:axId val="124025032"/>
      </c:barChart>
      <c:catAx>
        <c:axId val="12402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Julian Date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24025032"/>
        <c:crosses val="autoZero"/>
        <c:auto val="1"/>
        <c:lblAlgn val="ctr"/>
        <c:lblOffset val="100"/>
        <c:noMultiLvlLbl val="0"/>
      </c:catAx>
      <c:valAx>
        <c:axId val="124025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Individuals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02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497840</xdr:colOff>
      <xdr:row>80</xdr:row>
      <xdr:rowOff>101600</xdr:rowOff>
    </xdr:from>
    <xdr:to>
      <xdr:col>8</xdr:col>
      <xdr:colOff>386080</xdr:colOff>
      <xdr:row>106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</xdr:colOff>
      <xdr:row>84</xdr:row>
      <xdr:rowOff>0</xdr:rowOff>
    </xdr:from>
    <xdr:to>
      <xdr:col>10</xdr:col>
      <xdr:colOff>881380</xdr:colOff>
      <xdr:row>109</xdr:row>
      <xdr:rowOff>124460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80</xdr:row>
      <xdr:rowOff>114300</xdr:rowOff>
    </xdr:from>
    <xdr:to>
      <xdr:col>11</xdr:col>
      <xdr:colOff>809625</xdr:colOff>
      <xdr:row>104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C3A1000-EEA4-46F7-A0F9-1422BEAC7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63500</xdr:rowOff>
    </xdr:from>
    <xdr:to>
      <xdr:col>11</xdr:col>
      <xdr:colOff>749300</xdr:colOff>
      <xdr:row>59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opLeftCell="A12" workbookViewId="0">
      <selection activeCell="N22" sqref="N22"/>
    </sheetView>
  </sheetViews>
  <sheetFormatPr defaultColWidth="8.765625" defaultRowHeight="13.5" x14ac:dyDescent="0.3"/>
  <cols>
    <col min="1" max="1" width="12.61328125" customWidth="1"/>
    <col min="5" max="5" width="19.3828125" customWidth="1"/>
  </cols>
  <sheetData>
    <row r="1" spans="1:19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 s="29">
        <v>41154</v>
      </c>
      <c r="B2" t="s">
        <v>18</v>
      </c>
      <c r="C2" t="s">
        <v>19</v>
      </c>
      <c r="M2">
        <v>6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</row>
    <row r="3" spans="1:19" x14ac:dyDescent="0.3">
      <c r="A3" s="29">
        <v>41157</v>
      </c>
      <c r="B3" t="s">
        <v>26</v>
      </c>
      <c r="C3" t="s">
        <v>27</v>
      </c>
      <c r="E3">
        <v>441409</v>
      </c>
      <c r="F3">
        <v>4249923</v>
      </c>
      <c r="M3">
        <v>0</v>
      </c>
    </row>
    <row r="4" spans="1:19" x14ac:dyDescent="0.3">
      <c r="A4" s="29">
        <v>41170</v>
      </c>
      <c r="B4" t="s">
        <v>28</v>
      </c>
      <c r="C4" t="s">
        <v>27</v>
      </c>
      <c r="M4">
        <v>5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</row>
    <row r="5" spans="1:19" x14ac:dyDescent="0.3">
      <c r="A5" s="29">
        <v>41172</v>
      </c>
      <c r="B5" t="s">
        <v>28</v>
      </c>
      <c r="C5" t="s">
        <v>27</v>
      </c>
      <c r="M5">
        <v>6</v>
      </c>
      <c r="N5" t="s">
        <v>34</v>
      </c>
      <c r="O5" t="s">
        <v>35</v>
      </c>
      <c r="P5" t="s">
        <v>36</v>
      </c>
      <c r="Q5" t="s">
        <v>37</v>
      </c>
      <c r="R5" t="s">
        <v>38</v>
      </c>
      <c r="S5" t="s">
        <v>39</v>
      </c>
    </row>
    <row r="6" spans="1:19" x14ac:dyDescent="0.3">
      <c r="A6" s="29">
        <v>41173</v>
      </c>
      <c r="B6" t="s">
        <v>28</v>
      </c>
      <c r="C6" t="s">
        <v>27</v>
      </c>
      <c r="M6">
        <v>1</v>
      </c>
      <c r="N6" t="s">
        <v>40</v>
      </c>
    </row>
    <row r="7" spans="1:19" x14ac:dyDescent="0.3">
      <c r="A7" s="29">
        <v>41176</v>
      </c>
      <c r="B7" t="s">
        <v>28</v>
      </c>
      <c r="C7" t="s">
        <v>41</v>
      </c>
      <c r="J7" t="s">
        <v>42</v>
      </c>
      <c r="M7">
        <v>0</v>
      </c>
    </row>
    <row r="8" spans="1:19" x14ac:dyDescent="0.3">
      <c r="A8" s="29">
        <v>41177</v>
      </c>
      <c r="B8" t="s">
        <v>28</v>
      </c>
      <c r="C8" t="s">
        <v>41</v>
      </c>
      <c r="M8">
        <v>1</v>
      </c>
      <c r="N8" t="s">
        <v>43</v>
      </c>
    </row>
    <row r="9" spans="1:19" x14ac:dyDescent="0.3">
      <c r="A9" s="29">
        <v>41178</v>
      </c>
      <c r="B9" t="s">
        <v>28</v>
      </c>
      <c r="C9" t="s">
        <v>41</v>
      </c>
      <c r="M9">
        <v>0</v>
      </c>
    </row>
    <row r="10" spans="1:19" x14ac:dyDescent="0.3">
      <c r="A10" s="29">
        <v>41183</v>
      </c>
      <c r="B10" t="s">
        <v>28</v>
      </c>
      <c r="C10" t="s">
        <v>44</v>
      </c>
      <c r="M10">
        <v>0</v>
      </c>
    </row>
    <row r="11" spans="1:19" x14ac:dyDescent="0.3">
      <c r="A11" s="29">
        <v>41184</v>
      </c>
      <c r="B11" t="s">
        <v>45</v>
      </c>
      <c r="C11" t="s">
        <v>44</v>
      </c>
      <c r="M11">
        <v>0</v>
      </c>
    </row>
    <row r="12" spans="1:19" x14ac:dyDescent="0.3">
      <c r="A12" s="29">
        <v>41190</v>
      </c>
      <c r="B12" t="s">
        <v>46</v>
      </c>
      <c r="C12" t="s">
        <v>27</v>
      </c>
      <c r="M12">
        <v>0</v>
      </c>
    </row>
    <row r="13" spans="1:19" x14ac:dyDescent="0.3">
      <c r="A13" s="29">
        <v>41192</v>
      </c>
      <c r="B13" t="s">
        <v>47</v>
      </c>
      <c r="C13" t="s">
        <v>27</v>
      </c>
      <c r="M13">
        <v>0</v>
      </c>
    </row>
    <row r="14" spans="1:19" x14ac:dyDescent="0.3">
      <c r="A14" s="29">
        <v>41195</v>
      </c>
      <c r="B14" t="s">
        <v>48</v>
      </c>
      <c r="C14" t="s">
        <v>27</v>
      </c>
      <c r="M14">
        <v>0</v>
      </c>
    </row>
    <row r="15" spans="1:19" x14ac:dyDescent="0.3">
      <c r="A15" s="29">
        <v>41196</v>
      </c>
      <c r="B15" t="s">
        <v>48</v>
      </c>
      <c r="C15" t="s">
        <v>27</v>
      </c>
      <c r="M15">
        <v>0</v>
      </c>
    </row>
    <row r="16" spans="1:19" x14ac:dyDescent="0.3">
      <c r="A16" s="29">
        <v>41197</v>
      </c>
      <c r="B16" t="s">
        <v>48</v>
      </c>
      <c r="C16" t="s">
        <v>27</v>
      </c>
      <c r="M16">
        <v>0</v>
      </c>
    </row>
    <row r="18" spans="1:15" x14ac:dyDescent="0.3">
      <c r="A18" s="18" t="s">
        <v>49</v>
      </c>
    </row>
    <row r="19" spans="1:15" x14ac:dyDescent="0.3">
      <c r="A19" t="s">
        <v>0</v>
      </c>
      <c r="B19" t="s">
        <v>1</v>
      </c>
      <c r="D19" t="s">
        <v>50</v>
      </c>
      <c r="F19" t="s">
        <v>51</v>
      </c>
      <c r="G19" t="s">
        <v>52</v>
      </c>
      <c r="H19" t="s">
        <v>53</v>
      </c>
      <c r="I19" t="s">
        <v>54</v>
      </c>
      <c r="J19" t="s">
        <v>55</v>
      </c>
      <c r="L19" t="s">
        <v>56</v>
      </c>
      <c r="M19" t="s">
        <v>57</v>
      </c>
      <c r="N19" t="s">
        <v>58</v>
      </c>
    </row>
    <row r="21" spans="1:15" x14ac:dyDescent="0.3">
      <c r="A21" s="1">
        <v>40058</v>
      </c>
      <c r="B21" t="s">
        <v>18</v>
      </c>
      <c r="D21" t="s">
        <v>20</v>
      </c>
      <c r="F21">
        <v>57.5</v>
      </c>
      <c r="G21">
        <v>129</v>
      </c>
      <c r="H21">
        <v>95</v>
      </c>
      <c r="I21">
        <v>103</v>
      </c>
      <c r="J21">
        <v>62</v>
      </c>
      <c r="L21" t="s">
        <v>59</v>
      </c>
      <c r="M21" t="s">
        <v>60</v>
      </c>
      <c r="N21" t="s">
        <v>61</v>
      </c>
      <c r="O21" t="s">
        <v>62</v>
      </c>
    </row>
    <row r="22" spans="1:15" x14ac:dyDescent="0.3">
      <c r="A22" s="1">
        <v>40058</v>
      </c>
      <c r="B22" t="s">
        <v>18</v>
      </c>
      <c r="D22" s="18" t="s">
        <v>21</v>
      </c>
      <c r="F22">
        <v>55.5</v>
      </c>
      <c r="G22">
        <v>122</v>
      </c>
      <c r="H22">
        <v>98</v>
      </c>
      <c r="I22">
        <v>107</v>
      </c>
      <c r="J22">
        <v>60</v>
      </c>
      <c r="L22" s="18" t="s">
        <v>63</v>
      </c>
      <c r="M22" t="s">
        <v>64</v>
      </c>
      <c r="N22" t="s">
        <v>65</v>
      </c>
      <c r="O22" t="s">
        <v>66</v>
      </c>
    </row>
    <row r="23" spans="1:15" x14ac:dyDescent="0.3">
      <c r="A23" s="1">
        <v>40058</v>
      </c>
      <c r="B23" t="s">
        <v>18</v>
      </c>
      <c r="D23" t="s">
        <v>22</v>
      </c>
      <c r="F23">
        <v>64</v>
      </c>
      <c r="G23">
        <v>135</v>
      </c>
      <c r="H23">
        <v>98</v>
      </c>
      <c r="I23">
        <v>108</v>
      </c>
      <c r="J23">
        <v>65</v>
      </c>
      <c r="L23" t="s">
        <v>67</v>
      </c>
      <c r="M23" t="s">
        <v>60</v>
      </c>
      <c r="N23" t="s">
        <v>68</v>
      </c>
      <c r="O23" t="s">
        <v>69</v>
      </c>
    </row>
    <row r="24" spans="1:15" x14ac:dyDescent="0.3">
      <c r="A24" s="1">
        <v>40058</v>
      </c>
      <c r="B24" t="s">
        <v>18</v>
      </c>
      <c r="D24" t="s">
        <v>23</v>
      </c>
      <c r="F24">
        <v>56</v>
      </c>
      <c r="G24">
        <v>122</v>
      </c>
      <c r="H24">
        <v>92</v>
      </c>
      <c r="I24">
        <v>100</v>
      </c>
      <c r="J24">
        <v>62</v>
      </c>
      <c r="L24" t="s">
        <v>63</v>
      </c>
      <c r="M24" t="s">
        <v>64</v>
      </c>
      <c r="N24" t="s">
        <v>70</v>
      </c>
      <c r="O24" t="s">
        <v>71</v>
      </c>
    </row>
    <row r="25" spans="1:15" x14ac:dyDescent="0.3">
      <c r="A25" s="1">
        <v>40058</v>
      </c>
      <c r="B25" t="s">
        <v>18</v>
      </c>
      <c r="D25" t="s">
        <v>24</v>
      </c>
      <c r="F25">
        <v>68.5</v>
      </c>
      <c r="G25">
        <v>130</v>
      </c>
      <c r="H25">
        <v>95</v>
      </c>
      <c r="I25">
        <v>104</v>
      </c>
      <c r="J25">
        <v>59</v>
      </c>
      <c r="L25" t="s">
        <v>59</v>
      </c>
      <c r="M25" t="s">
        <v>60</v>
      </c>
      <c r="N25" t="s">
        <v>72</v>
      </c>
      <c r="O25" t="s">
        <v>73</v>
      </c>
    </row>
    <row r="26" spans="1:15" x14ac:dyDescent="0.3">
      <c r="A26" s="1">
        <v>40058</v>
      </c>
      <c r="B26" t="s">
        <v>18</v>
      </c>
      <c r="D26" t="s">
        <v>25</v>
      </c>
      <c r="F26">
        <v>57</v>
      </c>
      <c r="G26">
        <v>131</v>
      </c>
      <c r="H26">
        <v>92</v>
      </c>
      <c r="I26">
        <v>103</v>
      </c>
      <c r="J26">
        <v>62</v>
      </c>
      <c r="L26" t="s">
        <v>59</v>
      </c>
      <c r="M26" t="s">
        <v>60</v>
      </c>
      <c r="N26" t="s">
        <v>74</v>
      </c>
      <c r="O26" t="s">
        <v>75</v>
      </c>
    </row>
    <row r="28" spans="1:15" x14ac:dyDescent="0.3">
      <c r="A28" s="1">
        <v>40074</v>
      </c>
      <c r="B28" t="s">
        <v>28</v>
      </c>
      <c r="D28" s="18" t="s">
        <v>29</v>
      </c>
      <c r="F28">
        <v>57</v>
      </c>
      <c r="G28">
        <v>122</v>
      </c>
      <c r="H28">
        <v>90</v>
      </c>
      <c r="I28">
        <v>100</v>
      </c>
      <c r="J28">
        <v>62</v>
      </c>
      <c r="L28" t="s">
        <v>63</v>
      </c>
      <c r="M28" t="s">
        <v>64</v>
      </c>
      <c r="N28" t="s">
        <v>76</v>
      </c>
    </row>
    <row r="29" spans="1:15" x14ac:dyDescent="0.3">
      <c r="A29" s="1">
        <v>40074</v>
      </c>
      <c r="B29" t="s">
        <v>28</v>
      </c>
      <c r="D29" t="s">
        <v>30</v>
      </c>
      <c r="F29">
        <v>62</v>
      </c>
      <c r="G29">
        <v>134</v>
      </c>
      <c r="H29">
        <v>95</v>
      </c>
      <c r="I29">
        <v>105</v>
      </c>
      <c r="J29">
        <v>60</v>
      </c>
      <c r="L29" t="s">
        <v>67</v>
      </c>
      <c r="M29" t="s">
        <v>77</v>
      </c>
      <c r="N29" t="s">
        <v>78</v>
      </c>
      <c r="O29" t="s">
        <v>79</v>
      </c>
    </row>
    <row r="30" spans="1:15" x14ac:dyDescent="0.3">
      <c r="A30" s="1">
        <v>40074</v>
      </c>
      <c r="B30" t="s">
        <v>28</v>
      </c>
      <c r="D30" s="18" t="s">
        <v>31</v>
      </c>
      <c r="F30">
        <v>57.5</v>
      </c>
      <c r="G30">
        <v>131</v>
      </c>
      <c r="H30">
        <v>90</v>
      </c>
      <c r="I30">
        <v>103</v>
      </c>
      <c r="J30">
        <v>61</v>
      </c>
      <c r="L30" s="18" t="s">
        <v>63</v>
      </c>
      <c r="M30" t="s">
        <v>64</v>
      </c>
      <c r="N30" t="s">
        <v>80</v>
      </c>
      <c r="O30" t="s">
        <v>81</v>
      </c>
    </row>
    <row r="31" spans="1:15" x14ac:dyDescent="0.3">
      <c r="A31" s="1">
        <v>40074</v>
      </c>
      <c r="B31" t="s">
        <v>28</v>
      </c>
      <c r="D31" t="s">
        <v>32</v>
      </c>
      <c r="F31">
        <v>63</v>
      </c>
      <c r="G31">
        <v>131</v>
      </c>
      <c r="H31">
        <v>94</v>
      </c>
      <c r="I31">
        <v>101</v>
      </c>
      <c r="J31">
        <v>60</v>
      </c>
      <c r="L31" t="s">
        <v>67</v>
      </c>
      <c r="M31" t="s">
        <v>60</v>
      </c>
      <c r="N31" t="s">
        <v>82</v>
      </c>
      <c r="O31" t="s">
        <v>83</v>
      </c>
    </row>
    <row r="32" spans="1:15" x14ac:dyDescent="0.3">
      <c r="A32" s="1">
        <v>40074</v>
      </c>
      <c r="B32" t="s">
        <v>28</v>
      </c>
      <c r="D32" t="s">
        <v>33</v>
      </c>
      <c r="F32">
        <v>63.5</v>
      </c>
      <c r="G32">
        <v>129</v>
      </c>
      <c r="H32">
        <v>95</v>
      </c>
      <c r="I32">
        <v>105</v>
      </c>
      <c r="J32">
        <v>59</v>
      </c>
      <c r="L32" t="s">
        <v>63</v>
      </c>
      <c r="M32" t="s">
        <v>64</v>
      </c>
      <c r="N32" t="s">
        <v>84</v>
      </c>
      <c r="O32" t="s">
        <v>85</v>
      </c>
    </row>
    <row r="34" spans="1:15" x14ac:dyDescent="0.3">
      <c r="A34" s="1">
        <v>40076</v>
      </c>
      <c r="B34" t="s">
        <v>28</v>
      </c>
      <c r="D34" t="s">
        <v>34</v>
      </c>
      <c r="F34">
        <v>58</v>
      </c>
      <c r="G34">
        <v>133</v>
      </c>
      <c r="H34">
        <v>100</v>
      </c>
      <c r="I34">
        <v>110</v>
      </c>
      <c r="J34">
        <v>65</v>
      </c>
      <c r="L34" t="s">
        <v>67</v>
      </c>
      <c r="M34" t="s">
        <v>77</v>
      </c>
      <c r="N34" t="s">
        <v>86</v>
      </c>
      <c r="O34" t="s">
        <v>87</v>
      </c>
    </row>
    <row r="35" spans="1:15" x14ac:dyDescent="0.3">
      <c r="A35" s="1">
        <v>40076</v>
      </c>
      <c r="B35" t="s">
        <v>28</v>
      </c>
      <c r="D35" t="s">
        <v>35</v>
      </c>
      <c r="F35">
        <v>68</v>
      </c>
      <c r="G35">
        <v>135</v>
      </c>
      <c r="H35">
        <v>95</v>
      </c>
      <c r="I35">
        <v>99</v>
      </c>
      <c r="J35">
        <v>62</v>
      </c>
      <c r="L35" t="s">
        <v>59</v>
      </c>
      <c r="M35" t="s">
        <v>60</v>
      </c>
      <c r="N35" t="s">
        <v>88</v>
      </c>
      <c r="O35" t="s">
        <v>89</v>
      </c>
    </row>
    <row r="36" spans="1:15" x14ac:dyDescent="0.3">
      <c r="A36" s="1">
        <v>40076</v>
      </c>
      <c r="B36" t="s">
        <v>28</v>
      </c>
      <c r="D36" t="s">
        <v>36</v>
      </c>
      <c r="F36">
        <v>68.5</v>
      </c>
      <c r="G36">
        <v>130</v>
      </c>
      <c r="H36">
        <v>89</v>
      </c>
      <c r="I36">
        <v>102</v>
      </c>
      <c r="J36">
        <v>57</v>
      </c>
      <c r="L36" t="s">
        <v>59</v>
      </c>
      <c r="M36" t="s">
        <v>64</v>
      </c>
      <c r="N36" t="s">
        <v>90</v>
      </c>
      <c r="O36" t="s">
        <v>91</v>
      </c>
    </row>
    <row r="37" spans="1:15" x14ac:dyDescent="0.3">
      <c r="A37" s="1">
        <v>40076</v>
      </c>
      <c r="B37" t="s">
        <v>28</v>
      </c>
      <c r="D37" t="s">
        <v>37</v>
      </c>
      <c r="F37">
        <v>69.5</v>
      </c>
      <c r="G37">
        <v>129</v>
      </c>
      <c r="H37">
        <v>96</v>
      </c>
      <c r="I37">
        <v>105</v>
      </c>
      <c r="J37">
        <v>60</v>
      </c>
      <c r="L37" t="s">
        <v>59</v>
      </c>
      <c r="M37" t="s">
        <v>64</v>
      </c>
      <c r="N37" t="s">
        <v>92</v>
      </c>
      <c r="O37" t="s">
        <v>93</v>
      </c>
    </row>
    <row r="38" spans="1:15" x14ac:dyDescent="0.3">
      <c r="A38" s="1">
        <v>40076</v>
      </c>
      <c r="B38" t="s">
        <v>28</v>
      </c>
      <c r="D38" t="s">
        <v>38</v>
      </c>
      <c r="F38">
        <v>58.5</v>
      </c>
      <c r="G38">
        <v>126</v>
      </c>
      <c r="H38">
        <v>94</v>
      </c>
      <c r="I38">
        <v>102</v>
      </c>
      <c r="J38">
        <v>60</v>
      </c>
      <c r="L38" t="s">
        <v>67</v>
      </c>
      <c r="M38" t="s">
        <v>77</v>
      </c>
      <c r="N38" t="s">
        <v>94</v>
      </c>
      <c r="O38" t="s">
        <v>95</v>
      </c>
    </row>
    <row r="39" spans="1:15" x14ac:dyDescent="0.3">
      <c r="A39" s="1">
        <v>40076</v>
      </c>
      <c r="B39" t="s">
        <v>28</v>
      </c>
      <c r="D39" t="s">
        <v>39</v>
      </c>
      <c r="F39">
        <v>68</v>
      </c>
      <c r="G39">
        <v>125</v>
      </c>
      <c r="H39">
        <v>97</v>
      </c>
      <c r="I39">
        <v>105</v>
      </c>
      <c r="J39">
        <v>63</v>
      </c>
      <c r="L39" t="s">
        <v>67</v>
      </c>
      <c r="M39" t="s">
        <v>64</v>
      </c>
      <c r="N39" t="s">
        <v>96</v>
      </c>
      <c r="O39" t="s">
        <v>97</v>
      </c>
    </row>
    <row r="41" spans="1:15" x14ac:dyDescent="0.3">
      <c r="A41" s="1">
        <v>40077</v>
      </c>
      <c r="B41" t="s">
        <v>28</v>
      </c>
      <c r="D41" t="s">
        <v>40</v>
      </c>
      <c r="F41">
        <v>63</v>
      </c>
      <c r="G41">
        <v>120</v>
      </c>
      <c r="H41">
        <v>90</v>
      </c>
      <c r="I41">
        <v>100</v>
      </c>
      <c r="J41">
        <v>55</v>
      </c>
      <c r="L41" t="s">
        <v>63</v>
      </c>
      <c r="M41" t="s">
        <v>64</v>
      </c>
      <c r="N41" t="s">
        <v>98</v>
      </c>
      <c r="O41" t="s">
        <v>99</v>
      </c>
    </row>
    <row r="43" spans="1:15" x14ac:dyDescent="0.3">
      <c r="A43" s="1">
        <v>40081</v>
      </c>
      <c r="B43" t="s">
        <v>28</v>
      </c>
      <c r="D43" t="s">
        <v>43</v>
      </c>
      <c r="F43">
        <v>67</v>
      </c>
      <c r="G43">
        <v>132</v>
      </c>
      <c r="H43">
        <v>98</v>
      </c>
      <c r="I43">
        <v>106</v>
      </c>
      <c r="J43">
        <v>63</v>
      </c>
      <c r="L43" t="s">
        <v>67</v>
      </c>
      <c r="M43" t="s">
        <v>64</v>
      </c>
      <c r="N43" t="s">
        <v>100</v>
      </c>
    </row>
    <row r="45" spans="1:15" x14ac:dyDescent="0.3">
      <c r="D45" t="s">
        <v>101</v>
      </c>
      <c r="L45" s="18" t="s">
        <v>102</v>
      </c>
    </row>
    <row r="46" spans="1:15" x14ac:dyDescent="0.3">
      <c r="L46" t="s">
        <v>103</v>
      </c>
    </row>
    <row r="48" spans="1:15" x14ac:dyDescent="0.3">
      <c r="K48" t="s">
        <v>104</v>
      </c>
    </row>
    <row r="49" spans="1:18" x14ac:dyDescent="0.3">
      <c r="K49" t="s">
        <v>105</v>
      </c>
      <c r="L49" t="s">
        <v>106</v>
      </c>
    </row>
    <row r="50" spans="1:18" x14ac:dyDescent="0.3">
      <c r="K50" t="s">
        <v>107</v>
      </c>
      <c r="L50">
        <v>6</v>
      </c>
    </row>
    <row r="51" spans="1:18" x14ac:dyDescent="0.3">
      <c r="K51" t="s">
        <v>108</v>
      </c>
      <c r="L51">
        <v>7</v>
      </c>
    </row>
    <row r="53" spans="1:18" x14ac:dyDescent="0.3">
      <c r="A53" s="18" t="s">
        <v>109</v>
      </c>
    </row>
    <row r="54" spans="1:18" x14ac:dyDescent="0.3">
      <c r="A54" t="s">
        <v>0</v>
      </c>
      <c r="B54" t="s">
        <v>1</v>
      </c>
      <c r="D54" t="s">
        <v>3</v>
      </c>
      <c r="E54" t="s">
        <v>4</v>
      </c>
      <c r="F54" t="s">
        <v>110</v>
      </c>
      <c r="G54" t="s">
        <v>111</v>
      </c>
      <c r="H54" t="s">
        <v>112</v>
      </c>
      <c r="I54" t="s">
        <v>113</v>
      </c>
      <c r="J54" t="s">
        <v>114</v>
      </c>
      <c r="K54" t="s">
        <v>115</v>
      </c>
      <c r="R54" t="s">
        <v>116</v>
      </c>
    </row>
    <row r="55" spans="1:18" x14ac:dyDescent="0.3">
      <c r="A55" s="1">
        <v>40058</v>
      </c>
      <c r="B55" t="s">
        <v>117</v>
      </c>
      <c r="G55">
        <v>2045</v>
      </c>
      <c r="H55">
        <v>2135</v>
      </c>
      <c r="I55" s="2">
        <v>3.4722222222222224E-2</v>
      </c>
      <c r="K55" t="s">
        <v>118</v>
      </c>
      <c r="R55">
        <v>4.5</v>
      </c>
    </row>
    <row r="57" spans="1:18" x14ac:dyDescent="0.3">
      <c r="A57" s="1">
        <v>40061</v>
      </c>
      <c r="B57" t="s">
        <v>26</v>
      </c>
      <c r="D57">
        <v>441409</v>
      </c>
      <c r="E57">
        <v>4249923</v>
      </c>
      <c r="F57">
        <v>8</v>
      </c>
      <c r="G57">
        <v>2043</v>
      </c>
      <c r="H57">
        <v>2325</v>
      </c>
      <c r="I57" s="2">
        <v>0.1125</v>
      </c>
      <c r="J57" t="s">
        <v>119</v>
      </c>
      <c r="K57" t="s">
        <v>120</v>
      </c>
      <c r="R57">
        <v>0</v>
      </c>
    </row>
    <row r="58" spans="1:18" x14ac:dyDescent="0.3">
      <c r="D58">
        <v>441281</v>
      </c>
      <c r="E58">
        <v>4249898</v>
      </c>
      <c r="F58">
        <v>4</v>
      </c>
      <c r="G58">
        <v>2049</v>
      </c>
      <c r="H58">
        <v>2343</v>
      </c>
      <c r="I58" s="2">
        <v>0.12083333333333333</v>
      </c>
      <c r="K58" t="s">
        <v>120</v>
      </c>
    </row>
    <row r="59" spans="1:18" x14ac:dyDescent="0.3">
      <c r="D59">
        <v>441317</v>
      </c>
      <c r="E59">
        <v>4250048</v>
      </c>
      <c r="F59">
        <v>4</v>
      </c>
      <c r="G59">
        <v>2133</v>
      </c>
      <c r="H59">
        <v>2307</v>
      </c>
      <c r="I59" s="2">
        <v>6.5277777777777782E-2</v>
      </c>
      <c r="K59" t="s">
        <v>120</v>
      </c>
    </row>
    <row r="61" spans="1:18" x14ac:dyDescent="0.3">
      <c r="A61" s="1">
        <v>40074</v>
      </c>
      <c r="B61" t="s">
        <v>28</v>
      </c>
      <c r="C61">
        <v>27</v>
      </c>
      <c r="D61">
        <v>495338</v>
      </c>
      <c r="E61">
        <v>4327627</v>
      </c>
      <c r="F61">
        <v>4</v>
      </c>
      <c r="G61">
        <v>2103</v>
      </c>
      <c r="H61">
        <v>2303</v>
      </c>
      <c r="I61" s="2">
        <v>8.3333333333333329E-2</v>
      </c>
      <c r="K61" t="s">
        <v>121</v>
      </c>
      <c r="R61">
        <v>1.2448132780000001</v>
      </c>
    </row>
    <row r="62" spans="1:18" x14ac:dyDescent="0.3">
      <c r="C62">
        <v>11</v>
      </c>
      <c r="D62">
        <v>495467</v>
      </c>
      <c r="E62">
        <v>4327710</v>
      </c>
      <c r="F62">
        <v>3</v>
      </c>
      <c r="G62">
        <v>2104</v>
      </c>
      <c r="H62">
        <v>2305</v>
      </c>
      <c r="I62" s="2">
        <v>8.4027777777777771E-2</v>
      </c>
      <c r="K62" t="s">
        <v>122</v>
      </c>
    </row>
    <row r="64" spans="1:18" x14ac:dyDescent="0.3">
      <c r="A64" s="1">
        <v>40076</v>
      </c>
      <c r="B64" t="s">
        <v>28</v>
      </c>
      <c r="C64">
        <v>27</v>
      </c>
      <c r="D64">
        <v>495338</v>
      </c>
      <c r="E64">
        <v>4327627</v>
      </c>
      <c r="F64">
        <v>4</v>
      </c>
      <c r="G64">
        <v>2101</v>
      </c>
      <c r="H64">
        <v>2244</v>
      </c>
      <c r="I64" s="2">
        <v>7.1527777777777787E-2</v>
      </c>
      <c r="K64" t="s">
        <v>121</v>
      </c>
      <c r="R64">
        <v>1.61</v>
      </c>
    </row>
    <row r="65" spans="1:18" x14ac:dyDescent="0.3">
      <c r="C65">
        <v>11</v>
      </c>
      <c r="D65">
        <v>495467</v>
      </c>
      <c r="E65">
        <v>4327710</v>
      </c>
      <c r="F65">
        <v>3</v>
      </c>
      <c r="G65">
        <v>2044</v>
      </c>
      <c r="H65">
        <v>2244</v>
      </c>
      <c r="I65" s="2">
        <v>8.3333333333333329E-2</v>
      </c>
      <c r="K65" t="s">
        <v>122</v>
      </c>
    </row>
    <row r="67" spans="1:18" x14ac:dyDescent="0.3">
      <c r="A67" s="1">
        <v>40077</v>
      </c>
      <c r="B67" t="s">
        <v>28</v>
      </c>
      <c r="C67">
        <v>27</v>
      </c>
      <c r="D67">
        <v>495338</v>
      </c>
      <c r="E67">
        <v>4327627</v>
      </c>
      <c r="F67">
        <v>4</v>
      </c>
      <c r="G67">
        <v>2040</v>
      </c>
      <c r="H67">
        <v>2300</v>
      </c>
      <c r="I67" s="2">
        <v>9.7222222222222224E-2</v>
      </c>
      <c r="K67" t="s">
        <v>121</v>
      </c>
      <c r="R67">
        <v>0.22</v>
      </c>
    </row>
    <row r="68" spans="1:18" x14ac:dyDescent="0.3">
      <c r="C68">
        <v>11</v>
      </c>
      <c r="D68">
        <v>495467</v>
      </c>
      <c r="E68">
        <v>4327710</v>
      </c>
      <c r="F68">
        <v>3</v>
      </c>
      <c r="G68">
        <v>2053</v>
      </c>
      <c r="H68">
        <v>2300</v>
      </c>
      <c r="I68" s="2">
        <v>8.819444444444445E-2</v>
      </c>
      <c r="K68" t="s">
        <v>122</v>
      </c>
    </row>
    <row r="70" spans="1:18" x14ac:dyDescent="0.3">
      <c r="A70" s="1">
        <v>40080</v>
      </c>
      <c r="B70" t="s">
        <v>28</v>
      </c>
      <c r="C70">
        <v>27</v>
      </c>
      <c r="D70">
        <v>495338</v>
      </c>
      <c r="E70">
        <v>4327627</v>
      </c>
      <c r="F70">
        <v>4</v>
      </c>
      <c r="G70">
        <v>2043</v>
      </c>
      <c r="H70">
        <v>2334</v>
      </c>
      <c r="I70" s="2">
        <v>0.11875000000000001</v>
      </c>
      <c r="K70" t="s">
        <v>121</v>
      </c>
      <c r="O70" t="s">
        <v>123</v>
      </c>
      <c r="R70">
        <v>0</v>
      </c>
    </row>
    <row r="71" spans="1:18" x14ac:dyDescent="0.3">
      <c r="C71">
        <v>11</v>
      </c>
      <c r="D71">
        <v>495467</v>
      </c>
      <c r="E71">
        <v>4327710</v>
      </c>
      <c r="F71">
        <v>3</v>
      </c>
      <c r="G71">
        <v>2059</v>
      </c>
      <c r="H71">
        <v>2343</v>
      </c>
      <c r="I71" s="2">
        <v>0.11388888888888889</v>
      </c>
      <c r="K71" t="s">
        <v>122</v>
      </c>
    </row>
    <row r="73" spans="1:18" x14ac:dyDescent="0.3">
      <c r="A73" s="1">
        <v>40081</v>
      </c>
      <c r="B73" t="s">
        <v>28</v>
      </c>
      <c r="C73">
        <v>27</v>
      </c>
      <c r="D73">
        <v>495338</v>
      </c>
      <c r="E73">
        <v>4327627</v>
      </c>
      <c r="F73">
        <v>4</v>
      </c>
      <c r="G73">
        <v>2031</v>
      </c>
      <c r="H73">
        <v>102</v>
      </c>
      <c r="I73" s="2">
        <v>0.18819444444444444</v>
      </c>
      <c r="K73" t="s">
        <v>121</v>
      </c>
      <c r="R73">
        <v>0.12</v>
      </c>
    </row>
    <row r="74" spans="1:18" x14ac:dyDescent="0.3">
      <c r="C74">
        <v>11</v>
      </c>
      <c r="D74">
        <v>495467</v>
      </c>
      <c r="E74">
        <v>4327710</v>
      </c>
      <c r="F74">
        <v>3</v>
      </c>
      <c r="G74">
        <v>2044</v>
      </c>
      <c r="H74">
        <v>2452</v>
      </c>
      <c r="I74" s="2">
        <v>0.17222222222222225</v>
      </c>
      <c r="K74" t="s">
        <v>122</v>
      </c>
    </row>
    <row r="76" spans="1:18" x14ac:dyDescent="0.3">
      <c r="A76" s="1">
        <v>40082</v>
      </c>
      <c r="B76" t="s">
        <v>28</v>
      </c>
      <c r="C76">
        <v>27</v>
      </c>
      <c r="D76">
        <v>495338</v>
      </c>
      <c r="E76">
        <v>4327627</v>
      </c>
      <c r="F76">
        <v>4</v>
      </c>
      <c r="G76">
        <v>1933</v>
      </c>
      <c r="H76">
        <v>2347</v>
      </c>
      <c r="I76" s="2">
        <v>0.1763888888888889</v>
      </c>
      <c r="K76" t="s">
        <v>121</v>
      </c>
      <c r="R76">
        <v>0</v>
      </c>
    </row>
    <row r="77" spans="1:18" x14ac:dyDescent="0.3">
      <c r="C77">
        <v>11</v>
      </c>
      <c r="D77">
        <v>495467</v>
      </c>
      <c r="E77">
        <v>4327710</v>
      </c>
      <c r="F77">
        <v>3</v>
      </c>
      <c r="G77">
        <v>1946</v>
      </c>
      <c r="H77">
        <v>2356</v>
      </c>
      <c r="I77" s="2">
        <v>0.17361111111111113</v>
      </c>
      <c r="K77" t="s">
        <v>122</v>
      </c>
    </row>
    <row r="79" spans="1:18" x14ac:dyDescent="0.3">
      <c r="A79" s="1">
        <v>40087</v>
      </c>
      <c r="B79" t="s">
        <v>28</v>
      </c>
      <c r="C79">
        <v>27</v>
      </c>
      <c r="D79">
        <v>495338</v>
      </c>
      <c r="E79">
        <v>4327627</v>
      </c>
      <c r="F79">
        <v>4</v>
      </c>
      <c r="G79">
        <v>2032</v>
      </c>
      <c r="H79">
        <v>2346</v>
      </c>
      <c r="I79" s="2">
        <v>0.13472222222222222</v>
      </c>
      <c r="K79" t="s">
        <v>121</v>
      </c>
      <c r="R79">
        <v>0</v>
      </c>
    </row>
    <row r="80" spans="1:18" x14ac:dyDescent="0.3">
      <c r="C80">
        <v>11</v>
      </c>
      <c r="D80">
        <v>495467</v>
      </c>
      <c r="E80">
        <v>4327710</v>
      </c>
      <c r="F80">
        <v>3</v>
      </c>
      <c r="G80">
        <v>2043</v>
      </c>
      <c r="H80">
        <v>2356</v>
      </c>
      <c r="I80" s="2">
        <v>0.13402777777777777</v>
      </c>
      <c r="K80" t="s">
        <v>122</v>
      </c>
    </row>
    <row r="82" spans="1:18" x14ac:dyDescent="0.3">
      <c r="A82" s="1">
        <v>40088</v>
      </c>
      <c r="B82" t="s">
        <v>45</v>
      </c>
      <c r="D82">
        <v>495470</v>
      </c>
      <c r="E82">
        <v>4327076</v>
      </c>
      <c r="F82">
        <v>3</v>
      </c>
      <c r="G82">
        <v>1929</v>
      </c>
      <c r="H82">
        <v>2156</v>
      </c>
      <c r="I82" s="2">
        <v>0.10208333333333335</v>
      </c>
      <c r="K82" t="s">
        <v>124</v>
      </c>
      <c r="R82" s="2">
        <v>0</v>
      </c>
    </row>
    <row r="83" spans="1:18" x14ac:dyDescent="0.3">
      <c r="D83">
        <v>495403</v>
      </c>
      <c r="E83">
        <v>4326815</v>
      </c>
      <c r="F83">
        <v>3</v>
      </c>
      <c r="G83">
        <v>1934</v>
      </c>
      <c r="H83">
        <v>2200</v>
      </c>
      <c r="I83" s="2">
        <v>0.1013888888888889</v>
      </c>
      <c r="K83" t="s">
        <v>125</v>
      </c>
    </row>
    <row r="85" spans="1:18" x14ac:dyDescent="0.3">
      <c r="A85" s="1">
        <v>40094</v>
      </c>
      <c r="B85" t="s">
        <v>46</v>
      </c>
      <c r="D85">
        <v>498309</v>
      </c>
      <c r="E85">
        <v>4180262</v>
      </c>
      <c r="F85">
        <v>3</v>
      </c>
      <c r="G85">
        <v>1904</v>
      </c>
      <c r="H85">
        <v>2202</v>
      </c>
      <c r="I85" s="2">
        <v>0.12361111111111112</v>
      </c>
      <c r="J85" t="s">
        <v>126</v>
      </c>
      <c r="K85" t="s">
        <v>127</v>
      </c>
      <c r="R85">
        <v>0</v>
      </c>
    </row>
    <row r="86" spans="1:18" x14ac:dyDescent="0.3">
      <c r="D86">
        <v>498319</v>
      </c>
      <c r="E86">
        <v>4180166</v>
      </c>
      <c r="F86">
        <v>3</v>
      </c>
      <c r="G86">
        <v>1924</v>
      </c>
      <c r="H86">
        <v>2217</v>
      </c>
      <c r="I86" s="2">
        <v>0.12013888888888889</v>
      </c>
      <c r="K86" t="s">
        <v>127</v>
      </c>
    </row>
    <row r="88" spans="1:18" x14ac:dyDescent="0.3">
      <c r="A88" s="1">
        <v>40096</v>
      </c>
      <c r="B88" t="s">
        <v>47</v>
      </c>
      <c r="D88">
        <v>676449</v>
      </c>
      <c r="E88">
        <v>4110513</v>
      </c>
      <c r="F88">
        <v>3</v>
      </c>
      <c r="G88">
        <v>1919</v>
      </c>
      <c r="H88">
        <v>2200</v>
      </c>
      <c r="I88" s="2">
        <v>0.11180555555555556</v>
      </c>
      <c r="J88" t="s">
        <v>128</v>
      </c>
      <c r="K88" t="s">
        <v>129</v>
      </c>
      <c r="R88">
        <v>0</v>
      </c>
    </row>
    <row r="90" spans="1:18" x14ac:dyDescent="0.3">
      <c r="A90" s="1">
        <v>40099</v>
      </c>
      <c r="B90" t="s">
        <v>48</v>
      </c>
      <c r="D90">
        <v>625434</v>
      </c>
      <c r="E90">
        <v>4167355</v>
      </c>
      <c r="F90">
        <v>3</v>
      </c>
      <c r="G90">
        <v>1909</v>
      </c>
      <c r="H90">
        <v>2205</v>
      </c>
      <c r="I90" s="2">
        <v>0.12222222222222223</v>
      </c>
      <c r="K90" t="s">
        <v>130</v>
      </c>
      <c r="R90">
        <v>0</v>
      </c>
    </row>
    <row r="91" spans="1:18" x14ac:dyDescent="0.3">
      <c r="D91">
        <v>625507</v>
      </c>
      <c r="E91">
        <v>4167379</v>
      </c>
      <c r="F91">
        <v>3</v>
      </c>
      <c r="G91">
        <v>1930</v>
      </c>
      <c r="H91">
        <v>2210</v>
      </c>
      <c r="I91" s="2">
        <v>0.1111111111111111</v>
      </c>
      <c r="K91" t="s">
        <v>130</v>
      </c>
    </row>
    <row r="93" spans="1:18" x14ac:dyDescent="0.3">
      <c r="A93" s="1">
        <v>40100</v>
      </c>
      <c r="B93" t="s">
        <v>48</v>
      </c>
      <c r="D93">
        <v>625434</v>
      </c>
      <c r="E93">
        <v>4167355</v>
      </c>
      <c r="F93">
        <v>3</v>
      </c>
      <c r="G93">
        <v>1855</v>
      </c>
      <c r="H93">
        <v>2202</v>
      </c>
      <c r="I93" s="2">
        <v>0.12986111111111112</v>
      </c>
      <c r="K93" t="s">
        <v>130</v>
      </c>
      <c r="R93">
        <v>0</v>
      </c>
    </row>
    <row r="94" spans="1:18" x14ac:dyDescent="0.3">
      <c r="D94">
        <v>625507</v>
      </c>
      <c r="E94">
        <v>4167379</v>
      </c>
      <c r="F94">
        <v>3</v>
      </c>
      <c r="G94">
        <v>1909</v>
      </c>
      <c r="H94">
        <v>2210</v>
      </c>
      <c r="I94" s="2">
        <v>0.12569444444444444</v>
      </c>
      <c r="K94" t="s">
        <v>130</v>
      </c>
    </row>
    <row r="96" spans="1:18" x14ac:dyDescent="0.3">
      <c r="A96" s="1">
        <v>40101</v>
      </c>
      <c r="B96" t="s">
        <v>48</v>
      </c>
      <c r="D96">
        <v>625434</v>
      </c>
      <c r="E96">
        <v>4167355</v>
      </c>
      <c r="F96">
        <v>3</v>
      </c>
      <c r="G96">
        <v>1900</v>
      </c>
      <c r="H96">
        <v>2200</v>
      </c>
      <c r="I96" s="2">
        <v>0.125</v>
      </c>
      <c r="K96" t="s">
        <v>130</v>
      </c>
      <c r="R96">
        <v>0</v>
      </c>
    </row>
    <row r="97" spans="4:11" x14ac:dyDescent="0.3">
      <c r="D97">
        <v>625507</v>
      </c>
      <c r="E97">
        <v>4167379</v>
      </c>
      <c r="F97">
        <v>3</v>
      </c>
      <c r="G97">
        <v>1916</v>
      </c>
      <c r="H97">
        <v>2210</v>
      </c>
      <c r="I97" s="2">
        <v>0.12083333333333333</v>
      </c>
      <c r="K97" t="s">
        <v>130</v>
      </c>
    </row>
    <row r="99" spans="4:11" x14ac:dyDescent="0.3">
      <c r="H99" t="s">
        <v>131</v>
      </c>
      <c r="I99" s="11">
        <v>1.9576388888888889</v>
      </c>
    </row>
    <row r="100" spans="4:11" x14ac:dyDescent="0.3">
      <c r="H100" t="s">
        <v>132</v>
      </c>
      <c r="I100" s="11">
        <v>1.3888888888888891</v>
      </c>
    </row>
    <row r="102" spans="4:11" x14ac:dyDescent="0.3">
      <c r="H102" t="s">
        <v>133</v>
      </c>
      <c r="I102" s="11">
        <v>3.3465277777777778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4"/>
  <sheetViews>
    <sheetView topLeftCell="A53" workbookViewId="0">
      <selection activeCell="H42" sqref="H42:H47"/>
    </sheetView>
  </sheetViews>
  <sheetFormatPr defaultColWidth="11.15234375" defaultRowHeight="13.5" x14ac:dyDescent="0.3"/>
  <cols>
    <col min="4" max="4" width="10.84375" bestFit="1" customWidth="1"/>
    <col min="6" max="6" width="13.3828125" customWidth="1"/>
    <col min="7" max="7" width="15" customWidth="1"/>
    <col min="8" max="11" width="15.3828125" customWidth="1"/>
    <col min="12" max="12" width="19.84375" customWidth="1"/>
    <col min="13" max="18" width="15.3828125" customWidth="1"/>
  </cols>
  <sheetData>
    <row r="1" spans="1:18" x14ac:dyDescent="0.3">
      <c r="A1" s="56" t="s">
        <v>134</v>
      </c>
      <c r="B1" s="56" t="s">
        <v>135</v>
      </c>
      <c r="C1" s="56" t="s">
        <v>136</v>
      </c>
      <c r="D1" s="56" t="s">
        <v>137</v>
      </c>
      <c r="E1" s="56" t="s">
        <v>138</v>
      </c>
      <c r="F1" s="56" t="s">
        <v>139</v>
      </c>
      <c r="G1" s="56" t="s">
        <v>140</v>
      </c>
      <c r="H1" s="56" t="s">
        <v>141</v>
      </c>
      <c r="I1" s="56" t="s">
        <v>142</v>
      </c>
      <c r="J1" s="56" t="s">
        <v>143</v>
      </c>
      <c r="K1" s="56" t="s">
        <v>144</v>
      </c>
      <c r="L1" s="56" t="s">
        <v>145</v>
      </c>
      <c r="M1" s="56" t="s">
        <v>146</v>
      </c>
      <c r="N1" s="56" t="s">
        <v>147</v>
      </c>
      <c r="O1" s="56" t="s">
        <v>148</v>
      </c>
      <c r="P1" s="56" t="s">
        <v>149</v>
      </c>
      <c r="Q1" s="56" t="s">
        <v>150</v>
      </c>
      <c r="R1" s="56" t="s">
        <v>151</v>
      </c>
    </row>
    <row r="2" spans="1:18" x14ac:dyDescent="0.3">
      <c r="A2" s="19"/>
    </row>
    <row r="3" spans="1:18" x14ac:dyDescent="0.3">
      <c r="A3" s="1">
        <v>40409</v>
      </c>
      <c r="B3" t="s">
        <v>152</v>
      </c>
      <c r="C3" t="s">
        <v>153</v>
      </c>
      <c r="D3" s="2">
        <v>0.8569444444444444</v>
      </c>
      <c r="E3" s="2">
        <v>1.0215277777777778</v>
      </c>
      <c r="F3" s="2">
        <f>E3-D3</f>
        <v>0.16458333333333341</v>
      </c>
      <c r="G3" s="59">
        <v>2</v>
      </c>
      <c r="H3" s="56" t="s">
        <v>154</v>
      </c>
      <c r="I3" s="56" t="s">
        <v>155</v>
      </c>
      <c r="J3" s="52"/>
      <c r="K3" s="52"/>
      <c r="L3" s="52"/>
      <c r="M3" s="52"/>
      <c r="N3" s="52"/>
      <c r="O3" s="52"/>
      <c r="P3" s="52"/>
      <c r="Q3" s="52"/>
      <c r="R3" s="52"/>
    </row>
    <row r="4" spans="1:18" x14ac:dyDescent="0.3">
      <c r="A4" s="1">
        <v>40409</v>
      </c>
      <c r="B4" t="s">
        <v>152</v>
      </c>
      <c r="C4" t="s">
        <v>156</v>
      </c>
      <c r="D4" s="2">
        <v>0.875</v>
      </c>
      <c r="E4" s="2">
        <v>1.0340277777777778</v>
      </c>
      <c r="F4" s="2">
        <f t="shared" ref="F4:F59" si="0">E4-D4</f>
        <v>0.15902777777777777</v>
      </c>
      <c r="G4" s="59"/>
      <c r="H4" s="52" t="s">
        <v>157</v>
      </c>
      <c r="I4" s="52" t="s">
        <v>158</v>
      </c>
      <c r="J4" s="52"/>
      <c r="K4" s="52"/>
      <c r="L4" s="52"/>
      <c r="M4" s="52"/>
      <c r="N4" s="52"/>
      <c r="O4" s="52"/>
      <c r="P4" s="52"/>
      <c r="Q4" s="52"/>
      <c r="R4" s="52"/>
    </row>
    <row r="5" spans="1:18" x14ac:dyDescent="0.3">
      <c r="A5" s="1">
        <v>40410</v>
      </c>
      <c r="B5" t="s">
        <v>159</v>
      </c>
      <c r="C5" t="s">
        <v>160</v>
      </c>
      <c r="D5" s="2">
        <v>0.85277777777777775</v>
      </c>
      <c r="E5" s="2">
        <v>0.96805555555555556</v>
      </c>
      <c r="F5" s="2">
        <f t="shared" si="0"/>
        <v>0.11527777777777781</v>
      </c>
      <c r="G5" s="59">
        <v>1</v>
      </c>
      <c r="H5" s="56" t="s">
        <v>161</v>
      </c>
      <c r="I5" s="52"/>
      <c r="J5" s="52"/>
      <c r="K5" s="52"/>
      <c r="L5" s="52"/>
      <c r="M5" s="52"/>
      <c r="N5" s="52"/>
      <c r="O5" s="52"/>
      <c r="P5" s="52"/>
      <c r="Q5" s="52"/>
      <c r="R5" s="52"/>
    </row>
    <row r="6" spans="1:18" x14ac:dyDescent="0.3">
      <c r="A6" s="1">
        <v>40410</v>
      </c>
      <c r="B6" t="s">
        <v>159</v>
      </c>
      <c r="C6" t="s">
        <v>162</v>
      </c>
      <c r="D6" s="2">
        <v>0.86805555555555547</v>
      </c>
      <c r="E6" s="2">
        <v>0.98055555555555562</v>
      </c>
      <c r="F6" s="2">
        <f t="shared" si="0"/>
        <v>0.11250000000000016</v>
      </c>
      <c r="G6" s="59"/>
      <c r="H6" s="52" t="s">
        <v>157</v>
      </c>
      <c r="I6" s="52"/>
      <c r="J6" s="52"/>
      <c r="K6" s="52"/>
      <c r="L6" s="52"/>
      <c r="M6" s="52"/>
      <c r="N6" s="52"/>
      <c r="O6" s="52"/>
      <c r="P6" s="52"/>
      <c r="Q6" s="52"/>
      <c r="R6" s="52"/>
    </row>
    <row r="7" spans="1:18" x14ac:dyDescent="0.3">
      <c r="A7" s="1">
        <v>40411</v>
      </c>
      <c r="B7" t="s">
        <v>152</v>
      </c>
      <c r="C7" t="s">
        <v>153</v>
      </c>
      <c r="D7" s="2">
        <v>0.85277777777777775</v>
      </c>
      <c r="E7" s="2">
        <v>1.023611111111111</v>
      </c>
      <c r="F7" s="2">
        <f t="shared" si="0"/>
        <v>0.17083333333333328</v>
      </c>
      <c r="G7" s="59">
        <v>1</v>
      </c>
      <c r="H7" s="56" t="s">
        <v>163</v>
      </c>
      <c r="I7" s="52"/>
      <c r="J7" s="52"/>
      <c r="K7" s="52"/>
      <c r="L7" s="52"/>
      <c r="M7" s="52"/>
      <c r="N7" s="52"/>
      <c r="O7" s="52"/>
      <c r="P7" s="52"/>
      <c r="Q7" s="52"/>
      <c r="R7" s="52"/>
    </row>
    <row r="8" spans="1:18" x14ac:dyDescent="0.3">
      <c r="A8" s="1">
        <v>40411</v>
      </c>
      <c r="B8" t="s">
        <v>152</v>
      </c>
      <c r="C8" t="s">
        <v>156</v>
      </c>
      <c r="D8" s="2">
        <v>0.86388888888888893</v>
      </c>
      <c r="E8" s="2">
        <v>1.0326388888888889</v>
      </c>
      <c r="F8" s="2">
        <f t="shared" si="0"/>
        <v>0.16874999999999996</v>
      </c>
      <c r="G8" s="59"/>
      <c r="H8" s="52" t="s">
        <v>157</v>
      </c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18" x14ac:dyDescent="0.3">
      <c r="A9" s="1">
        <v>40412</v>
      </c>
      <c r="B9" t="s">
        <v>164</v>
      </c>
      <c r="C9" t="s">
        <v>160</v>
      </c>
      <c r="D9" s="2">
        <v>0.85069444444444453</v>
      </c>
      <c r="E9" s="20">
        <v>1.0194444444444444</v>
      </c>
      <c r="F9" s="2">
        <f t="shared" si="0"/>
        <v>0.16874999999999984</v>
      </c>
      <c r="G9" s="59">
        <v>1</v>
      </c>
      <c r="H9" s="56" t="s">
        <v>165</v>
      </c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18" x14ac:dyDescent="0.3">
      <c r="A10" s="1">
        <v>40412</v>
      </c>
      <c r="B10" t="s">
        <v>164</v>
      </c>
      <c r="C10" t="s">
        <v>166</v>
      </c>
      <c r="D10" s="2">
        <v>0.85625000000000007</v>
      </c>
      <c r="E10" s="20">
        <v>1.0291666666666666</v>
      </c>
      <c r="F10" s="2">
        <f t="shared" si="0"/>
        <v>0.1729166666666665</v>
      </c>
      <c r="G10" s="59"/>
      <c r="H10" s="52" t="s">
        <v>167</v>
      </c>
      <c r="I10" s="52"/>
      <c r="J10" s="52"/>
      <c r="K10" s="52"/>
      <c r="L10" s="52"/>
      <c r="M10" s="52"/>
      <c r="N10" s="52"/>
      <c r="O10" s="52"/>
      <c r="P10" s="52"/>
      <c r="Q10" s="52"/>
      <c r="R10" s="52"/>
    </row>
    <row r="11" spans="1:18" x14ac:dyDescent="0.3">
      <c r="A11" s="1">
        <v>40414</v>
      </c>
      <c r="B11" t="s">
        <v>159</v>
      </c>
      <c r="C11" t="s">
        <v>168</v>
      </c>
      <c r="D11" s="2">
        <v>0.88263888888888886</v>
      </c>
      <c r="E11" s="2">
        <v>0.99375000000000002</v>
      </c>
      <c r="F11" s="2">
        <f t="shared" si="0"/>
        <v>0.11111111111111116</v>
      </c>
      <c r="G11" s="59">
        <v>0</v>
      </c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</row>
    <row r="12" spans="1:18" x14ac:dyDescent="0.3">
      <c r="A12" s="1">
        <v>40414</v>
      </c>
      <c r="B12" t="s">
        <v>159</v>
      </c>
      <c r="C12" t="s">
        <v>160</v>
      </c>
      <c r="D12" s="2">
        <v>0.88611111111111107</v>
      </c>
      <c r="E12" s="2">
        <v>1</v>
      </c>
      <c r="F12" s="2">
        <f t="shared" si="0"/>
        <v>0.11388888888888893</v>
      </c>
      <c r="G12" s="59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</row>
    <row r="13" spans="1:18" x14ac:dyDescent="0.3">
      <c r="A13" s="1">
        <v>40415</v>
      </c>
      <c r="B13" t="s">
        <v>152</v>
      </c>
      <c r="C13" t="s">
        <v>153</v>
      </c>
      <c r="D13" s="2">
        <v>0.89513888888888893</v>
      </c>
      <c r="E13" s="2">
        <v>0.9902777777777777</v>
      </c>
      <c r="F13" s="2">
        <f t="shared" si="0"/>
        <v>9.5138888888888773E-2</v>
      </c>
      <c r="G13" s="59">
        <v>1</v>
      </c>
      <c r="H13" s="56" t="s">
        <v>169</v>
      </c>
      <c r="I13" s="52"/>
      <c r="J13" s="52"/>
      <c r="K13" s="52"/>
      <c r="L13" s="52"/>
      <c r="M13" s="52"/>
      <c r="N13" s="52"/>
      <c r="O13" s="52"/>
      <c r="P13" s="52"/>
      <c r="Q13" s="52"/>
      <c r="R13" s="52"/>
    </row>
    <row r="14" spans="1:18" x14ac:dyDescent="0.3">
      <c r="A14" s="1">
        <v>40415</v>
      </c>
      <c r="B14" t="s">
        <v>152</v>
      </c>
      <c r="C14" t="s">
        <v>156</v>
      </c>
      <c r="D14" s="2">
        <v>0.9159722222222223</v>
      </c>
      <c r="E14" s="2">
        <v>0.96319444444444446</v>
      </c>
      <c r="F14" s="2">
        <f t="shared" si="0"/>
        <v>4.7222222222222165E-2</v>
      </c>
      <c r="G14" s="59"/>
      <c r="H14" s="52" t="s">
        <v>157</v>
      </c>
      <c r="I14" s="52"/>
      <c r="J14" s="52"/>
      <c r="K14" s="52"/>
      <c r="L14" s="52"/>
      <c r="M14" s="52"/>
      <c r="N14" s="52"/>
      <c r="O14" s="52"/>
      <c r="P14" s="52"/>
      <c r="Q14" s="52"/>
      <c r="R14" s="52"/>
    </row>
    <row r="15" spans="1:18" x14ac:dyDescent="0.3">
      <c r="A15" s="1">
        <v>40416</v>
      </c>
      <c r="B15" t="s">
        <v>164</v>
      </c>
      <c r="C15" t="s">
        <v>160</v>
      </c>
      <c r="D15" s="2">
        <v>0.85</v>
      </c>
      <c r="E15" s="2">
        <v>0.99236111111111114</v>
      </c>
      <c r="F15" s="2">
        <f t="shared" si="0"/>
        <v>0.14236111111111116</v>
      </c>
      <c r="G15" s="59">
        <v>0</v>
      </c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</row>
    <row r="16" spans="1:18" x14ac:dyDescent="0.3">
      <c r="A16" s="1">
        <v>40416</v>
      </c>
      <c r="B16" t="s">
        <v>164</v>
      </c>
      <c r="C16" t="s">
        <v>168</v>
      </c>
      <c r="D16" s="2">
        <v>0.89513888888888893</v>
      </c>
      <c r="E16" s="2">
        <v>1.0166666666666666</v>
      </c>
      <c r="F16" s="2">
        <f t="shared" si="0"/>
        <v>0.12152777777777768</v>
      </c>
      <c r="G16" s="59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</row>
    <row r="17" spans="1:18" x14ac:dyDescent="0.3">
      <c r="A17" s="1">
        <v>40417</v>
      </c>
      <c r="B17" t="s">
        <v>152</v>
      </c>
      <c r="C17" t="s">
        <v>156</v>
      </c>
      <c r="D17" s="2">
        <v>0.84722222222222221</v>
      </c>
      <c r="E17" s="2">
        <v>1.0340277777777778</v>
      </c>
      <c r="F17" s="2">
        <f t="shared" si="0"/>
        <v>0.18680555555555556</v>
      </c>
      <c r="G17" s="59">
        <v>1</v>
      </c>
      <c r="H17" s="56" t="s">
        <v>170</v>
      </c>
      <c r="I17" s="52"/>
      <c r="J17" s="52"/>
      <c r="K17" s="52"/>
      <c r="L17" s="52"/>
      <c r="M17" s="52"/>
      <c r="N17" s="52"/>
      <c r="O17" s="52"/>
      <c r="P17" s="52"/>
      <c r="Q17" s="52"/>
      <c r="R17" s="52"/>
    </row>
    <row r="18" spans="1:18" x14ac:dyDescent="0.3">
      <c r="A18" s="1">
        <v>40417</v>
      </c>
      <c r="B18" t="s">
        <v>152</v>
      </c>
      <c r="C18" t="s">
        <v>153</v>
      </c>
      <c r="D18" s="2">
        <v>0.85069444444444453</v>
      </c>
      <c r="E18" s="2">
        <v>1.0256944444444445</v>
      </c>
      <c r="F18" s="2">
        <f t="shared" si="0"/>
        <v>0.17499999999999993</v>
      </c>
      <c r="G18" s="59"/>
      <c r="H18" s="52" t="s">
        <v>157</v>
      </c>
      <c r="I18" s="52"/>
      <c r="J18" s="52"/>
      <c r="K18" s="52"/>
      <c r="L18" s="52"/>
      <c r="M18" s="52"/>
      <c r="N18" s="52"/>
      <c r="O18" s="52"/>
      <c r="P18" s="52"/>
      <c r="Q18" s="52"/>
      <c r="R18" s="52"/>
    </row>
    <row r="19" spans="1:18" x14ac:dyDescent="0.3">
      <c r="A19" s="1">
        <v>40418</v>
      </c>
      <c r="B19" t="s">
        <v>159</v>
      </c>
      <c r="C19" t="s">
        <v>160</v>
      </c>
      <c r="D19" s="2">
        <v>0.84652777777777777</v>
      </c>
      <c r="E19" s="2">
        <v>1.0326388888888889</v>
      </c>
      <c r="F19" s="2">
        <f t="shared" si="0"/>
        <v>0.18611111111111112</v>
      </c>
      <c r="G19" s="59">
        <v>2</v>
      </c>
      <c r="H19" s="56" t="s">
        <v>171</v>
      </c>
      <c r="I19" s="56" t="s">
        <v>172</v>
      </c>
      <c r="J19" s="52"/>
      <c r="K19" s="52"/>
      <c r="L19" s="52"/>
      <c r="M19" s="52"/>
      <c r="N19" s="52"/>
      <c r="O19" s="52"/>
      <c r="P19" s="52"/>
      <c r="Q19" s="52"/>
      <c r="R19" s="52"/>
    </row>
    <row r="20" spans="1:18" x14ac:dyDescent="0.3">
      <c r="A20" s="1">
        <v>40418</v>
      </c>
      <c r="B20" t="s">
        <v>159</v>
      </c>
      <c r="C20" t="s">
        <v>168</v>
      </c>
      <c r="D20" s="2">
        <v>0.85833333333333339</v>
      </c>
      <c r="E20" s="2">
        <v>0.9902777777777777</v>
      </c>
      <c r="F20" s="2">
        <f t="shared" si="0"/>
        <v>0.13194444444444431</v>
      </c>
      <c r="G20" s="59"/>
      <c r="H20" s="52" t="s">
        <v>157</v>
      </c>
      <c r="I20" s="52" t="s">
        <v>173</v>
      </c>
      <c r="J20" s="52"/>
      <c r="K20" s="52"/>
      <c r="L20" s="52"/>
      <c r="M20" s="52"/>
      <c r="N20" s="52"/>
      <c r="O20" s="52"/>
      <c r="P20" s="52"/>
      <c r="Q20" s="52"/>
      <c r="R20" s="52"/>
    </row>
    <row r="21" spans="1:18" x14ac:dyDescent="0.3">
      <c r="A21" s="1">
        <v>40422</v>
      </c>
      <c r="B21" t="s">
        <v>159</v>
      </c>
      <c r="C21" t="s">
        <v>160</v>
      </c>
      <c r="D21" s="2">
        <v>0.85902777777777783</v>
      </c>
      <c r="E21" s="2">
        <v>1.0659722222222221</v>
      </c>
      <c r="F21" s="2">
        <f t="shared" si="0"/>
        <v>0.20694444444444426</v>
      </c>
      <c r="G21" s="59">
        <v>3</v>
      </c>
      <c r="H21" s="56" t="s">
        <v>174</v>
      </c>
      <c r="I21" s="56" t="s">
        <v>175</v>
      </c>
      <c r="J21" s="56" t="s">
        <v>176</v>
      </c>
      <c r="K21" s="52"/>
      <c r="L21" s="52"/>
      <c r="M21" s="52"/>
      <c r="N21" s="52"/>
      <c r="O21" s="52"/>
      <c r="P21" s="52"/>
      <c r="Q21" s="52"/>
      <c r="R21" s="52"/>
    </row>
    <row r="22" spans="1:18" x14ac:dyDescent="0.3">
      <c r="A22" s="1">
        <v>40422</v>
      </c>
      <c r="B22" t="s">
        <v>159</v>
      </c>
      <c r="C22" t="s">
        <v>168</v>
      </c>
      <c r="D22" s="2">
        <v>0.87708333333333333</v>
      </c>
      <c r="E22" s="2">
        <v>1.0645833333333334</v>
      </c>
      <c r="F22" s="2">
        <f t="shared" si="0"/>
        <v>0.18750000000000011</v>
      </c>
      <c r="G22" s="59"/>
      <c r="H22" s="52" t="s">
        <v>157</v>
      </c>
      <c r="I22" s="52" t="s">
        <v>157</v>
      </c>
      <c r="J22" s="52" t="s">
        <v>157</v>
      </c>
      <c r="K22" s="52"/>
      <c r="L22" s="52"/>
      <c r="M22" s="52"/>
      <c r="N22" s="52"/>
      <c r="O22" s="52"/>
      <c r="P22" s="52"/>
      <c r="Q22" s="52"/>
      <c r="R22" s="52"/>
    </row>
    <row r="23" spans="1:18" x14ac:dyDescent="0.3">
      <c r="A23" s="1">
        <v>40423</v>
      </c>
      <c r="B23" t="s">
        <v>152</v>
      </c>
      <c r="C23" t="s">
        <v>156</v>
      </c>
      <c r="D23" s="2">
        <v>0.85</v>
      </c>
      <c r="E23" s="2">
        <v>1.1201388888888888</v>
      </c>
      <c r="F23" s="2">
        <f t="shared" si="0"/>
        <v>0.27013888888888882</v>
      </c>
      <c r="G23" s="59">
        <v>7</v>
      </c>
      <c r="H23" s="56" t="s">
        <v>177</v>
      </c>
      <c r="I23" s="56" t="s">
        <v>178</v>
      </c>
      <c r="J23" s="56" t="s">
        <v>179</v>
      </c>
      <c r="K23" s="56" t="s">
        <v>180</v>
      </c>
      <c r="L23" s="56" t="s">
        <v>181</v>
      </c>
      <c r="M23" s="56" t="s">
        <v>182</v>
      </c>
      <c r="N23" s="56" t="s">
        <v>183</v>
      </c>
      <c r="O23" s="52"/>
      <c r="P23" s="52"/>
      <c r="Q23" s="52"/>
      <c r="R23" s="52"/>
    </row>
    <row r="24" spans="1:18" x14ac:dyDescent="0.3">
      <c r="A24" s="1">
        <v>40423</v>
      </c>
      <c r="B24" t="s">
        <v>152</v>
      </c>
      <c r="C24" t="s">
        <v>153</v>
      </c>
      <c r="D24" s="2">
        <v>0.86249999999999993</v>
      </c>
      <c r="E24" s="2">
        <v>1.1291666666666667</v>
      </c>
      <c r="F24" s="2">
        <f t="shared" si="0"/>
        <v>0.26666666666666672</v>
      </c>
      <c r="G24" s="59"/>
      <c r="H24" s="52" t="s">
        <v>157</v>
      </c>
      <c r="I24" s="52" t="s">
        <v>157</v>
      </c>
      <c r="J24" s="52" t="s">
        <v>157</v>
      </c>
      <c r="K24" s="52" t="s">
        <v>184</v>
      </c>
      <c r="L24" s="52" t="s">
        <v>157</v>
      </c>
      <c r="M24" s="52" t="s">
        <v>157</v>
      </c>
      <c r="N24" s="52" t="s">
        <v>157</v>
      </c>
      <c r="O24" s="52"/>
      <c r="P24" s="52"/>
      <c r="Q24" s="52"/>
      <c r="R24" s="52"/>
    </row>
    <row r="25" spans="1:18" x14ac:dyDescent="0.3">
      <c r="A25" s="1">
        <v>40424</v>
      </c>
      <c r="B25" t="s">
        <v>164</v>
      </c>
      <c r="C25" t="s">
        <v>162</v>
      </c>
      <c r="D25" s="2">
        <v>0.87430555555555556</v>
      </c>
      <c r="E25" s="2">
        <v>0.93472222222222223</v>
      </c>
      <c r="F25" s="2">
        <f t="shared" si="0"/>
        <v>6.0416666666666674E-2</v>
      </c>
      <c r="G25" s="59">
        <v>4</v>
      </c>
      <c r="H25" s="56" t="s">
        <v>185</v>
      </c>
      <c r="I25" s="56" t="s">
        <v>186</v>
      </c>
      <c r="J25" s="56" t="s">
        <v>187</v>
      </c>
      <c r="K25" s="56" t="s">
        <v>188</v>
      </c>
      <c r="L25" s="52"/>
      <c r="M25" s="52"/>
      <c r="N25" s="52"/>
      <c r="O25" s="52"/>
      <c r="P25" s="52"/>
      <c r="Q25" s="52"/>
      <c r="R25" s="52"/>
    </row>
    <row r="26" spans="1:18" x14ac:dyDescent="0.3">
      <c r="A26" s="1">
        <v>40424</v>
      </c>
      <c r="B26" t="s">
        <v>164</v>
      </c>
      <c r="C26" t="s">
        <v>168</v>
      </c>
      <c r="D26" s="2">
        <v>0.89027777777777783</v>
      </c>
      <c r="E26" s="2">
        <v>0.9375</v>
      </c>
      <c r="F26" s="2">
        <f t="shared" si="0"/>
        <v>4.7222222222222165E-2</v>
      </c>
      <c r="G26" s="59"/>
      <c r="H26" s="52" t="s">
        <v>157</v>
      </c>
      <c r="I26" s="52" t="s">
        <v>157</v>
      </c>
      <c r="J26" s="52" t="s">
        <v>157</v>
      </c>
      <c r="K26" s="52" t="s">
        <v>157</v>
      </c>
      <c r="L26" s="52"/>
      <c r="M26" s="52"/>
      <c r="N26" s="52"/>
      <c r="O26" s="52"/>
      <c r="P26" s="52"/>
      <c r="Q26" s="52"/>
      <c r="R26" s="52"/>
    </row>
    <row r="27" spans="1:18" x14ac:dyDescent="0.3">
      <c r="A27" s="1">
        <v>40425</v>
      </c>
      <c r="B27" t="s">
        <v>159</v>
      </c>
      <c r="C27" t="s">
        <v>160</v>
      </c>
      <c r="D27" s="2">
        <v>0.8652777777777777</v>
      </c>
      <c r="E27" s="2">
        <v>1.0930555555555557</v>
      </c>
      <c r="F27" s="2">
        <f t="shared" si="0"/>
        <v>0.22777777777777797</v>
      </c>
      <c r="G27" s="59">
        <v>0</v>
      </c>
      <c r="I27" s="52"/>
      <c r="J27" s="52"/>
      <c r="K27" s="52"/>
      <c r="L27" s="52"/>
      <c r="M27" s="52"/>
      <c r="N27" s="52"/>
      <c r="O27" s="52"/>
      <c r="P27" s="52"/>
      <c r="Q27" s="52"/>
      <c r="R27" s="52"/>
    </row>
    <row r="28" spans="1:18" x14ac:dyDescent="0.3">
      <c r="A28" s="1">
        <v>40425</v>
      </c>
      <c r="B28" t="s">
        <v>159</v>
      </c>
      <c r="C28" t="s">
        <v>168</v>
      </c>
      <c r="D28" s="2">
        <v>0.87847222222222221</v>
      </c>
      <c r="E28" s="2">
        <v>1.0875000000000001</v>
      </c>
      <c r="F28" s="2">
        <f t="shared" si="0"/>
        <v>0.20902777777777792</v>
      </c>
      <c r="G28" s="59"/>
      <c r="I28" s="52"/>
      <c r="J28" s="52"/>
      <c r="K28" s="52"/>
      <c r="L28" s="52"/>
      <c r="M28" s="52"/>
      <c r="N28" s="52"/>
      <c r="O28" s="52"/>
      <c r="P28" s="52"/>
      <c r="Q28" s="52"/>
      <c r="R28" s="52"/>
    </row>
    <row r="29" spans="1:18" x14ac:dyDescent="0.3">
      <c r="A29" s="1">
        <v>40426</v>
      </c>
      <c r="B29" t="s">
        <v>152</v>
      </c>
      <c r="C29" t="s">
        <v>156</v>
      </c>
      <c r="D29" s="2">
        <v>0.85902777777777783</v>
      </c>
      <c r="E29" s="2">
        <v>1.0993055555555555</v>
      </c>
      <c r="F29" s="2">
        <f t="shared" si="0"/>
        <v>0.2402777777777777</v>
      </c>
      <c r="G29" s="59">
        <v>11</v>
      </c>
      <c r="H29" s="56" t="s">
        <v>178</v>
      </c>
      <c r="I29" s="56" t="s">
        <v>189</v>
      </c>
      <c r="J29" s="56" t="s">
        <v>190</v>
      </c>
      <c r="K29" s="56" t="s">
        <v>186</v>
      </c>
      <c r="L29" s="56" t="s">
        <v>191</v>
      </c>
      <c r="M29" s="56" t="s">
        <v>192</v>
      </c>
      <c r="N29" s="56" t="s">
        <v>193</v>
      </c>
      <c r="O29" s="56" t="s">
        <v>177</v>
      </c>
      <c r="P29" s="56" t="s">
        <v>194</v>
      </c>
      <c r="Q29" s="56" t="s">
        <v>195</v>
      </c>
      <c r="R29" s="56" t="s">
        <v>196</v>
      </c>
    </row>
    <row r="30" spans="1:18" x14ac:dyDescent="0.3">
      <c r="A30" s="1">
        <v>40426</v>
      </c>
      <c r="B30" t="s">
        <v>152</v>
      </c>
      <c r="C30" t="s">
        <v>153</v>
      </c>
      <c r="D30" s="2">
        <v>0.87013888888888891</v>
      </c>
      <c r="E30" s="2">
        <v>1.086111111111111</v>
      </c>
      <c r="F30" s="2">
        <f t="shared" si="0"/>
        <v>0.21597222222222212</v>
      </c>
      <c r="G30" s="59"/>
      <c r="H30" s="52" t="s">
        <v>197</v>
      </c>
      <c r="I30" s="52" t="s">
        <v>157</v>
      </c>
      <c r="J30" s="52" t="s">
        <v>157</v>
      </c>
      <c r="K30" s="52" t="s">
        <v>198</v>
      </c>
      <c r="L30" s="52" t="s">
        <v>157</v>
      </c>
      <c r="M30" s="52" t="s">
        <v>157</v>
      </c>
      <c r="N30" s="52" t="s">
        <v>157</v>
      </c>
      <c r="O30" s="52" t="s">
        <v>197</v>
      </c>
      <c r="P30" s="52" t="s">
        <v>157</v>
      </c>
      <c r="Q30" s="52" t="s">
        <v>157</v>
      </c>
      <c r="R30" s="52" t="s">
        <v>157</v>
      </c>
    </row>
    <row r="31" spans="1:18" x14ac:dyDescent="0.3">
      <c r="A31" s="1">
        <v>40429</v>
      </c>
      <c r="B31" t="s">
        <v>164</v>
      </c>
      <c r="C31" t="s">
        <v>162</v>
      </c>
      <c r="D31" s="2">
        <v>0.83124999999999993</v>
      </c>
      <c r="E31" s="20">
        <v>1.0625</v>
      </c>
      <c r="F31" s="2">
        <f t="shared" si="0"/>
        <v>0.23125000000000007</v>
      </c>
      <c r="G31" s="59">
        <v>9</v>
      </c>
      <c r="H31" s="56" t="s">
        <v>199</v>
      </c>
      <c r="I31" s="56" t="s">
        <v>200</v>
      </c>
      <c r="J31" s="56" t="s">
        <v>201</v>
      </c>
      <c r="K31" s="56" t="s">
        <v>199</v>
      </c>
      <c r="L31" s="56" t="s">
        <v>202</v>
      </c>
      <c r="M31" s="56" t="s">
        <v>203</v>
      </c>
      <c r="N31" s="56" t="s">
        <v>204</v>
      </c>
      <c r="O31" s="56" t="s">
        <v>176</v>
      </c>
      <c r="P31" s="56" t="s">
        <v>205</v>
      </c>
      <c r="Q31" s="52"/>
      <c r="R31" s="52"/>
    </row>
    <row r="32" spans="1:18" x14ac:dyDescent="0.3">
      <c r="A32" s="1">
        <v>40429</v>
      </c>
      <c r="B32" t="s">
        <v>164</v>
      </c>
      <c r="C32" t="s">
        <v>168</v>
      </c>
      <c r="D32" s="2">
        <v>0.84444444444444444</v>
      </c>
      <c r="E32" s="20">
        <v>1.0868055555555556</v>
      </c>
      <c r="F32" s="2">
        <f t="shared" si="0"/>
        <v>0.24236111111111114</v>
      </c>
      <c r="G32" s="59"/>
      <c r="H32" s="52" t="s">
        <v>157</v>
      </c>
      <c r="I32" s="52" t="s">
        <v>157</v>
      </c>
      <c r="J32" s="52" t="s">
        <v>157</v>
      </c>
      <c r="K32" s="52" t="s">
        <v>206</v>
      </c>
      <c r="L32" s="52" t="s">
        <v>157</v>
      </c>
      <c r="M32" s="52" t="s">
        <v>157</v>
      </c>
      <c r="N32" s="52" t="s">
        <v>157</v>
      </c>
      <c r="O32" s="52" t="s">
        <v>207</v>
      </c>
      <c r="P32" s="52" t="s">
        <v>157</v>
      </c>
      <c r="Q32" s="52"/>
      <c r="R32" s="52"/>
    </row>
    <row r="33" spans="1:18" x14ac:dyDescent="0.3">
      <c r="A33" s="1">
        <v>40430</v>
      </c>
      <c r="B33" t="s">
        <v>152</v>
      </c>
      <c r="C33" t="s">
        <v>156</v>
      </c>
      <c r="D33" s="2">
        <v>0.84861111111111109</v>
      </c>
      <c r="E33" s="2">
        <v>1.0875000000000001</v>
      </c>
      <c r="F33" s="2">
        <f t="shared" si="0"/>
        <v>0.23888888888888904</v>
      </c>
      <c r="G33" s="59">
        <v>7</v>
      </c>
      <c r="H33" s="56" t="s">
        <v>208</v>
      </c>
      <c r="I33" s="56" t="s">
        <v>209</v>
      </c>
      <c r="J33" s="56" t="s">
        <v>210</v>
      </c>
      <c r="K33" s="56" t="s">
        <v>211</v>
      </c>
      <c r="L33" s="56" t="s">
        <v>177</v>
      </c>
      <c r="M33" s="56" t="s">
        <v>212</v>
      </c>
      <c r="N33" s="56" t="s">
        <v>213</v>
      </c>
      <c r="O33" s="52"/>
      <c r="P33" s="52"/>
      <c r="Q33" s="52"/>
      <c r="R33" s="52"/>
    </row>
    <row r="34" spans="1:18" x14ac:dyDescent="0.3">
      <c r="A34" s="1">
        <v>40430</v>
      </c>
      <c r="B34" t="s">
        <v>152</v>
      </c>
      <c r="C34" t="s">
        <v>153</v>
      </c>
      <c r="D34" s="2">
        <v>0.86111111111111116</v>
      </c>
      <c r="E34" s="2">
        <v>1.0909722222222222</v>
      </c>
      <c r="F34" s="2">
        <f t="shared" si="0"/>
        <v>0.22986111111111107</v>
      </c>
      <c r="G34" s="59"/>
      <c r="H34" s="52" t="s">
        <v>157</v>
      </c>
      <c r="I34" s="52" t="s">
        <v>157</v>
      </c>
      <c r="J34" s="52" t="s">
        <v>157</v>
      </c>
      <c r="K34" s="52" t="s">
        <v>214</v>
      </c>
      <c r="L34" s="52" t="s">
        <v>215</v>
      </c>
      <c r="M34" s="52" t="s">
        <v>157</v>
      </c>
      <c r="N34" s="52" t="s">
        <v>157</v>
      </c>
      <c r="O34" s="52"/>
      <c r="P34" s="52"/>
      <c r="Q34" s="52"/>
      <c r="R34" s="52"/>
    </row>
    <row r="35" spans="1:18" x14ac:dyDescent="0.3">
      <c r="A35" s="1">
        <v>40431</v>
      </c>
      <c r="B35" t="s">
        <v>159</v>
      </c>
      <c r="C35" t="s">
        <v>216</v>
      </c>
      <c r="D35" s="2"/>
      <c r="E35" s="2"/>
      <c r="F35" s="2">
        <v>0</v>
      </c>
      <c r="G35" s="52">
        <v>0</v>
      </c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1:18" x14ac:dyDescent="0.3">
      <c r="A36" s="1">
        <v>40432</v>
      </c>
      <c r="B36" t="s">
        <v>159</v>
      </c>
      <c r="C36" t="s">
        <v>160</v>
      </c>
      <c r="D36" s="2">
        <v>0.84166666666666667</v>
      </c>
      <c r="E36" s="2">
        <v>0.90902777777777777</v>
      </c>
      <c r="F36" s="2">
        <f t="shared" si="0"/>
        <v>6.7361111111111094E-2</v>
      </c>
      <c r="G36" s="59">
        <v>0</v>
      </c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</row>
    <row r="37" spans="1:18" x14ac:dyDescent="0.3">
      <c r="A37" s="1">
        <v>40432</v>
      </c>
      <c r="B37" t="s">
        <v>159</v>
      </c>
      <c r="C37" t="s">
        <v>168</v>
      </c>
      <c r="D37" s="2">
        <v>0.85138888888888886</v>
      </c>
      <c r="E37" s="2">
        <v>0.91666666666666663</v>
      </c>
      <c r="F37" s="2">
        <f t="shared" si="0"/>
        <v>6.5277777777777768E-2</v>
      </c>
      <c r="G37" s="59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</row>
    <row r="38" spans="1:18" x14ac:dyDescent="0.3">
      <c r="A38" s="1">
        <v>40433</v>
      </c>
      <c r="B38" t="s">
        <v>152</v>
      </c>
      <c r="C38" t="s">
        <v>156</v>
      </c>
      <c r="D38" s="2">
        <v>0.83333333333333337</v>
      </c>
      <c r="E38" s="2">
        <v>1.0930555555555557</v>
      </c>
      <c r="F38" s="2">
        <f t="shared" si="0"/>
        <v>0.2597222222222223</v>
      </c>
      <c r="G38" s="59">
        <v>7</v>
      </c>
      <c r="H38" s="56" t="s">
        <v>217</v>
      </c>
      <c r="I38" s="56" t="s">
        <v>218</v>
      </c>
      <c r="J38" s="56" t="s">
        <v>219</v>
      </c>
      <c r="K38" s="56" t="s">
        <v>220</v>
      </c>
      <c r="L38" s="56" t="s">
        <v>221</v>
      </c>
      <c r="M38" s="56" t="s">
        <v>222</v>
      </c>
      <c r="N38" s="56" t="s">
        <v>223</v>
      </c>
      <c r="O38" s="52"/>
      <c r="P38" s="52"/>
      <c r="Q38" s="52"/>
      <c r="R38" s="52"/>
    </row>
    <row r="39" spans="1:18" x14ac:dyDescent="0.3">
      <c r="A39" s="1">
        <v>40433</v>
      </c>
      <c r="B39" t="s">
        <v>152</v>
      </c>
      <c r="C39" t="s">
        <v>153</v>
      </c>
      <c r="D39" s="2">
        <v>0.84305555555555556</v>
      </c>
      <c r="E39" s="2">
        <v>1.0847222222222224</v>
      </c>
      <c r="F39" s="2">
        <f t="shared" si="0"/>
        <v>0.24166666666666681</v>
      </c>
      <c r="G39" s="59"/>
      <c r="H39" s="52" t="s">
        <v>224</v>
      </c>
      <c r="I39" s="52" t="s">
        <v>157</v>
      </c>
      <c r="J39" s="52" t="s">
        <v>157</v>
      </c>
      <c r="K39" s="52" t="s">
        <v>157</v>
      </c>
      <c r="L39" s="52" t="s">
        <v>157</v>
      </c>
      <c r="M39" s="52" t="s">
        <v>157</v>
      </c>
      <c r="N39" s="52" t="s">
        <v>225</v>
      </c>
      <c r="O39" s="52"/>
      <c r="P39" s="52"/>
      <c r="Q39" s="52"/>
      <c r="R39" s="52"/>
    </row>
    <row r="40" spans="1:18" x14ac:dyDescent="0.3">
      <c r="A40" s="1">
        <v>40436</v>
      </c>
      <c r="B40" t="s">
        <v>159</v>
      </c>
      <c r="C40" t="s">
        <v>160</v>
      </c>
      <c r="D40" s="2">
        <v>0.84305555555555556</v>
      </c>
      <c r="E40" s="2">
        <v>1.086111111111111</v>
      </c>
      <c r="F40" s="2">
        <f t="shared" si="0"/>
        <v>0.24305555555555547</v>
      </c>
      <c r="G40" s="59">
        <v>7</v>
      </c>
      <c r="H40" s="56" t="s">
        <v>226</v>
      </c>
      <c r="I40" s="56" t="s">
        <v>169</v>
      </c>
      <c r="J40" s="56" t="s">
        <v>227</v>
      </c>
      <c r="K40" s="56" t="s">
        <v>228</v>
      </c>
      <c r="L40" s="56" t="s">
        <v>229</v>
      </c>
      <c r="M40" s="56" t="s">
        <v>230</v>
      </c>
      <c r="N40" s="56" t="s">
        <v>231</v>
      </c>
      <c r="O40" s="52"/>
      <c r="P40" s="52"/>
      <c r="Q40" s="52"/>
      <c r="R40" s="52"/>
    </row>
    <row r="41" spans="1:18" x14ac:dyDescent="0.3">
      <c r="A41" s="1">
        <v>40436</v>
      </c>
      <c r="B41" t="s">
        <v>159</v>
      </c>
      <c r="C41" t="s">
        <v>168</v>
      </c>
      <c r="D41" s="2">
        <v>0.85625000000000007</v>
      </c>
      <c r="E41" s="2">
        <v>1.0854166666666667</v>
      </c>
      <c r="F41" s="2">
        <f t="shared" si="0"/>
        <v>0.22916666666666663</v>
      </c>
      <c r="G41" s="59"/>
      <c r="H41" s="52" t="s">
        <v>157</v>
      </c>
      <c r="I41" s="52" t="s">
        <v>232</v>
      </c>
      <c r="J41" s="52" t="s">
        <v>157</v>
      </c>
      <c r="K41" s="52" t="s">
        <v>233</v>
      </c>
      <c r="L41" s="52" t="s">
        <v>157</v>
      </c>
      <c r="M41" s="52" t="s">
        <v>157</v>
      </c>
      <c r="N41" s="52" t="s">
        <v>157</v>
      </c>
      <c r="O41" s="52"/>
      <c r="P41" s="52"/>
      <c r="Q41" s="52"/>
      <c r="R41" s="52"/>
    </row>
    <row r="42" spans="1:18" x14ac:dyDescent="0.3">
      <c r="A42" s="1">
        <v>40437</v>
      </c>
      <c r="B42" t="s">
        <v>152</v>
      </c>
      <c r="C42" t="s">
        <v>156</v>
      </c>
      <c r="D42" s="2">
        <v>0.82847222222222217</v>
      </c>
      <c r="E42" s="2">
        <v>1.0944444444444443</v>
      </c>
      <c r="F42" s="2">
        <f t="shared" si="0"/>
        <v>0.26597222222222217</v>
      </c>
      <c r="G42" s="59">
        <v>3</v>
      </c>
      <c r="H42" s="56" t="s">
        <v>234</v>
      </c>
      <c r="I42" s="56" t="s">
        <v>235</v>
      </c>
      <c r="J42" s="56" t="s">
        <v>236</v>
      </c>
      <c r="K42" s="52"/>
      <c r="L42" s="52"/>
      <c r="M42" s="52"/>
      <c r="N42" s="52"/>
      <c r="O42" s="52"/>
      <c r="P42" s="52"/>
      <c r="Q42" s="52"/>
      <c r="R42" s="52"/>
    </row>
    <row r="43" spans="1:18" x14ac:dyDescent="0.3">
      <c r="A43" s="1">
        <v>40437</v>
      </c>
      <c r="B43" t="s">
        <v>152</v>
      </c>
      <c r="C43" t="s">
        <v>153</v>
      </c>
      <c r="D43" s="2">
        <v>0.84166666666666667</v>
      </c>
      <c r="E43" s="2">
        <v>1.086111111111111</v>
      </c>
      <c r="F43" s="2">
        <f t="shared" si="0"/>
        <v>0.24444444444444435</v>
      </c>
      <c r="G43" s="59"/>
      <c r="H43" s="52" t="s">
        <v>237</v>
      </c>
      <c r="I43" s="52" t="s">
        <v>157</v>
      </c>
      <c r="J43" s="52" t="s">
        <v>157</v>
      </c>
      <c r="K43" s="52"/>
      <c r="L43" s="52"/>
      <c r="M43" s="52"/>
      <c r="N43" s="52"/>
      <c r="O43" s="52"/>
      <c r="P43" s="52"/>
      <c r="Q43" s="52"/>
      <c r="R43" s="52"/>
    </row>
    <row r="44" spans="1:18" x14ac:dyDescent="0.3">
      <c r="A44" s="1">
        <v>40438</v>
      </c>
      <c r="B44" t="s">
        <v>164</v>
      </c>
      <c r="C44" t="s">
        <v>168</v>
      </c>
      <c r="D44" s="2">
        <v>0.83680555555555547</v>
      </c>
      <c r="E44" s="2">
        <v>1.0847222222222224</v>
      </c>
      <c r="F44" s="2">
        <f t="shared" si="0"/>
        <v>0.2479166666666669</v>
      </c>
      <c r="G44" s="59">
        <v>2</v>
      </c>
      <c r="H44" s="56" t="s">
        <v>238</v>
      </c>
      <c r="I44" s="56" t="s">
        <v>239</v>
      </c>
      <c r="J44" s="52"/>
      <c r="K44" s="52"/>
      <c r="L44" s="52"/>
      <c r="M44" s="52"/>
      <c r="N44" s="52"/>
      <c r="O44" s="52"/>
      <c r="P44" s="52"/>
      <c r="Q44" s="52"/>
      <c r="R44" s="52"/>
    </row>
    <row r="45" spans="1:18" x14ac:dyDescent="0.3">
      <c r="A45" s="1">
        <v>40438</v>
      </c>
      <c r="B45" t="s">
        <v>164</v>
      </c>
      <c r="C45" t="s">
        <v>162</v>
      </c>
      <c r="D45" s="2">
        <v>0.84375</v>
      </c>
      <c r="E45" s="2">
        <v>1.09375</v>
      </c>
      <c r="F45" s="2">
        <f t="shared" si="0"/>
        <v>0.25</v>
      </c>
      <c r="G45" s="59"/>
      <c r="H45" s="52" t="s">
        <v>240</v>
      </c>
      <c r="I45" s="52" t="s">
        <v>157</v>
      </c>
      <c r="J45" s="52"/>
      <c r="K45" s="52"/>
      <c r="L45" s="52"/>
      <c r="M45" s="52"/>
      <c r="N45" s="52"/>
      <c r="O45" s="52"/>
      <c r="P45" s="52"/>
      <c r="Q45" s="52"/>
      <c r="R45" s="52"/>
    </row>
    <row r="46" spans="1:18" x14ac:dyDescent="0.3">
      <c r="A46" s="1">
        <v>40439</v>
      </c>
      <c r="B46" t="s">
        <v>159</v>
      </c>
      <c r="C46" t="s">
        <v>160</v>
      </c>
      <c r="D46" s="2">
        <v>0.82708333333333339</v>
      </c>
      <c r="E46" s="20">
        <v>1.0854166666666667</v>
      </c>
      <c r="F46" s="2">
        <f t="shared" si="0"/>
        <v>0.2583333333333333</v>
      </c>
      <c r="G46" s="59">
        <v>2</v>
      </c>
      <c r="H46" s="56" t="s">
        <v>241</v>
      </c>
      <c r="I46" s="56" t="s">
        <v>242</v>
      </c>
      <c r="J46" s="52"/>
      <c r="K46" s="52"/>
      <c r="L46" s="52"/>
      <c r="M46" s="52"/>
      <c r="N46" s="52"/>
      <c r="O46" s="52"/>
      <c r="P46" s="52"/>
      <c r="Q46" s="52"/>
      <c r="R46" s="52"/>
    </row>
    <row r="47" spans="1:18" x14ac:dyDescent="0.3">
      <c r="A47" s="1">
        <v>40439</v>
      </c>
      <c r="B47" t="s">
        <v>159</v>
      </c>
      <c r="C47" t="s">
        <v>168</v>
      </c>
      <c r="D47" s="2">
        <v>0.8652777777777777</v>
      </c>
      <c r="E47" s="20">
        <v>1.0923611111111111</v>
      </c>
      <c r="F47" s="2">
        <f t="shared" si="0"/>
        <v>0.22708333333333341</v>
      </c>
      <c r="G47" s="59"/>
      <c r="H47" s="52" t="s">
        <v>243</v>
      </c>
      <c r="I47" s="52" t="s">
        <v>157</v>
      </c>
      <c r="J47" s="52"/>
      <c r="K47" s="52"/>
      <c r="L47" s="52"/>
      <c r="M47" s="52"/>
      <c r="N47" s="52"/>
      <c r="O47" s="52"/>
      <c r="P47" s="52"/>
      <c r="Q47" s="52"/>
      <c r="R47" s="52"/>
    </row>
    <row r="48" spans="1:18" x14ac:dyDescent="0.3">
      <c r="A48" s="1">
        <v>40440</v>
      </c>
      <c r="B48" t="s">
        <v>152</v>
      </c>
      <c r="C48" t="s">
        <v>156</v>
      </c>
      <c r="D48" s="2">
        <v>0.8569444444444444</v>
      </c>
      <c r="E48" s="2">
        <v>0.87847222222222221</v>
      </c>
      <c r="F48" s="2">
        <f t="shared" si="0"/>
        <v>2.1527777777777812E-2</v>
      </c>
      <c r="G48" s="52">
        <v>0</v>
      </c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</row>
    <row r="49" spans="1:18" x14ac:dyDescent="0.3">
      <c r="A49" s="1">
        <v>40443</v>
      </c>
      <c r="B49" t="s">
        <v>152</v>
      </c>
      <c r="C49" t="s">
        <v>153</v>
      </c>
      <c r="D49" s="2">
        <v>0.81736111111111109</v>
      </c>
      <c r="E49" s="2">
        <v>0.95833333333333337</v>
      </c>
      <c r="F49" s="2">
        <f t="shared" si="0"/>
        <v>0.14097222222222228</v>
      </c>
      <c r="G49" s="59">
        <v>0</v>
      </c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</row>
    <row r="50" spans="1:18" x14ac:dyDescent="0.3">
      <c r="A50" s="1">
        <v>40443</v>
      </c>
      <c r="B50" t="s">
        <v>152</v>
      </c>
      <c r="C50" t="s">
        <v>153</v>
      </c>
      <c r="D50" s="2">
        <v>0.98472222222222217</v>
      </c>
      <c r="E50" s="2">
        <v>1.0652777777777778</v>
      </c>
      <c r="F50" s="2">
        <f t="shared" si="0"/>
        <v>8.0555555555555602E-2</v>
      </c>
      <c r="G50" s="59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</row>
    <row r="51" spans="1:18" x14ac:dyDescent="0.3">
      <c r="A51" s="1">
        <v>40443</v>
      </c>
      <c r="B51" t="s">
        <v>152</v>
      </c>
      <c r="C51" t="s">
        <v>156</v>
      </c>
      <c r="D51" s="2">
        <v>0.82777777777777783</v>
      </c>
      <c r="E51" s="2">
        <v>1.0715277777777776</v>
      </c>
      <c r="F51" s="2">
        <f t="shared" si="0"/>
        <v>0.2437499999999998</v>
      </c>
      <c r="G51" s="59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1:18" x14ac:dyDescent="0.3">
      <c r="A52" s="1">
        <v>40444</v>
      </c>
      <c r="B52" t="s">
        <v>164</v>
      </c>
      <c r="C52" t="s">
        <v>168</v>
      </c>
      <c r="D52" s="2">
        <v>0.81736111111111109</v>
      </c>
      <c r="E52" s="2">
        <v>1.0666666666666667</v>
      </c>
      <c r="F52" s="2">
        <f t="shared" si="0"/>
        <v>0.24930555555555556</v>
      </c>
      <c r="G52" s="59">
        <v>0</v>
      </c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</row>
    <row r="53" spans="1:18" x14ac:dyDescent="0.3">
      <c r="A53" s="1">
        <v>40444</v>
      </c>
      <c r="B53" t="s">
        <v>164</v>
      </c>
      <c r="C53" t="s">
        <v>162</v>
      </c>
      <c r="D53" s="2">
        <v>0.8208333333333333</v>
      </c>
      <c r="E53" s="2">
        <v>1.0756944444444445</v>
      </c>
      <c r="F53" s="2">
        <f t="shared" si="0"/>
        <v>0.2548611111111112</v>
      </c>
      <c r="G53" s="59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</row>
    <row r="54" spans="1:18" x14ac:dyDescent="0.3">
      <c r="A54" s="1">
        <v>40445</v>
      </c>
      <c r="B54" t="s">
        <v>159</v>
      </c>
      <c r="C54" t="s">
        <v>160</v>
      </c>
      <c r="D54" s="2">
        <v>0.82013888888888886</v>
      </c>
      <c r="E54" s="2">
        <v>1.0833333333333333</v>
      </c>
      <c r="F54" s="2">
        <f t="shared" si="0"/>
        <v>0.2631944444444444</v>
      </c>
      <c r="G54" s="59">
        <v>1</v>
      </c>
      <c r="H54" s="56" t="s">
        <v>244</v>
      </c>
      <c r="I54" s="52"/>
      <c r="J54" s="52"/>
      <c r="K54" s="52"/>
      <c r="L54" s="52"/>
      <c r="M54" s="52"/>
      <c r="N54" s="52"/>
      <c r="O54" s="52"/>
      <c r="P54" s="52"/>
      <c r="Q54" s="52"/>
      <c r="R54" s="52"/>
    </row>
    <row r="55" spans="1:18" x14ac:dyDescent="0.3">
      <c r="A55" s="1">
        <v>40445</v>
      </c>
      <c r="B55" t="s">
        <v>159</v>
      </c>
      <c r="C55" t="s">
        <v>168</v>
      </c>
      <c r="D55" s="2">
        <v>0.83333333333333337</v>
      </c>
      <c r="E55" s="2">
        <v>1.0951388888888889</v>
      </c>
      <c r="F55" s="2">
        <f t="shared" si="0"/>
        <v>0.26180555555555551</v>
      </c>
      <c r="G55" s="59"/>
      <c r="H55" s="52" t="s">
        <v>157</v>
      </c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1:18" x14ac:dyDescent="0.3">
      <c r="A56" s="1">
        <v>40446</v>
      </c>
      <c r="B56" t="s">
        <v>152</v>
      </c>
      <c r="C56" t="s">
        <v>153</v>
      </c>
      <c r="D56" s="2">
        <v>0.81736111111111109</v>
      </c>
      <c r="E56" s="2">
        <v>1.0652777777777778</v>
      </c>
      <c r="F56" s="2">
        <f t="shared" si="0"/>
        <v>0.24791666666666667</v>
      </c>
      <c r="G56" s="59">
        <v>0</v>
      </c>
      <c r="H56" s="52" t="s">
        <v>245</v>
      </c>
      <c r="I56" s="52"/>
      <c r="J56" s="52"/>
      <c r="K56" s="52"/>
      <c r="L56" s="52"/>
      <c r="M56" s="52"/>
      <c r="N56" s="52"/>
      <c r="O56" s="52"/>
      <c r="P56" s="52"/>
      <c r="Q56" s="52"/>
      <c r="R56" s="52"/>
    </row>
    <row r="57" spans="1:18" x14ac:dyDescent="0.3">
      <c r="A57" s="1">
        <v>40446</v>
      </c>
      <c r="B57" t="s">
        <v>152</v>
      </c>
      <c r="C57" t="s">
        <v>156</v>
      </c>
      <c r="D57" s="2">
        <v>0.81805555555555554</v>
      </c>
      <c r="E57" s="2">
        <v>1.0729166666666667</v>
      </c>
      <c r="F57" s="2">
        <f t="shared" si="0"/>
        <v>0.2548611111111112</v>
      </c>
      <c r="G57" s="59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</row>
    <row r="58" spans="1:18" x14ac:dyDescent="0.3">
      <c r="A58" s="1">
        <v>40447</v>
      </c>
      <c r="B58" t="s">
        <v>164</v>
      </c>
      <c r="C58" t="s">
        <v>168</v>
      </c>
      <c r="D58" s="2">
        <v>0.80208333333333337</v>
      </c>
      <c r="E58" s="2">
        <v>1.0666666666666667</v>
      </c>
      <c r="F58" s="2">
        <f t="shared" si="0"/>
        <v>0.26458333333333328</v>
      </c>
      <c r="G58" s="59">
        <v>1</v>
      </c>
      <c r="H58" s="56" t="s">
        <v>246</v>
      </c>
      <c r="I58" s="52"/>
      <c r="J58" s="52"/>
      <c r="K58" s="52"/>
      <c r="L58" s="52"/>
      <c r="M58" s="52"/>
      <c r="N58" s="52"/>
      <c r="O58" s="52"/>
      <c r="P58" s="52"/>
      <c r="Q58" s="52"/>
      <c r="R58" s="52"/>
    </row>
    <row r="59" spans="1:18" x14ac:dyDescent="0.3">
      <c r="A59" s="1">
        <v>40447</v>
      </c>
      <c r="B59" t="s">
        <v>164</v>
      </c>
      <c r="C59" t="s">
        <v>162</v>
      </c>
      <c r="D59" s="2">
        <v>0.80486111111111114</v>
      </c>
      <c r="E59" s="2">
        <v>1.0756944444444445</v>
      </c>
      <c r="F59" s="2">
        <f t="shared" si="0"/>
        <v>0.27083333333333337</v>
      </c>
      <c r="G59" s="59"/>
      <c r="H59" s="52" t="s">
        <v>157</v>
      </c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1:18" x14ac:dyDescent="0.3">
      <c r="D60" s="2"/>
      <c r="E60" s="2"/>
      <c r="F60" s="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</row>
    <row r="61" spans="1:18" x14ac:dyDescent="0.3">
      <c r="A61" s="21" t="s">
        <v>159</v>
      </c>
      <c r="B61" s="4"/>
      <c r="C61" s="5"/>
      <c r="D61" s="2"/>
      <c r="E61" s="18"/>
      <c r="F61" s="13">
        <f>SUM(F3:F59)</f>
        <v>10.572222222222223</v>
      </c>
      <c r="G61" s="12">
        <f>SUM(G3:G59)</f>
        <v>73</v>
      </c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</row>
    <row r="62" spans="1:18" x14ac:dyDescent="0.3">
      <c r="A62" s="6" t="s">
        <v>247</v>
      </c>
      <c r="B62" s="3"/>
      <c r="C62" s="7"/>
      <c r="D62" s="2"/>
      <c r="E62" s="2"/>
      <c r="F62" s="22" t="s">
        <v>248</v>
      </c>
      <c r="G62" s="23" t="s">
        <v>140</v>
      </c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</row>
    <row r="63" spans="1:18" x14ac:dyDescent="0.3">
      <c r="A63" s="6" t="s">
        <v>249</v>
      </c>
      <c r="B63" s="3"/>
      <c r="C63" s="7"/>
      <c r="D63" s="2"/>
      <c r="E63" s="2"/>
      <c r="F63" s="11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1:18" x14ac:dyDescent="0.3">
      <c r="A64" s="6" t="s">
        <v>250</v>
      </c>
      <c r="B64" s="3"/>
      <c r="C64" s="7"/>
      <c r="D64" s="2"/>
      <c r="E64" s="2"/>
      <c r="F64" s="60" t="s">
        <v>251</v>
      </c>
      <c r="G64" s="18" t="s">
        <v>252</v>
      </c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</row>
    <row r="65" spans="1:18" x14ac:dyDescent="0.3">
      <c r="A65" s="6"/>
      <c r="B65" s="3"/>
      <c r="C65" s="7"/>
      <c r="D65" s="2"/>
      <c r="E65" s="2"/>
      <c r="F65" s="60"/>
      <c r="G65" t="s">
        <v>253</v>
      </c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</row>
    <row r="66" spans="1:18" x14ac:dyDescent="0.3">
      <c r="A66" s="24" t="s">
        <v>164</v>
      </c>
      <c r="B66" s="3"/>
      <c r="C66" s="7"/>
      <c r="D66" s="2"/>
      <c r="E66" s="2"/>
      <c r="F66" s="60"/>
      <c r="G66" t="s">
        <v>254</v>
      </c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</row>
    <row r="67" spans="1:18" x14ac:dyDescent="0.3">
      <c r="A67" s="6" t="s">
        <v>255</v>
      </c>
      <c r="B67" s="3"/>
      <c r="C67" s="7"/>
      <c r="D67" s="2"/>
      <c r="E67" s="2"/>
      <c r="F67" s="11"/>
      <c r="G67" t="s">
        <v>256</v>
      </c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1:18" x14ac:dyDescent="0.3">
      <c r="A68" s="6" t="s">
        <v>257</v>
      </c>
      <c r="B68" s="3"/>
      <c r="C68" s="7"/>
      <c r="D68" s="2"/>
      <c r="E68" s="2"/>
      <c r="F68" s="61" t="s">
        <v>258</v>
      </c>
      <c r="G68" s="18" t="s">
        <v>259</v>
      </c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</row>
    <row r="69" spans="1:18" x14ac:dyDescent="0.3">
      <c r="A69" s="8" t="s">
        <v>260</v>
      </c>
      <c r="B69" s="9"/>
      <c r="C69" s="10"/>
      <c r="D69" s="2"/>
      <c r="E69" s="2"/>
      <c r="F69" s="62"/>
      <c r="G69" s="18" t="s">
        <v>261</v>
      </c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</row>
    <row r="70" spans="1:18" x14ac:dyDescent="0.3">
      <c r="D70" s="2"/>
      <c r="E70" s="2"/>
      <c r="F70" s="62"/>
      <c r="G70" t="s">
        <v>262</v>
      </c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</row>
    <row r="71" spans="1:18" x14ac:dyDescent="0.3">
      <c r="D71" s="2"/>
      <c r="E71" s="2"/>
      <c r="F71" s="6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1:18" x14ac:dyDescent="0.3">
      <c r="D72" s="2"/>
      <c r="E72" s="2"/>
      <c r="F72" s="6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</row>
    <row r="73" spans="1:18" x14ac:dyDescent="0.3">
      <c r="D73" s="2"/>
      <c r="E73" s="2"/>
      <c r="F73" s="6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</row>
    <row r="74" spans="1:18" x14ac:dyDescent="0.3">
      <c r="D74" s="2"/>
      <c r="E74" s="2"/>
      <c r="F74" s="63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</row>
    <row r="75" spans="1:18" x14ac:dyDescent="0.3">
      <c r="D75" s="2"/>
      <c r="E75" s="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1:18" x14ac:dyDescent="0.3">
      <c r="D76" s="2"/>
      <c r="E76" s="2"/>
      <c r="F76" s="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</row>
    <row r="77" spans="1:18" x14ac:dyDescent="0.3">
      <c r="D77" s="2"/>
      <c r="E77" s="2"/>
      <c r="F77" s="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</row>
    <row r="78" spans="1:18" x14ac:dyDescent="0.3">
      <c r="D78" s="2"/>
      <c r="E78" s="2"/>
      <c r="F78" s="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</row>
    <row r="79" spans="1:18" x14ac:dyDescent="0.3">
      <c r="A79" s="64" t="s">
        <v>263</v>
      </c>
      <c r="B79" s="64"/>
      <c r="D79" s="2"/>
      <c r="E79" s="2"/>
      <c r="F79" s="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1:18" x14ac:dyDescent="0.3">
      <c r="A80" s="14">
        <v>40409</v>
      </c>
      <c r="B80" s="52">
        <v>2</v>
      </c>
      <c r="D80" s="2"/>
      <c r="E80" s="2"/>
      <c r="F80" s="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</row>
    <row r="81" spans="1:18" x14ac:dyDescent="0.3">
      <c r="A81" s="14">
        <v>40410</v>
      </c>
      <c r="B81" s="52">
        <v>1</v>
      </c>
      <c r="D81" s="2"/>
      <c r="E81" s="2"/>
      <c r="F81" s="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</row>
    <row r="82" spans="1:18" x14ac:dyDescent="0.3">
      <c r="A82" s="14">
        <v>40411</v>
      </c>
      <c r="B82" s="52">
        <v>1</v>
      </c>
      <c r="D82" s="2"/>
      <c r="E82" s="2"/>
      <c r="F82" s="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</row>
    <row r="83" spans="1:18" x14ac:dyDescent="0.3">
      <c r="A83" s="14">
        <v>40412</v>
      </c>
      <c r="B83" s="52">
        <v>1</v>
      </c>
      <c r="D83" s="2"/>
      <c r="E83" s="2"/>
      <c r="F83" s="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1:18" x14ac:dyDescent="0.3">
      <c r="A84" s="14">
        <v>40414</v>
      </c>
      <c r="B84" s="52">
        <v>0</v>
      </c>
      <c r="D84" s="2"/>
      <c r="E84" s="2"/>
      <c r="F84" s="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</row>
    <row r="85" spans="1:18" x14ac:dyDescent="0.3">
      <c r="A85" s="14">
        <v>40415</v>
      </c>
      <c r="B85" s="52">
        <v>1</v>
      </c>
      <c r="D85" s="2"/>
      <c r="E85" s="2"/>
      <c r="F85" s="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</row>
    <row r="86" spans="1:18" x14ac:dyDescent="0.3">
      <c r="A86" s="14">
        <v>40416</v>
      </c>
      <c r="B86" s="52">
        <v>0</v>
      </c>
      <c r="D86" s="2"/>
      <c r="E86" s="2"/>
      <c r="F86" s="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</row>
    <row r="87" spans="1:18" x14ac:dyDescent="0.3">
      <c r="A87" s="14">
        <v>40417</v>
      </c>
      <c r="B87" s="52">
        <v>1</v>
      </c>
      <c r="D87" s="2"/>
      <c r="E87" s="2"/>
      <c r="F87" s="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1:18" x14ac:dyDescent="0.3">
      <c r="A88" s="14">
        <v>40418</v>
      </c>
      <c r="B88" s="52">
        <v>2</v>
      </c>
      <c r="D88" s="2"/>
      <c r="E88" s="2"/>
      <c r="F88" s="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</row>
    <row r="89" spans="1:18" x14ac:dyDescent="0.3">
      <c r="A89" s="14">
        <v>40422</v>
      </c>
      <c r="B89" s="52">
        <v>3</v>
      </c>
      <c r="D89" s="2"/>
      <c r="E89" s="2"/>
      <c r="F89" s="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</row>
    <row r="90" spans="1:18" x14ac:dyDescent="0.3">
      <c r="A90" s="14">
        <v>40423</v>
      </c>
      <c r="B90" s="52">
        <v>7</v>
      </c>
      <c r="D90" s="2"/>
      <c r="E90" s="2"/>
      <c r="F90" s="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</row>
    <row r="91" spans="1:18" x14ac:dyDescent="0.3">
      <c r="A91" s="14">
        <v>40424</v>
      </c>
      <c r="B91" s="52">
        <v>4</v>
      </c>
      <c r="D91" s="2"/>
      <c r="E91" s="2"/>
      <c r="F91" s="2"/>
    </row>
    <row r="92" spans="1:18" x14ac:dyDescent="0.3">
      <c r="A92" s="14">
        <v>40425</v>
      </c>
      <c r="B92" s="52">
        <v>0</v>
      </c>
      <c r="D92" s="2"/>
      <c r="E92" s="2"/>
      <c r="F92" s="2"/>
    </row>
    <row r="93" spans="1:18" x14ac:dyDescent="0.3">
      <c r="A93" s="14">
        <v>40426</v>
      </c>
      <c r="B93" s="52">
        <v>11</v>
      </c>
      <c r="D93" s="2"/>
      <c r="E93" s="2"/>
      <c r="F93" s="2"/>
    </row>
    <row r="94" spans="1:18" x14ac:dyDescent="0.3">
      <c r="A94" s="14">
        <v>40429</v>
      </c>
      <c r="B94" s="52">
        <v>9</v>
      </c>
      <c r="D94" s="2"/>
      <c r="E94" s="2"/>
      <c r="F94" s="2"/>
    </row>
    <row r="95" spans="1:18" x14ac:dyDescent="0.3">
      <c r="A95" s="14">
        <v>40430</v>
      </c>
      <c r="B95" s="52">
        <v>7</v>
      </c>
      <c r="D95" s="2"/>
      <c r="E95" s="2"/>
      <c r="F95" s="2"/>
    </row>
    <row r="96" spans="1:18" x14ac:dyDescent="0.3">
      <c r="A96" s="14">
        <v>40432</v>
      </c>
      <c r="B96" s="52">
        <v>0</v>
      </c>
      <c r="D96" s="2"/>
      <c r="E96" s="2"/>
      <c r="F96" s="2"/>
    </row>
    <row r="97" spans="1:6" x14ac:dyDescent="0.3">
      <c r="A97" s="14">
        <v>40433</v>
      </c>
      <c r="B97" s="52">
        <v>7</v>
      </c>
      <c r="D97" s="2"/>
      <c r="E97" s="2"/>
      <c r="F97" s="2"/>
    </row>
    <row r="98" spans="1:6" x14ac:dyDescent="0.3">
      <c r="A98" s="14">
        <v>40436</v>
      </c>
      <c r="B98" s="52">
        <v>7</v>
      </c>
      <c r="D98" s="2"/>
      <c r="E98" s="2"/>
      <c r="F98" s="2"/>
    </row>
    <row r="99" spans="1:6" x14ac:dyDescent="0.3">
      <c r="A99" s="14">
        <v>40437</v>
      </c>
      <c r="B99" s="52">
        <v>3</v>
      </c>
      <c r="D99" s="2"/>
      <c r="E99" s="2"/>
      <c r="F99" s="2"/>
    </row>
    <row r="100" spans="1:6" x14ac:dyDescent="0.3">
      <c r="A100" s="14">
        <v>40438</v>
      </c>
      <c r="B100" s="52">
        <v>2</v>
      </c>
      <c r="D100" s="2"/>
      <c r="E100" s="2"/>
      <c r="F100" s="2"/>
    </row>
    <row r="101" spans="1:6" x14ac:dyDescent="0.3">
      <c r="A101" s="14">
        <v>40439</v>
      </c>
      <c r="B101" s="52">
        <v>2</v>
      </c>
      <c r="D101" s="2"/>
      <c r="E101" s="2"/>
      <c r="F101" s="2"/>
    </row>
    <row r="102" spans="1:6" x14ac:dyDescent="0.3">
      <c r="A102" s="14">
        <v>40440</v>
      </c>
      <c r="B102" s="52">
        <v>0</v>
      </c>
      <c r="D102" s="2"/>
      <c r="E102" s="2"/>
      <c r="F102" s="2"/>
    </row>
    <row r="103" spans="1:6" x14ac:dyDescent="0.3">
      <c r="A103" s="14">
        <v>40443</v>
      </c>
      <c r="B103" s="52">
        <v>0</v>
      </c>
      <c r="D103" s="2"/>
      <c r="E103" s="2"/>
      <c r="F103" s="2"/>
    </row>
    <row r="104" spans="1:6" x14ac:dyDescent="0.3">
      <c r="A104" s="14">
        <v>40444</v>
      </c>
      <c r="B104" s="52">
        <v>0</v>
      </c>
      <c r="D104" s="2"/>
      <c r="E104" s="2"/>
      <c r="F104" s="2"/>
    </row>
    <row r="105" spans="1:6" x14ac:dyDescent="0.3">
      <c r="A105" s="14">
        <v>40445</v>
      </c>
      <c r="B105" s="52">
        <v>1</v>
      </c>
      <c r="D105" s="2"/>
      <c r="E105" s="2"/>
      <c r="F105" s="2"/>
    </row>
    <row r="106" spans="1:6" x14ac:dyDescent="0.3">
      <c r="A106" s="14">
        <v>40446</v>
      </c>
      <c r="B106" s="52">
        <v>0</v>
      </c>
      <c r="D106" s="2"/>
      <c r="E106" s="2"/>
      <c r="F106" s="2"/>
    </row>
    <row r="107" spans="1:6" x14ac:dyDescent="0.3">
      <c r="A107" s="14">
        <v>40447</v>
      </c>
      <c r="B107" s="52">
        <v>1</v>
      </c>
      <c r="D107" s="2"/>
      <c r="E107" s="2"/>
      <c r="F107" s="2"/>
    </row>
    <row r="108" spans="1:6" x14ac:dyDescent="0.3">
      <c r="D108" s="2"/>
      <c r="E108" s="2"/>
      <c r="F108" s="2"/>
    </row>
    <row r="109" spans="1:6" x14ac:dyDescent="0.3">
      <c r="D109" s="2"/>
      <c r="E109" s="2"/>
      <c r="F109" s="2"/>
    </row>
    <row r="110" spans="1:6" x14ac:dyDescent="0.3">
      <c r="D110" s="2"/>
      <c r="E110" s="2"/>
      <c r="F110" s="2"/>
    </row>
    <row r="111" spans="1:6" x14ac:dyDescent="0.3">
      <c r="D111" s="2"/>
      <c r="E111" s="2"/>
      <c r="F111" s="2"/>
    </row>
    <row r="112" spans="1:6" x14ac:dyDescent="0.3">
      <c r="D112" s="2"/>
      <c r="E112" s="2"/>
      <c r="F112" s="2"/>
    </row>
    <row r="113" spans="4:6" x14ac:dyDescent="0.3">
      <c r="D113" s="2"/>
      <c r="E113" s="2"/>
      <c r="F113" s="2"/>
    </row>
    <row r="114" spans="4:6" x14ac:dyDescent="0.3">
      <c r="D114" s="2"/>
      <c r="E114" s="2"/>
      <c r="F114" s="2"/>
    </row>
    <row r="115" spans="4:6" x14ac:dyDescent="0.3">
      <c r="D115" s="2"/>
      <c r="E115" s="2"/>
      <c r="F115" s="2"/>
    </row>
    <row r="116" spans="4:6" x14ac:dyDescent="0.3">
      <c r="D116" s="2"/>
      <c r="E116" s="2"/>
      <c r="F116" s="2"/>
    </row>
    <row r="117" spans="4:6" x14ac:dyDescent="0.3">
      <c r="D117" s="2"/>
      <c r="E117" s="2"/>
      <c r="F117" s="2"/>
    </row>
    <row r="118" spans="4:6" x14ac:dyDescent="0.3">
      <c r="D118" s="2"/>
      <c r="E118" s="2"/>
      <c r="F118" s="2"/>
    </row>
    <row r="119" spans="4:6" x14ac:dyDescent="0.3">
      <c r="D119" s="2"/>
      <c r="E119" s="2"/>
      <c r="F119" s="2"/>
    </row>
    <row r="120" spans="4:6" x14ac:dyDescent="0.3">
      <c r="D120" s="2"/>
      <c r="E120" s="2"/>
      <c r="F120" s="2"/>
    </row>
    <row r="121" spans="4:6" x14ac:dyDescent="0.3">
      <c r="D121" s="2"/>
      <c r="E121" s="2"/>
      <c r="F121" s="2"/>
    </row>
    <row r="122" spans="4:6" x14ac:dyDescent="0.3">
      <c r="D122" s="2"/>
      <c r="E122" s="2"/>
      <c r="F122" s="2"/>
    </row>
    <row r="123" spans="4:6" x14ac:dyDescent="0.3">
      <c r="D123" s="2"/>
      <c r="E123" s="2"/>
      <c r="F123" s="2"/>
    </row>
    <row r="124" spans="4:6" x14ac:dyDescent="0.3">
      <c r="D124" s="2"/>
      <c r="E124" s="2"/>
      <c r="F124" s="2"/>
    </row>
    <row r="125" spans="4:6" x14ac:dyDescent="0.3">
      <c r="D125" s="2"/>
      <c r="E125" s="2"/>
      <c r="F125" s="2"/>
    </row>
    <row r="126" spans="4:6" x14ac:dyDescent="0.3">
      <c r="D126" s="2"/>
      <c r="E126" s="2"/>
      <c r="F126" s="2"/>
    </row>
    <row r="127" spans="4:6" x14ac:dyDescent="0.3">
      <c r="D127" s="2"/>
      <c r="E127" s="2"/>
      <c r="F127" s="2"/>
    </row>
    <row r="128" spans="4:6" x14ac:dyDescent="0.3">
      <c r="D128" s="2"/>
      <c r="E128" s="2"/>
      <c r="F128" s="2"/>
    </row>
    <row r="129" spans="4:6" x14ac:dyDescent="0.3">
      <c r="D129" s="2"/>
      <c r="E129" s="2"/>
      <c r="F129" s="2"/>
    </row>
    <row r="130" spans="4:6" x14ac:dyDescent="0.3">
      <c r="D130" s="2"/>
      <c r="E130" s="2"/>
      <c r="F130" s="2"/>
    </row>
    <row r="131" spans="4:6" x14ac:dyDescent="0.3">
      <c r="D131" s="2"/>
      <c r="E131" s="2"/>
      <c r="F131" s="2"/>
    </row>
    <row r="132" spans="4:6" x14ac:dyDescent="0.3">
      <c r="D132" s="2"/>
      <c r="E132" s="2"/>
      <c r="F132" s="2"/>
    </row>
    <row r="133" spans="4:6" x14ac:dyDescent="0.3">
      <c r="D133" s="2"/>
      <c r="E133" s="2"/>
      <c r="F133" s="2"/>
    </row>
    <row r="134" spans="4:6" x14ac:dyDescent="0.3">
      <c r="D134" s="2"/>
      <c r="E134" s="2"/>
      <c r="F134" s="2"/>
    </row>
    <row r="135" spans="4:6" x14ac:dyDescent="0.3">
      <c r="D135" s="2"/>
      <c r="E135" s="2"/>
      <c r="F135" s="2"/>
    </row>
    <row r="136" spans="4:6" x14ac:dyDescent="0.3">
      <c r="D136" s="2"/>
      <c r="E136" s="2"/>
      <c r="F136" s="2"/>
    </row>
    <row r="137" spans="4:6" x14ac:dyDescent="0.3">
      <c r="D137" s="2"/>
      <c r="E137" s="2"/>
      <c r="F137" s="2"/>
    </row>
    <row r="138" spans="4:6" x14ac:dyDescent="0.3">
      <c r="D138" s="2"/>
      <c r="E138" s="2"/>
      <c r="F138" s="2"/>
    </row>
    <row r="139" spans="4:6" x14ac:dyDescent="0.3">
      <c r="D139" s="2"/>
      <c r="E139" s="2"/>
      <c r="F139" s="2"/>
    </row>
    <row r="140" spans="4:6" x14ac:dyDescent="0.3">
      <c r="D140" s="2"/>
      <c r="E140" s="2"/>
      <c r="F140" s="2"/>
    </row>
    <row r="141" spans="4:6" x14ac:dyDescent="0.3">
      <c r="D141" s="2"/>
      <c r="E141" s="2"/>
      <c r="F141" s="2"/>
    </row>
    <row r="142" spans="4:6" x14ac:dyDescent="0.3">
      <c r="D142" s="2"/>
      <c r="E142" s="2"/>
      <c r="F142" s="2"/>
    </row>
    <row r="143" spans="4:6" x14ac:dyDescent="0.3">
      <c r="D143" s="2"/>
      <c r="E143" s="2"/>
      <c r="F143" s="2"/>
    </row>
    <row r="144" spans="4:6" x14ac:dyDescent="0.3">
      <c r="D144" s="2"/>
      <c r="E144" s="2"/>
      <c r="F144" s="2"/>
    </row>
    <row r="145" spans="4:6" x14ac:dyDescent="0.3">
      <c r="D145" s="2"/>
      <c r="E145" s="2"/>
      <c r="F145" s="2"/>
    </row>
    <row r="146" spans="4:6" x14ac:dyDescent="0.3">
      <c r="D146" s="2"/>
      <c r="E146" s="2"/>
      <c r="F146" s="2"/>
    </row>
    <row r="147" spans="4:6" x14ac:dyDescent="0.3">
      <c r="D147" s="2"/>
      <c r="E147" s="2"/>
      <c r="F147" s="2"/>
    </row>
    <row r="148" spans="4:6" x14ac:dyDescent="0.3">
      <c r="D148" s="2"/>
      <c r="E148" s="2"/>
      <c r="F148" s="2"/>
    </row>
    <row r="149" spans="4:6" x14ac:dyDescent="0.3">
      <c r="D149" s="2"/>
      <c r="E149" s="2"/>
      <c r="F149" s="2"/>
    </row>
    <row r="150" spans="4:6" x14ac:dyDescent="0.3">
      <c r="D150" s="2"/>
      <c r="E150" s="2"/>
      <c r="F150" s="2"/>
    </row>
    <row r="151" spans="4:6" x14ac:dyDescent="0.3">
      <c r="D151" s="2"/>
      <c r="E151" s="2"/>
      <c r="F151" s="2"/>
    </row>
    <row r="152" spans="4:6" x14ac:dyDescent="0.3">
      <c r="D152" s="2"/>
      <c r="E152" s="2"/>
      <c r="F152" s="2"/>
    </row>
    <row r="153" spans="4:6" x14ac:dyDescent="0.3">
      <c r="D153" s="2"/>
      <c r="E153" s="2"/>
      <c r="F153" s="2"/>
    </row>
    <row r="154" spans="4:6" x14ac:dyDescent="0.3">
      <c r="D154" s="2"/>
      <c r="E154" s="2"/>
      <c r="F154" s="2"/>
    </row>
    <row r="155" spans="4:6" x14ac:dyDescent="0.3">
      <c r="D155" s="2"/>
      <c r="E155" s="2"/>
      <c r="F155" s="2"/>
    </row>
    <row r="156" spans="4:6" x14ac:dyDescent="0.3">
      <c r="D156" s="2"/>
      <c r="E156" s="2"/>
      <c r="F156" s="2"/>
    </row>
    <row r="157" spans="4:6" x14ac:dyDescent="0.3">
      <c r="D157" s="2"/>
      <c r="E157" s="2"/>
      <c r="F157" s="2"/>
    </row>
    <row r="158" spans="4:6" x14ac:dyDescent="0.3">
      <c r="D158" s="2"/>
      <c r="E158" s="2"/>
    </row>
    <row r="159" spans="4:6" x14ac:dyDescent="0.3">
      <c r="D159" s="2"/>
      <c r="E159" s="2"/>
    </row>
    <row r="160" spans="4:6" x14ac:dyDescent="0.3">
      <c r="D160" s="2"/>
      <c r="E160" s="2"/>
    </row>
    <row r="161" spans="4:5" x14ac:dyDescent="0.3">
      <c r="D161" s="2"/>
      <c r="E161" s="2"/>
    </row>
    <row r="162" spans="4:5" x14ac:dyDescent="0.3">
      <c r="D162" s="2"/>
      <c r="E162" s="2"/>
    </row>
    <row r="163" spans="4:5" x14ac:dyDescent="0.3">
      <c r="D163" s="2"/>
      <c r="E163" s="2"/>
    </row>
    <row r="164" spans="4:5" x14ac:dyDescent="0.3">
      <c r="D164" s="2"/>
      <c r="E164" s="2"/>
    </row>
  </sheetData>
  <mergeCells count="30">
    <mergeCell ref="G13:G14"/>
    <mergeCell ref="F64:F66"/>
    <mergeCell ref="F68:F74"/>
    <mergeCell ref="A79:B79"/>
    <mergeCell ref="G3:G4"/>
    <mergeCell ref="G5:G6"/>
    <mergeCell ref="G7:G8"/>
    <mergeCell ref="G9:G10"/>
    <mergeCell ref="G11:G12"/>
    <mergeCell ref="G38:G39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6:G37"/>
    <mergeCell ref="G52:G53"/>
    <mergeCell ref="G54:G55"/>
    <mergeCell ref="G56:G57"/>
    <mergeCell ref="G58:G59"/>
    <mergeCell ref="G40:G41"/>
    <mergeCell ref="G42:G43"/>
    <mergeCell ref="G44:G45"/>
    <mergeCell ref="G46:G47"/>
    <mergeCell ref="G49:G51"/>
  </mergeCells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9"/>
  <sheetViews>
    <sheetView topLeftCell="A34" workbookViewId="0">
      <selection activeCell="N51" sqref="N51:N52"/>
    </sheetView>
  </sheetViews>
  <sheetFormatPr defaultColWidth="11.15234375" defaultRowHeight="13.5" x14ac:dyDescent="0.3"/>
  <cols>
    <col min="4" max="4" width="10.84375" bestFit="1" customWidth="1"/>
    <col min="6" max="6" width="13.3828125" customWidth="1"/>
    <col min="7" max="7" width="15" customWidth="1"/>
    <col min="8" max="8" width="20.23046875" customWidth="1"/>
    <col min="9" max="9" width="15" customWidth="1"/>
    <col min="10" max="20" width="15.3828125" customWidth="1"/>
  </cols>
  <sheetData>
    <row r="1" spans="1:20" x14ac:dyDescent="0.3">
      <c r="A1" s="56" t="s">
        <v>134</v>
      </c>
      <c r="B1" s="56" t="s">
        <v>135</v>
      </c>
      <c r="C1" s="56" t="s">
        <v>136</v>
      </c>
      <c r="D1" s="56" t="s">
        <v>137</v>
      </c>
      <c r="E1" s="56" t="s">
        <v>138</v>
      </c>
      <c r="F1" s="56" t="s">
        <v>139</v>
      </c>
      <c r="G1" s="56" t="s">
        <v>140</v>
      </c>
      <c r="H1" s="56" t="s">
        <v>264</v>
      </c>
      <c r="I1" s="56" t="s">
        <v>265</v>
      </c>
      <c r="J1" s="56" t="s">
        <v>141</v>
      </c>
      <c r="K1" s="56" t="s">
        <v>142</v>
      </c>
      <c r="L1" s="56" t="s">
        <v>143</v>
      </c>
      <c r="M1" s="56" t="s">
        <v>144</v>
      </c>
      <c r="N1" s="56" t="s">
        <v>145</v>
      </c>
      <c r="O1" s="56" t="s">
        <v>146</v>
      </c>
      <c r="P1" s="56" t="s">
        <v>147</v>
      </c>
      <c r="Q1" s="56" t="s">
        <v>148</v>
      </c>
      <c r="R1" s="56" t="s">
        <v>149</v>
      </c>
      <c r="S1" s="56" t="s">
        <v>150</v>
      </c>
      <c r="T1" s="56" t="s">
        <v>151</v>
      </c>
    </row>
    <row r="2" spans="1:20" x14ac:dyDescent="0.3">
      <c r="H2" s="52" t="s">
        <v>266</v>
      </c>
    </row>
    <row r="3" spans="1:20" x14ac:dyDescent="0.3">
      <c r="A3" s="25">
        <v>40772</v>
      </c>
      <c r="B3" t="s">
        <v>267</v>
      </c>
      <c r="C3" t="s">
        <v>268</v>
      </c>
      <c r="D3" s="2">
        <v>0.91805555555555562</v>
      </c>
      <c r="E3" s="2">
        <v>1.0854166666666667</v>
      </c>
      <c r="F3" s="2">
        <f>E3-D3</f>
        <v>0.16736111111111107</v>
      </c>
      <c r="G3" s="59">
        <v>1</v>
      </c>
      <c r="H3" s="59">
        <v>1</v>
      </c>
      <c r="I3" s="59">
        <v>1</v>
      </c>
      <c r="J3" s="56" t="s">
        <v>269</v>
      </c>
      <c r="K3" s="56"/>
      <c r="L3" s="52"/>
      <c r="M3" s="52"/>
      <c r="N3" s="52"/>
      <c r="O3" s="52"/>
      <c r="P3" s="52"/>
      <c r="Q3" s="52"/>
      <c r="R3" s="52"/>
      <c r="S3" s="52"/>
      <c r="T3" s="52"/>
    </row>
    <row r="4" spans="1:20" x14ac:dyDescent="0.3">
      <c r="A4" s="1"/>
      <c r="C4" t="s">
        <v>270</v>
      </c>
      <c r="D4" s="2"/>
      <c r="E4" s="2"/>
      <c r="F4" s="2"/>
      <c r="G4" s="59"/>
      <c r="H4" s="59"/>
      <c r="I4" s="59"/>
      <c r="J4" s="52" t="s">
        <v>64</v>
      </c>
      <c r="K4" s="52"/>
      <c r="L4" s="52"/>
      <c r="M4" s="52"/>
      <c r="N4" s="52"/>
      <c r="O4" s="52"/>
      <c r="P4" s="52"/>
      <c r="Q4" s="52"/>
      <c r="R4" s="52"/>
      <c r="S4" s="52"/>
      <c r="T4" s="52"/>
    </row>
    <row r="5" spans="1:20" x14ac:dyDescent="0.3">
      <c r="A5" s="1">
        <v>40773</v>
      </c>
      <c r="B5" t="s">
        <v>271</v>
      </c>
      <c r="C5" t="s">
        <v>272</v>
      </c>
      <c r="D5" s="2">
        <v>0.85833333333333339</v>
      </c>
      <c r="E5" s="2">
        <v>1.101388888888889</v>
      </c>
      <c r="F5" s="2">
        <f t="shared" ref="F5:F20" si="0">E5-D5</f>
        <v>0.24305555555555558</v>
      </c>
      <c r="G5" s="59">
        <v>1</v>
      </c>
      <c r="H5" s="59">
        <v>1</v>
      </c>
      <c r="I5" s="59">
        <v>1</v>
      </c>
      <c r="J5" s="56" t="s">
        <v>273</v>
      </c>
      <c r="K5" s="52"/>
      <c r="L5" s="52"/>
      <c r="M5" s="52"/>
      <c r="N5" s="52"/>
      <c r="O5" s="52"/>
      <c r="P5" s="52"/>
      <c r="Q5" s="52"/>
      <c r="R5" s="52"/>
      <c r="S5" s="52"/>
      <c r="T5" s="52"/>
    </row>
    <row r="6" spans="1:20" x14ac:dyDescent="0.3">
      <c r="A6" s="1"/>
      <c r="C6" t="s">
        <v>274</v>
      </c>
      <c r="D6" s="2">
        <v>0.8618055555555556</v>
      </c>
      <c r="E6" s="2">
        <v>1.1055555555555556</v>
      </c>
      <c r="F6" s="2">
        <f t="shared" si="0"/>
        <v>0.24375000000000002</v>
      </c>
      <c r="G6" s="59"/>
      <c r="H6" s="59"/>
      <c r="I6" s="59"/>
      <c r="J6" s="52" t="s">
        <v>157</v>
      </c>
      <c r="K6" s="52"/>
      <c r="L6" s="52"/>
      <c r="M6" s="52"/>
      <c r="N6" s="52"/>
      <c r="O6" s="52"/>
      <c r="P6" s="52"/>
      <c r="Q6" s="52"/>
      <c r="R6" s="52"/>
      <c r="S6" s="52"/>
      <c r="T6" s="52"/>
    </row>
    <row r="7" spans="1:20" x14ac:dyDescent="0.3">
      <c r="A7" s="1">
        <v>40774</v>
      </c>
      <c r="B7" t="s">
        <v>159</v>
      </c>
      <c r="C7" t="s">
        <v>272</v>
      </c>
      <c r="D7" s="2">
        <v>0.8534722222222223</v>
      </c>
      <c r="E7" s="2">
        <v>1.1034722222222222</v>
      </c>
      <c r="F7" s="2">
        <f t="shared" si="0"/>
        <v>0.24999999999999989</v>
      </c>
      <c r="G7" s="59">
        <v>6</v>
      </c>
      <c r="H7" s="59">
        <v>6</v>
      </c>
      <c r="I7" s="59">
        <v>6</v>
      </c>
      <c r="J7" s="56" t="s">
        <v>275</v>
      </c>
      <c r="K7" s="56" t="s">
        <v>276</v>
      </c>
      <c r="L7" s="56" t="s">
        <v>277</v>
      </c>
      <c r="M7" s="56" t="s">
        <v>278</v>
      </c>
      <c r="N7" s="56" t="s">
        <v>279</v>
      </c>
      <c r="O7" s="56" t="s">
        <v>280</v>
      </c>
      <c r="P7" s="52"/>
      <c r="Q7" s="52"/>
      <c r="R7" s="52"/>
      <c r="S7" s="52"/>
      <c r="T7" s="52"/>
    </row>
    <row r="8" spans="1:20" x14ac:dyDescent="0.3">
      <c r="A8" s="1"/>
      <c r="C8" t="s">
        <v>274</v>
      </c>
      <c r="D8" s="2">
        <v>0.85555555555555562</v>
      </c>
      <c r="E8" s="2">
        <v>1.1020833333333333</v>
      </c>
      <c r="F8" s="2">
        <f t="shared" si="0"/>
        <v>0.24652777777777768</v>
      </c>
      <c r="G8" s="59"/>
      <c r="H8" s="59"/>
      <c r="I8" s="59"/>
      <c r="J8" s="52" t="s">
        <v>157</v>
      </c>
      <c r="K8" s="52" t="s">
        <v>157</v>
      </c>
      <c r="L8" s="52" t="s">
        <v>157</v>
      </c>
      <c r="M8" s="52" t="s">
        <v>157</v>
      </c>
      <c r="N8" s="52" t="s">
        <v>157</v>
      </c>
      <c r="O8" s="52" t="s">
        <v>157</v>
      </c>
      <c r="P8" s="52"/>
      <c r="Q8" s="52"/>
      <c r="R8" s="52"/>
      <c r="S8" s="52"/>
      <c r="T8" s="52"/>
    </row>
    <row r="9" spans="1:20" x14ac:dyDescent="0.3">
      <c r="A9" s="1">
        <v>40778</v>
      </c>
      <c r="B9" t="s">
        <v>164</v>
      </c>
      <c r="C9" t="s">
        <v>272</v>
      </c>
      <c r="D9" s="2">
        <v>0.8666666666666667</v>
      </c>
      <c r="E9" s="20">
        <v>1.0006944444444443</v>
      </c>
      <c r="F9" s="2">
        <f t="shared" si="0"/>
        <v>0.13402777777777763</v>
      </c>
      <c r="G9" s="59">
        <v>2</v>
      </c>
      <c r="H9" s="59" t="s">
        <v>281</v>
      </c>
      <c r="I9" s="59">
        <v>1</v>
      </c>
      <c r="J9" s="56" t="s">
        <v>273</v>
      </c>
      <c r="K9" s="56" t="s">
        <v>282</v>
      </c>
      <c r="L9" s="52"/>
      <c r="M9" s="52"/>
      <c r="N9" s="52"/>
      <c r="O9" s="52"/>
      <c r="P9" s="52"/>
      <c r="Q9" s="52"/>
      <c r="R9" s="52"/>
      <c r="S9" s="52"/>
      <c r="T9" s="52"/>
    </row>
    <row r="10" spans="1:20" x14ac:dyDescent="0.3">
      <c r="A10" s="1"/>
      <c r="C10" t="s">
        <v>274</v>
      </c>
      <c r="D10" s="2">
        <v>0.84930555555555554</v>
      </c>
      <c r="E10" s="20">
        <v>1.0013888888888889</v>
      </c>
      <c r="F10" s="2">
        <f t="shared" si="0"/>
        <v>0.15208333333333335</v>
      </c>
      <c r="G10" s="59"/>
      <c r="H10" s="59"/>
      <c r="I10" s="59"/>
      <c r="J10" s="52" t="s">
        <v>283</v>
      </c>
      <c r="K10" s="52" t="s">
        <v>157</v>
      </c>
      <c r="L10" s="52"/>
      <c r="M10" s="52"/>
      <c r="N10" s="52"/>
      <c r="O10" s="52"/>
      <c r="P10" s="52"/>
      <c r="Q10" s="52"/>
      <c r="R10" s="52"/>
      <c r="S10" s="52"/>
      <c r="T10" s="52"/>
    </row>
    <row r="11" spans="1:20" x14ac:dyDescent="0.3">
      <c r="A11" s="1">
        <v>40779</v>
      </c>
      <c r="B11" t="s">
        <v>152</v>
      </c>
      <c r="C11" t="s">
        <v>156</v>
      </c>
      <c r="D11" s="2">
        <v>0.85138888888888886</v>
      </c>
      <c r="E11" s="2">
        <v>1.086111111111111</v>
      </c>
      <c r="F11" s="2">
        <f t="shared" si="0"/>
        <v>0.23472222222222217</v>
      </c>
      <c r="G11" s="59">
        <v>3</v>
      </c>
      <c r="H11" s="59">
        <v>2</v>
      </c>
      <c r="I11" s="59">
        <v>2</v>
      </c>
      <c r="J11" s="56" t="s">
        <v>284</v>
      </c>
      <c r="K11" s="56" t="s">
        <v>285</v>
      </c>
      <c r="L11" s="16" t="s">
        <v>284</v>
      </c>
      <c r="M11" s="52"/>
      <c r="N11" s="52"/>
      <c r="O11" s="52"/>
      <c r="P11" s="52"/>
      <c r="Q11" s="52"/>
      <c r="R11" s="52"/>
      <c r="S11" s="52"/>
      <c r="T11" s="52"/>
    </row>
    <row r="12" spans="1:20" x14ac:dyDescent="0.3">
      <c r="A12" s="1"/>
      <c r="C12" t="s">
        <v>153</v>
      </c>
      <c r="D12" s="2">
        <v>0.84930555555555554</v>
      </c>
      <c r="E12" s="2">
        <v>1.0763888888888888</v>
      </c>
      <c r="F12" s="2">
        <f t="shared" si="0"/>
        <v>0.2270833333333333</v>
      </c>
      <c r="G12" s="59"/>
      <c r="H12" s="59"/>
      <c r="I12" s="59"/>
      <c r="J12" s="52" t="s">
        <v>157</v>
      </c>
      <c r="K12" s="52" t="s">
        <v>157</v>
      </c>
      <c r="L12" s="55" t="s">
        <v>206</v>
      </c>
      <c r="M12" s="52"/>
      <c r="N12" s="52"/>
      <c r="O12" s="52"/>
      <c r="P12" s="52"/>
      <c r="Q12" s="52"/>
      <c r="R12" s="52"/>
      <c r="S12" s="52"/>
      <c r="T12" s="52"/>
    </row>
    <row r="13" spans="1:20" x14ac:dyDescent="0.3">
      <c r="A13" s="1">
        <v>40780</v>
      </c>
      <c r="B13" t="s">
        <v>159</v>
      </c>
      <c r="C13" t="s">
        <v>272</v>
      </c>
      <c r="D13" s="2">
        <v>0.86249999999999993</v>
      </c>
      <c r="E13" s="2">
        <v>1.0819444444444444</v>
      </c>
      <c r="F13" s="2">
        <f>E13-D13</f>
        <v>0.21944444444444444</v>
      </c>
      <c r="G13" s="59">
        <v>2</v>
      </c>
      <c r="H13" s="59">
        <v>2</v>
      </c>
      <c r="I13" s="59">
        <v>2</v>
      </c>
      <c r="J13" s="56" t="s">
        <v>286</v>
      </c>
      <c r="K13" s="56" t="s">
        <v>287</v>
      </c>
      <c r="L13" s="52"/>
      <c r="M13" s="52"/>
      <c r="N13" s="52"/>
      <c r="O13" s="52"/>
      <c r="P13" s="52"/>
      <c r="Q13" s="52"/>
      <c r="R13" s="52"/>
      <c r="S13" s="52"/>
      <c r="T13" s="52"/>
    </row>
    <row r="14" spans="1:20" x14ac:dyDescent="0.3">
      <c r="A14" s="1"/>
      <c r="C14" t="s">
        <v>274</v>
      </c>
      <c r="D14" s="2">
        <v>0.84930555555555554</v>
      </c>
      <c r="E14" s="2">
        <v>1.0743055555555556</v>
      </c>
      <c r="F14" s="2">
        <f>E14-D14</f>
        <v>0.22500000000000009</v>
      </c>
      <c r="G14" s="59"/>
      <c r="H14" s="59"/>
      <c r="I14" s="59"/>
      <c r="J14" s="52" t="s">
        <v>157</v>
      </c>
      <c r="K14" s="52" t="s">
        <v>157</v>
      </c>
      <c r="L14" s="52"/>
      <c r="M14" s="52"/>
      <c r="N14" s="52"/>
      <c r="O14" s="52"/>
      <c r="P14" s="52"/>
      <c r="Q14" s="52"/>
      <c r="R14" s="52"/>
      <c r="S14" s="52"/>
      <c r="T14" s="52"/>
    </row>
    <row r="15" spans="1:20" x14ac:dyDescent="0.3">
      <c r="A15" s="1">
        <v>40781</v>
      </c>
      <c r="B15" t="s">
        <v>164</v>
      </c>
      <c r="C15" t="s">
        <v>272</v>
      </c>
      <c r="D15" s="2">
        <v>0.84166666666666667</v>
      </c>
      <c r="E15" s="2">
        <v>1.0770833333333334</v>
      </c>
      <c r="F15" s="2">
        <f t="shared" si="0"/>
        <v>0.23541666666666672</v>
      </c>
      <c r="G15" s="59">
        <v>4</v>
      </c>
      <c r="H15" s="59">
        <v>4</v>
      </c>
      <c r="I15" s="59">
        <v>4</v>
      </c>
      <c r="J15" s="56" t="s">
        <v>288</v>
      </c>
      <c r="K15" s="56" t="s">
        <v>289</v>
      </c>
      <c r="L15" s="56" t="s">
        <v>290</v>
      </c>
      <c r="M15" s="56" t="s">
        <v>291</v>
      </c>
      <c r="N15" s="52"/>
      <c r="O15" s="52"/>
      <c r="P15" s="52"/>
      <c r="Q15" s="52"/>
      <c r="R15" s="52"/>
      <c r="S15" s="52"/>
      <c r="T15" s="52"/>
    </row>
    <row r="16" spans="1:20" x14ac:dyDescent="0.3">
      <c r="A16" s="1"/>
      <c r="C16" t="s">
        <v>274</v>
      </c>
      <c r="D16" s="2">
        <v>0.84791666666666676</v>
      </c>
      <c r="E16" s="2">
        <v>1.0840277777777778</v>
      </c>
      <c r="F16" s="2">
        <f t="shared" si="0"/>
        <v>0.23611111111111105</v>
      </c>
      <c r="G16" s="59"/>
      <c r="H16" s="59"/>
      <c r="I16" s="59"/>
      <c r="J16" s="52" t="s">
        <v>157</v>
      </c>
      <c r="K16" s="52" t="s">
        <v>157</v>
      </c>
      <c r="L16" s="52" t="s">
        <v>157</v>
      </c>
      <c r="M16" s="52" t="s">
        <v>157</v>
      </c>
      <c r="N16" s="52"/>
      <c r="O16" s="52"/>
      <c r="P16" s="52"/>
      <c r="Q16" s="52"/>
      <c r="R16" s="52"/>
      <c r="S16" s="52"/>
      <c r="T16" s="52"/>
    </row>
    <row r="17" spans="1:20" x14ac:dyDescent="0.3">
      <c r="A17" s="1">
        <v>40782</v>
      </c>
      <c r="B17" t="s">
        <v>152</v>
      </c>
      <c r="C17" t="s">
        <v>156</v>
      </c>
      <c r="D17" s="2">
        <v>0.85416666666666663</v>
      </c>
      <c r="E17" s="2">
        <v>1.0833333333333333</v>
      </c>
      <c r="F17" s="2">
        <f t="shared" si="0"/>
        <v>0.22916666666666663</v>
      </c>
      <c r="G17" s="59">
        <v>9</v>
      </c>
      <c r="H17" s="59" t="s">
        <v>292</v>
      </c>
      <c r="I17" s="59">
        <v>5</v>
      </c>
      <c r="J17" s="56" t="s">
        <v>293</v>
      </c>
      <c r="K17" s="56" t="s">
        <v>294</v>
      </c>
      <c r="L17" s="56" t="s">
        <v>295</v>
      </c>
      <c r="M17" s="56" t="s">
        <v>284</v>
      </c>
      <c r="N17" s="56" t="s">
        <v>296</v>
      </c>
      <c r="O17" s="56" t="s">
        <v>297</v>
      </c>
      <c r="P17" s="56" t="s">
        <v>298</v>
      </c>
      <c r="Q17" s="56" t="s">
        <v>299</v>
      </c>
      <c r="R17" s="56" t="s">
        <v>300</v>
      </c>
      <c r="S17" s="52"/>
      <c r="T17" s="52"/>
    </row>
    <row r="18" spans="1:20" x14ac:dyDescent="0.3">
      <c r="A18" s="1"/>
      <c r="C18" t="s">
        <v>153</v>
      </c>
      <c r="D18" s="2">
        <v>0.84375</v>
      </c>
      <c r="E18" s="2">
        <v>1.0756944444444445</v>
      </c>
      <c r="F18" s="2">
        <f t="shared" si="0"/>
        <v>0.23194444444444451</v>
      </c>
      <c r="G18" s="59"/>
      <c r="H18" s="59"/>
      <c r="I18" s="59"/>
      <c r="J18" s="52" t="s">
        <v>301</v>
      </c>
      <c r="K18" s="52" t="s">
        <v>302</v>
      </c>
      <c r="L18" s="52" t="s">
        <v>303</v>
      </c>
      <c r="M18" s="52" t="s">
        <v>304</v>
      </c>
      <c r="N18" s="52" t="s">
        <v>157</v>
      </c>
      <c r="O18" s="52" t="s">
        <v>157</v>
      </c>
      <c r="P18" s="52" t="s">
        <v>157</v>
      </c>
      <c r="Q18" s="52" t="s">
        <v>157</v>
      </c>
      <c r="R18" s="52" t="s">
        <v>157</v>
      </c>
      <c r="S18" s="52"/>
      <c r="T18" s="52"/>
    </row>
    <row r="19" spans="1:20" x14ac:dyDescent="0.3">
      <c r="A19" s="1">
        <v>40785</v>
      </c>
      <c r="B19" t="s">
        <v>152</v>
      </c>
      <c r="C19" t="s">
        <v>156</v>
      </c>
      <c r="D19" s="2">
        <v>0.84027777777777779</v>
      </c>
      <c r="E19" s="2">
        <v>1.0840277777777778</v>
      </c>
      <c r="F19" s="2">
        <f t="shared" si="0"/>
        <v>0.24375000000000002</v>
      </c>
      <c r="G19" s="59">
        <v>7</v>
      </c>
      <c r="H19" s="59" t="s">
        <v>305</v>
      </c>
      <c r="I19" s="59">
        <v>5</v>
      </c>
      <c r="J19" s="56" t="s">
        <v>306</v>
      </c>
      <c r="K19" s="56" t="s">
        <v>307</v>
      </c>
      <c r="L19" s="56" t="s">
        <v>308</v>
      </c>
      <c r="M19" s="56" t="s">
        <v>309</v>
      </c>
      <c r="N19" s="56" t="s">
        <v>310</v>
      </c>
      <c r="O19" s="56" t="s">
        <v>311</v>
      </c>
      <c r="P19" s="56" t="s">
        <v>312</v>
      </c>
      <c r="Q19" s="52"/>
      <c r="R19" s="52"/>
      <c r="S19" s="52"/>
      <c r="T19" s="52"/>
    </row>
    <row r="20" spans="1:20" x14ac:dyDescent="0.3">
      <c r="C20" t="s">
        <v>153</v>
      </c>
      <c r="D20" s="2">
        <v>0.84861111111111109</v>
      </c>
      <c r="E20" s="2">
        <v>1.075</v>
      </c>
      <c r="F20" s="2">
        <f t="shared" si="0"/>
        <v>0.22638888888888886</v>
      </c>
      <c r="G20" s="59"/>
      <c r="H20" s="59"/>
      <c r="I20" s="59"/>
      <c r="J20" s="52" t="s">
        <v>157</v>
      </c>
      <c r="K20" s="52" t="s">
        <v>157</v>
      </c>
      <c r="L20" s="52" t="s">
        <v>157</v>
      </c>
      <c r="M20" s="52" t="s">
        <v>157</v>
      </c>
      <c r="N20" s="52" t="s">
        <v>157</v>
      </c>
      <c r="O20" s="52" t="s">
        <v>313</v>
      </c>
      <c r="P20" s="52" t="s">
        <v>314</v>
      </c>
      <c r="Q20" s="52"/>
      <c r="R20" s="52"/>
      <c r="S20" s="52"/>
      <c r="T20" s="52"/>
    </row>
    <row r="21" spans="1:20" x14ac:dyDescent="0.3">
      <c r="A21" s="1">
        <v>40786</v>
      </c>
      <c r="B21" t="s">
        <v>159</v>
      </c>
      <c r="C21" t="s">
        <v>272</v>
      </c>
      <c r="D21" s="2">
        <v>0.8569444444444444</v>
      </c>
      <c r="E21" s="2">
        <v>0.91666666666666663</v>
      </c>
      <c r="F21" s="2">
        <f>E21-D21</f>
        <v>5.9722222222222232E-2</v>
      </c>
      <c r="G21" s="59">
        <v>4</v>
      </c>
      <c r="H21" s="59">
        <v>4</v>
      </c>
      <c r="I21" s="59">
        <v>4</v>
      </c>
      <c r="J21" s="66" t="s">
        <v>315</v>
      </c>
      <c r="K21" s="66" t="s">
        <v>316</v>
      </c>
      <c r="L21" s="66" t="s">
        <v>317</v>
      </c>
      <c r="M21" s="66" t="s">
        <v>318</v>
      </c>
      <c r="N21" s="52"/>
      <c r="O21" s="52"/>
      <c r="P21" s="52"/>
      <c r="Q21" s="52"/>
      <c r="R21" s="52"/>
      <c r="S21" s="52"/>
      <c r="T21" s="52"/>
    </row>
    <row r="22" spans="1:20" x14ac:dyDescent="0.3">
      <c r="A22" s="1"/>
      <c r="D22" s="2">
        <v>0.92361111111111116</v>
      </c>
      <c r="E22" s="2">
        <v>1.0743055555555556</v>
      </c>
      <c r="F22" s="2">
        <f t="shared" ref="F22:F32" si="1">E22-D22</f>
        <v>0.15069444444444446</v>
      </c>
      <c r="G22" s="59"/>
      <c r="H22" s="59"/>
      <c r="I22" s="59"/>
      <c r="J22" s="59"/>
      <c r="K22" s="59"/>
      <c r="L22" s="59"/>
      <c r="M22" s="59"/>
      <c r="N22" s="52"/>
      <c r="O22" s="52"/>
      <c r="P22" s="52"/>
      <c r="Q22" s="52"/>
      <c r="R22" s="52"/>
      <c r="S22" s="52"/>
      <c r="T22" s="52"/>
    </row>
    <row r="23" spans="1:20" x14ac:dyDescent="0.3">
      <c r="C23" t="s">
        <v>274</v>
      </c>
      <c r="D23" s="2">
        <v>0.84375</v>
      </c>
      <c r="E23" s="2">
        <v>0.91805555555555562</v>
      </c>
      <c r="F23" s="2">
        <f t="shared" si="1"/>
        <v>7.4305555555555625E-2</v>
      </c>
      <c r="G23" s="59"/>
      <c r="H23" s="59"/>
      <c r="I23" s="59"/>
      <c r="J23" s="67" t="s">
        <v>157</v>
      </c>
      <c r="K23" s="67" t="s">
        <v>157</v>
      </c>
      <c r="L23" s="67" t="s">
        <v>157</v>
      </c>
      <c r="M23" s="67" t="s">
        <v>157</v>
      </c>
      <c r="N23" s="56"/>
      <c r="O23" s="56"/>
      <c r="P23" s="56"/>
      <c r="Q23" s="52"/>
      <c r="R23" s="52"/>
      <c r="S23" s="52"/>
      <c r="T23" s="52"/>
    </row>
    <row r="24" spans="1:20" x14ac:dyDescent="0.3">
      <c r="D24" s="2">
        <v>0.92499999999999993</v>
      </c>
      <c r="E24" s="2">
        <v>1.075</v>
      </c>
      <c r="F24" s="2">
        <f t="shared" si="1"/>
        <v>0.15000000000000002</v>
      </c>
      <c r="G24" s="59"/>
      <c r="H24" s="59"/>
      <c r="I24" s="59"/>
      <c r="J24" s="67"/>
      <c r="K24" s="67"/>
      <c r="L24" s="67"/>
      <c r="M24" s="67"/>
      <c r="N24" s="52"/>
      <c r="O24" s="52"/>
      <c r="P24" s="52"/>
      <c r="Q24" s="52"/>
      <c r="R24" s="52"/>
      <c r="S24" s="52"/>
      <c r="T24" s="52"/>
    </row>
    <row r="25" spans="1:20" x14ac:dyDescent="0.3">
      <c r="A25" s="1">
        <v>40787</v>
      </c>
      <c r="B25" t="s">
        <v>164</v>
      </c>
      <c r="C25" t="s">
        <v>272</v>
      </c>
      <c r="D25" s="2">
        <v>0.85902777777777783</v>
      </c>
      <c r="E25" s="2">
        <v>1.0847222222222224</v>
      </c>
      <c r="F25" s="2">
        <f t="shared" si="1"/>
        <v>0.22569444444444453</v>
      </c>
      <c r="G25" s="59">
        <v>3</v>
      </c>
      <c r="H25" s="59" t="s">
        <v>319</v>
      </c>
      <c r="I25" s="59">
        <v>0</v>
      </c>
      <c r="J25" s="56" t="s">
        <v>288</v>
      </c>
      <c r="K25" s="56" t="s">
        <v>285</v>
      </c>
      <c r="L25" s="56" t="s">
        <v>320</v>
      </c>
      <c r="M25" s="56"/>
      <c r="N25" s="52"/>
      <c r="O25" s="52"/>
      <c r="P25" s="52"/>
      <c r="Q25" s="52"/>
      <c r="R25" s="52"/>
      <c r="S25" s="52"/>
      <c r="T25" s="52"/>
    </row>
    <row r="26" spans="1:20" x14ac:dyDescent="0.3">
      <c r="A26" s="1"/>
      <c r="C26" t="s">
        <v>274</v>
      </c>
      <c r="D26" s="2">
        <v>0.84861111111111109</v>
      </c>
      <c r="E26" s="2">
        <v>1.0763888888888888</v>
      </c>
      <c r="F26" s="2">
        <f t="shared" si="1"/>
        <v>0.22777777777777775</v>
      </c>
      <c r="G26" s="59"/>
      <c r="H26" s="59"/>
      <c r="I26" s="59"/>
      <c r="J26" s="52" t="s">
        <v>321</v>
      </c>
      <c r="K26" s="52" t="s">
        <v>304</v>
      </c>
      <c r="L26" s="52" t="s">
        <v>322</v>
      </c>
      <c r="M26" s="52"/>
      <c r="N26" s="52"/>
      <c r="O26" s="52"/>
      <c r="P26" s="52"/>
      <c r="Q26" s="52"/>
      <c r="R26" s="52"/>
      <c r="S26" s="52"/>
      <c r="T26" s="52"/>
    </row>
    <row r="27" spans="1:20" x14ac:dyDescent="0.3">
      <c r="A27" s="1">
        <v>40788</v>
      </c>
      <c r="B27" t="s">
        <v>152</v>
      </c>
      <c r="C27" t="s">
        <v>156</v>
      </c>
      <c r="D27" s="2">
        <v>0.85138888888888886</v>
      </c>
      <c r="E27" s="2">
        <v>1.0833333333333333</v>
      </c>
      <c r="F27" s="2">
        <f t="shared" si="1"/>
        <v>0.2319444444444444</v>
      </c>
      <c r="G27" s="59">
        <v>7</v>
      </c>
      <c r="H27" s="59" t="s">
        <v>323</v>
      </c>
      <c r="I27" s="59">
        <v>4</v>
      </c>
      <c r="J27" s="56" t="s">
        <v>324</v>
      </c>
      <c r="K27" s="56" t="s">
        <v>325</v>
      </c>
      <c r="L27" s="56" t="s">
        <v>326</v>
      </c>
      <c r="M27" s="56" t="s">
        <v>327</v>
      </c>
      <c r="N27" s="56" t="s">
        <v>177</v>
      </c>
      <c r="O27" s="56" t="s">
        <v>287</v>
      </c>
      <c r="P27" s="16" t="s">
        <v>324</v>
      </c>
      <c r="Q27" s="52"/>
      <c r="R27" s="52"/>
      <c r="S27" s="52"/>
      <c r="T27" s="52"/>
    </row>
    <row r="28" spans="1:20" x14ac:dyDescent="0.3">
      <c r="A28" s="1"/>
      <c r="C28" t="s">
        <v>153</v>
      </c>
      <c r="D28" s="2">
        <v>0.83958333333333324</v>
      </c>
      <c r="E28" s="2">
        <v>1.075</v>
      </c>
      <c r="F28" s="2">
        <f t="shared" si="1"/>
        <v>0.23541666666666672</v>
      </c>
      <c r="G28" s="59"/>
      <c r="H28" s="59"/>
      <c r="I28" s="59"/>
      <c r="J28" s="52" t="s">
        <v>157</v>
      </c>
      <c r="K28" s="52" t="s">
        <v>157</v>
      </c>
      <c r="L28" s="52" t="s">
        <v>157</v>
      </c>
      <c r="M28" s="52" t="s">
        <v>157</v>
      </c>
      <c r="N28" s="52" t="s">
        <v>197</v>
      </c>
      <c r="O28" s="52" t="s">
        <v>328</v>
      </c>
      <c r="P28" s="55" t="s">
        <v>206</v>
      </c>
      <c r="Q28" s="52"/>
      <c r="R28" s="52"/>
      <c r="S28" s="52"/>
      <c r="T28" s="52"/>
    </row>
    <row r="29" spans="1:20" x14ac:dyDescent="0.3">
      <c r="A29" s="1">
        <v>40789</v>
      </c>
      <c r="B29" t="s">
        <v>159</v>
      </c>
      <c r="C29" t="s">
        <v>274</v>
      </c>
      <c r="D29" s="2">
        <v>0.84097222222222223</v>
      </c>
      <c r="E29" s="2">
        <v>0.92361111111111116</v>
      </c>
      <c r="F29" s="2">
        <f t="shared" si="1"/>
        <v>8.2638888888888928E-2</v>
      </c>
      <c r="G29" s="59">
        <v>1</v>
      </c>
      <c r="H29" s="59">
        <v>1</v>
      </c>
      <c r="I29" s="59">
        <v>1</v>
      </c>
      <c r="J29" s="66" t="s">
        <v>329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</row>
    <row r="30" spans="1:20" x14ac:dyDescent="0.3">
      <c r="A30" s="1"/>
      <c r="D30" s="2">
        <v>0.93680555555555556</v>
      </c>
      <c r="E30" s="2">
        <v>1.0743055555555556</v>
      </c>
      <c r="F30" s="2">
        <f t="shared" si="1"/>
        <v>0.13750000000000007</v>
      </c>
      <c r="G30" s="63"/>
      <c r="H30" s="59"/>
      <c r="I30" s="59"/>
      <c r="J30" s="59"/>
      <c r="K30" s="52"/>
      <c r="L30" s="52"/>
      <c r="M30" s="52"/>
      <c r="N30" s="52"/>
      <c r="O30" s="52"/>
      <c r="P30" s="52"/>
      <c r="Q30" s="52"/>
      <c r="R30" s="52"/>
      <c r="S30" s="52"/>
      <c r="T30" s="52"/>
    </row>
    <row r="31" spans="1:20" x14ac:dyDescent="0.3">
      <c r="C31" t="s">
        <v>272</v>
      </c>
      <c r="D31" s="2">
        <v>0.85138888888888886</v>
      </c>
      <c r="E31" s="2">
        <v>0.92569444444444438</v>
      </c>
      <c r="F31" s="2">
        <f t="shared" si="1"/>
        <v>7.4305555555555514E-2</v>
      </c>
      <c r="G31" s="63"/>
      <c r="H31" s="63"/>
      <c r="I31" s="63"/>
      <c r="J31" s="67" t="s">
        <v>157</v>
      </c>
      <c r="K31" s="57"/>
      <c r="L31" s="57"/>
      <c r="M31" s="57"/>
      <c r="N31" s="56"/>
      <c r="O31" s="56"/>
      <c r="P31" s="56"/>
      <c r="Q31" s="56"/>
      <c r="R31" s="56"/>
      <c r="S31" s="52"/>
      <c r="T31" s="52"/>
    </row>
    <row r="32" spans="1:20" x14ac:dyDescent="0.3">
      <c r="D32" s="2">
        <v>0.93402777777777779</v>
      </c>
      <c r="E32" s="2">
        <v>1.0819444444444444</v>
      </c>
      <c r="F32" s="2">
        <f t="shared" si="1"/>
        <v>0.14791666666666659</v>
      </c>
      <c r="G32" s="63"/>
      <c r="H32" s="63"/>
      <c r="I32" s="63"/>
      <c r="J32" s="67"/>
      <c r="K32" s="57"/>
      <c r="L32" s="57"/>
      <c r="M32" s="57"/>
      <c r="N32" s="52"/>
      <c r="O32" s="52"/>
      <c r="P32" s="52"/>
      <c r="Q32" s="52"/>
      <c r="R32" s="52"/>
      <c r="S32" s="52"/>
      <c r="T32" s="52"/>
    </row>
    <row r="33" spans="1:20" x14ac:dyDescent="0.3">
      <c r="A33" s="1">
        <v>40790</v>
      </c>
      <c r="B33" t="s">
        <v>152</v>
      </c>
      <c r="C33" t="s">
        <v>156</v>
      </c>
      <c r="D33" s="2">
        <v>0.85763888888888884</v>
      </c>
      <c r="E33" s="20">
        <v>1</v>
      </c>
      <c r="F33" s="2">
        <f t="shared" ref="F33:F44" si="2">E33-D33</f>
        <v>0.14236111111111116</v>
      </c>
      <c r="G33" s="59">
        <v>3</v>
      </c>
      <c r="H33" s="59" t="s">
        <v>330</v>
      </c>
      <c r="I33" s="59">
        <v>1</v>
      </c>
      <c r="J33" s="56" t="s">
        <v>331</v>
      </c>
      <c r="K33" s="56" t="s">
        <v>332</v>
      </c>
      <c r="L33" s="56" t="s">
        <v>333</v>
      </c>
      <c r="M33" s="56"/>
      <c r="N33" s="56"/>
      <c r="O33" s="56"/>
      <c r="P33" s="56"/>
      <c r="Q33" s="52"/>
      <c r="R33" s="52"/>
      <c r="S33" s="52"/>
      <c r="T33" s="52"/>
    </row>
    <row r="34" spans="1:20" x14ac:dyDescent="0.3">
      <c r="C34" t="s">
        <v>153</v>
      </c>
      <c r="D34" s="2">
        <v>0.87152777777777779</v>
      </c>
      <c r="E34" s="20">
        <v>1.0208333333333333</v>
      </c>
      <c r="F34" s="2">
        <f t="shared" si="2"/>
        <v>0.14930555555555547</v>
      </c>
      <c r="G34" s="59"/>
      <c r="H34" s="59"/>
      <c r="I34" s="59"/>
      <c r="J34" s="52" t="s">
        <v>157</v>
      </c>
      <c r="K34" s="52" t="s">
        <v>334</v>
      </c>
      <c r="L34" s="52" t="s">
        <v>322</v>
      </c>
      <c r="M34" s="52"/>
      <c r="N34" s="52"/>
      <c r="O34" s="52"/>
      <c r="P34" s="52"/>
      <c r="Q34" s="52"/>
      <c r="R34" s="52"/>
      <c r="S34" s="52"/>
      <c r="T34" s="52"/>
    </row>
    <row r="35" spans="1:20" x14ac:dyDescent="0.3">
      <c r="A35" s="1">
        <v>40792</v>
      </c>
      <c r="B35" t="s">
        <v>164</v>
      </c>
      <c r="C35" t="s">
        <v>274</v>
      </c>
      <c r="D35" s="2">
        <v>0.84027777777777779</v>
      </c>
      <c r="E35" s="2">
        <v>1.08125</v>
      </c>
      <c r="F35" s="2">
        <f t="shared" si="2"/>
        <v>0.24097222222222225</v>
      </c>
      <c r="G35" s="59">
        <v>1</v>
      </c>
      <c r="H35" s="59">
        <v>1</v>
      </c>
      <c r="I35" s="59">
        <v>1</v>
      </c>
      <c r="J35" s="56" t="s">
        <v>335</v>
      </c>
      <c r="K35" s="56"/>
      <c r="L35" s="56"/>
      <c r="M35" s="52"/>
      <c r="N35" s="52"/>
      <c r="O35" s="52"/>
      <c r="P35" s="52"/>
      <c r="Q35" s="52"/>
      <c r="R35" s="52"/>
      <c r="S35" s="52"/>
      <c r="T35" s="52"/>
    </row>
    <row r="36" spans="1:20" x14ac:dyDescent="0.3">
      <c r="A36" s="1"/>
      <c r="C36" t="s">
        <v>272</v>
      </c>
      <c r="D36" s="2">
        <v>0.85069444444444453</v>
      </c>
      <c r="E36" s="2">
        <v>1.0930555555555557</v>
      </c>
      <c r="F36" s="2">
        <f t="shared" si="2"/>
        <v>0.24236111111111114</v>
      </c>
      <c r="G36" s="59"/>
      <c r="H36" s="59"/>
      <c r="I36" s="59"/>
      <c r="J36" s="52" t="s">
        <v>157</v>
      </c>
      <c r="K36" s="52"/>
      <c r="L36" s="52"/>
      <c r="M36" s="52"/>
      <c r="N36" s="52"/>
      <c r="O36" s="52"/>
      <c r="P36" s="52"/>
      <c r="Q36" s="52"/>
      <c r="R36" s="52"/>
      <c r="S36" s="52"/>
      <c r="T36" s="52"/>
    </row>
    <row r="37" spans="1:20" x14ac:dyDescent="0.3">
      <c r="A37" s="1">
        <v>40793</v>
      </c>
      <c r="B37" t="s">
        <v>152</v>
      </c>
      <c r="C37" t="s">
        <v>156</v>
      </c>
      <c r="D37" s="2">
        <v>0.83680555555555547</v>
      </c>
      <c r="E37" s="2">
        <v>1.0826388888888889</v>
      </c>
      <c r="F37" s="2">
        <f t="shared" si="2"/>
        <v>0.24583333333333346</v>
      </c>
      <c r="G37" s="59">
        <v>0</v>
      </c>
      <c r="H37" s="59">
        <v>0</v>
      </c>
      <c r="I37" s="59">
        <v>0</v>
      </c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</row>
    <row r="38" spans="1:20" x14ac:dyDescent="0.3">
      <c r="A38" s="1"/>
      <c r="C38" t="s">
        <v>153</v>
      </c>
      <c r="D38" s="2">
        <v>0.82638888888888884</v>
      </c>
      <c r="E38" s="2">
        <v>1.0743055555555556</v>
      </c>
      <c r="F38" s="2">
        <f t="shared" si="2"/>
        <v>0.24791666666666679</v>
      </c>
      <c r="G38" s="59"/>
      <c r="H38" s="59"/>
      <c r="I38" s="59"/>
      <c r="J38" s="52"/>
      <c r="K38" s="52"/>
      <c r="L38" s="52"/>
      <c r="M38" s="56"/>
      <c r="N38" s="56"/>
      <c r="O38" s="56"/>
      <c r="P38" s="56"/>
      <c r="Q38" s="52"/>
      <c r="R38" s="52"/>
      <c r="S38" s="52"/>
      <c r="T38" s="52"/>
    </row>
    <row r="39" spans="1:20" x14ac:dyDescent="0.3">
      <c r="A39" s="1">
        <v>40794</v>
      </c>
      <c r="B39" t="s">
        <v>159</v>
      </c>
      <c r="C39" t="s">
        <v>274</v>
      </c>
      <c r="D39" s="2">
        <v>0.83680555555555547</v>
      </c>
      <c r="E39" s="2">
        <v>1.0638888888888889</v>
      </c>
      <c r="F39" s="2">
        <f t="shared" si="2"/>
        <v>0.22708333333333341</v>
      </c>
      <c r="G39" s="59">
        <v>2</v>
      </c>
      <c r="H39" s="59">
        <v>2</v>
      </c>
      <c r="I39" s="59">
        <v>2</v>
      </c>
      <c r="J39" s="56" t="s">
        <v>336</v>
      </c>
      <c r="K39" s="56" t="s">
        <v>337</v>
      </c>
      <c r="L39" s="52"/>
      <c r="M39" s="52"/>
      <c r="N39" s="52"/>
      <c r="O39" s="52"/>
      <c r="P39" s="52"/>
      <c r="Q39" s="52"/>
      <c r="R39" s="52"/>
      <c r="S39" s="52"/>
      <c r="T39" s="52"/>
    </row>
    <row r="40" spans="1:20" x14ac:dyDescent="0.3">
      <c r="A40" s="1"/>
      <c r="C40" t="s">
        <v>272</v>
      </c>
      <c r="D40" s="2">
        <v>0.84861111111111109</v>
      </c>
      <c r="E40" s="2">
        <v>1.0722222222222222</v>
      </c>
      <c r="F40" s="2">
        <f t="shared" si="2"/>
        <v>0.22361111111111109</v>
      </c>
      <c r="G40" s="59"/>
      <c r="H40" s="59"/>
      <c r="I40" s="59"/>
      <c r="J40" s="57" t="s">
        <v>157</v>
      </c>
      <c r="K40" s="57" t="s">
        <v>157</v>
      </c>
      <c r="L40" s="56"/>
      <c r="M40" s="56"/>
      <c r="N40" s="56"/>
      <c r="O40" s="56"/>
      <c r="P40" s="56"/>
      <c r="Q40" s="52"/>
      <c r="R40" s="52"/>
      <c r="S40" s="52"/>
      <c r="T40" s="52"/>
    </row>
    <row r="41" spans="1:20" x14ac:dyDescent="0.3">
      <c r="A41" s="1">
        <v>40795</v>
      </c>
      <c r="B41" t="s">
        <v>164</v>
      </c>
      <c r="C41" t="s">
        <v>274</v>
      </c>
      <c r="D41" s="2">
        <v>0.8222222222222223</v>
      </c>
      <c r="E41" s="2">
        <v>1.0659722222222221</v>
      </c>
      <c r="F41" s="2">
        <f t="shared" si="2"/>
        <v>0.2437499999999998</v>
      </c>
      <c r="G41" s="59">
        <v>1</v>
      </c>
      <c r="H41" s="59">
        <v>1</v>
      </c>
      <c r="I41" s="59">
        <v>1</v>
      </c>
      <c r="J41" s="56" t="s">
        <v>338</v>
      </c>
      <c r="K41" s="52"/>
      <c r="L41" s="52"/>
      <c r="M41" s="52"/>
      <c r="N41" s="52"/>
      <c r="O41" s="52"/>
      <c r="P41" s="52"/>
      <c r="Q41" s="52"/>
      <c r="R41" s="52"/>
      <c r="S41" s="52"/>
      <c r="T41" s="52"/>
    </row>
    <row r="42" spans="1:20" x14ac:dyDescent="0.3">
      <c r="A42" s="1"/>
      <c r="C42" t="s">
        <v>272</v>
      </c>
      <c r="D42" s="2">
        <v>0.83472222222222225</v>
      </c>
      <c r="E42" s="2">
        <v>1.075</v>
      </c>
      <c r="F42" s="2">
        <f t="shared" si="2"/>
        <v>0.2402777777777777</v>
      </c>
      <c r="G42" s="59"/>
      <c r="H42" s="59"/>
      <c r="I42" s="59"/>
      <c r="J42" s="57" t="s">
        <v>157</v>
      </c>
      <c r="K42" s="56"/>
      <c r="L42" s="56"/>
      <c r="M42" s="52"/>
      <c r="N42" s="52"/>
      <c r="O42" s="52"/>
      <c r="P42" s="52"/>
      <c r="Q42" s="52"/>
      <c r="R42" s="52"/>
      <c r="S42" s="52"/>
      <c r="T42" s="52"/>
    </row>
    <row r="43" spans="1:20" x14ac:dyDescent="0.3">
      <c r="A43" s="1">
        <v>40796</v>
      </c>
      <c r="B43" t="s">
        <v>152</v>
      </c>
      <c r="C43" t="s">
        <v>156</v>
      </c>
      <c r="D43" s="2">
        <v>0.82638888888888884</v>
      </c>
      <c r="E43" s="2">
        <v>1.0729166666666667</v>
      </c>
      <c r="F43" s="2">
        <f t="shared" si="2"/>
        <v>0.2465277777777779</v>
      </c>
      <c r="G43" s="59">
        <v>3</v>
      </c>
      <c r="H43" s="59">
        <v>3</v>
      </c>
      <c r="I43" s="59">
        <v>2</v>
      </c>
      <c r="J43" s="56" t="s">
        <v>339</v>
      </c>
      <c r="K43" s="56" t="s">
        <v>340</v>
      </c>
      <c r="L43" s="56" t="s">
        <v>341</v>
      </c>
      <c r="M43" s="52"/>
      <c r="N43" s="52"/>
      <c r="O43" s="52"/>
      <c r="P43" s="52"/>
      <c r="Q43" s="52"/>
      <c r="R43" s="52"/>
      <c r="S43" s="52"/>
      <c r="T43" s="52"/>
    </row>
    <row r="44" spans="1:20" x14ac:dyDescent="0.3">
      <c r="A44" s="1"/>
      <c r="C44" t="s">
        <v>153</v>
      </c>
      <c r="D44" s="2">
        <v>0.82500000000000007</v>
      </c>
      <c r="E44" s="2">
        <v>1.0659722222222221</v>
      </c>
      <c r="F44" s="2">
        <f t="shared" si="2"/>
        <v>0.24097222222222203</v>
      </c>
      <c r="G44" s="59"/>
      <c r="H44" s="59"/>
      <c r="I44" s="59"/>
      <c r="J44" s="52" t="s">
        <v>157</v>
      </c>
      <c r="K44" s="52" t="s">
        <v>157</v>
      </c>
      <c r="L44" s="52" t="s">
        <v>342</v>
      </c>
      <c r="M44" s="52"/>
      <c r="N44" s="52"/>
      <c r="O44" s="52"/>
      <c r="P44" s="52"/>
      <c r="Q44" s="52"/>
      <c r="R44" s="52"/>
      <c r="S44" s="52"/>
      <c r="T44" s="52"/>
    </row>
    <row r="45" spans="1:20" x14ac:dyDescent="0.3">
      <c r="A45" s="1">
        <v>40799</v>
      </c>
      <c r="B45" t="s">
        <v>159</v>
      </c>
      <c r="C45" t="s">
        <v>274</v>
      </c>
      <c r="D45" s="2">
        <v>0.82638888888888884</v>
      </c>
      <c r="E45" s="2">
        <v>1.0652777777777778</v>
      </c>
      <c r="F45" s="2">
        <f t="shared" ref="F45:F58" si="3">E45-D45</f>
        <v>0.23888888888888893</v>
      </c>
      <c r="G45" s="59">
        <v>0</v>
      </c>
      <c r="H45" s="59">
        <v>0</v>
      </c>
      <c r="I45" s="59">
        <v>0</v>
      </c>
      <c r="M45" s="52"/>
      <c r="N45" s="52"/>
      <c r="O45" s="52"/>
      <c r="P45" s="52"/>
      <c r="Q45" s="52"/>
      <c r="R45" s="52"/>
      <c r="S45" s="52"/>
      <c r="T45" s="52"/>
    </row>
    <row r="46" spans="1:20" x14ac:dyDescent="0.3">
      <c r="A46" s="1"/>
      <c r="C46" t="s">
        <v>272</v>
      </c>
      <c r="D46" s="2">
        <v>0.83680555555555547</v>
      </c>
      <c r="E46" s="20">
        <v>1.0736111111111111</v>
      </c>
      <c r="F46" s="2">
        <f t="shared" si="3"/>
        <v>0.2368055555555556</v>
      </c>
      <c r="G46" s="59"/>
      <c r="H46" s="59"/>
      <c r="I46" s="59"/>
      <c r="J46" s="56"/>
      <c r="K46" s="56"/>
      <c r="L46" s="52"/>
      <c r="M46" s="52"/>
      <c r="N46" s="52"/>
      <c r="O46" s="52"/>
      <c r="P46" s="52"/>
      <c r="Q46" s="52"/>
      <c r="R46" s="52"/>
      <c r="S46" s="52"/>
      <c r="T46" s="52"/>
    </row>
    <row r="47" spans="1:20" x14ac:dyDescent="0.3">
      <c r="A47" s="1">
        <v>40800</v>
      </c>
      <c r="B47" t="s">
        <v>152</v>
      </c>
      <c r="C47" t="s">
        <v>156</v>
      </c>
      <c r="D47" s="2">
        <v>0.82291666666666663</v>
      </c>
      <c r="E47" s="20">
        <v>1.0652777777777778</v>
      </c>
      <c r="F47" s="2">
        <f t="shared" si="3"/>
        <v>0.24236111111111114</v>
      </c>
      <c r="G47" s="59">
        <v>0</v>
      </c>
      <c r="H47" s="59">
        <v>0</v>
      </c>
      <c r="I47" s="59">
        <v>0</v>
      </c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</row>
    <row r="48" spans="1:20" x14ac:dyDescent="0.3">
      <c r="A48" s="1"/>
      <c r="C48" t="s">
        <v>153</v>
      </c>
      <c r="D48" s="2">
        <v>0.82361111111111107</v>
      </c>
      <c r="E48" s="2">
        <v>1.0736111111111111</v>
      </c>
      <c r="F48" s="2">
        <f t="shared" si="3"/>
        <v>0.25</v>
      </c>
      <c r="G48" s="59"/>
      <c r="H48" s="59"/>
      <c r="I48" s="59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</row>
    <row r="49" spans="1:20" x14ac:dyDescent="0.3">
      <c r="A49" s="1">
        <v>40801</v>
      </c>
      <c r="B49" t="s">
        <v>164</v>
      </c>
      <c r="C49" t="s">
        <v>274</v>
      </c>
      <c r="D49" s="2">
        <v>0.8354166666666667</v>
      </c>
      <c r="E49" s="2">
        <v>1.0895833333333333</v>
      </c>
      <c r="F49" s="2">
        <f t="shared" si="3"/>
        <v>0.25416666666666665</v>
      </c>
      <c r="G49" s="59">
        <v>2</v>
      </c>
      <c r="H49" s="59">
        <v>2</v>
      </c>
      <c r="I49" s="59">
        <v>1</v>
      </c>
      <c r="J49" s="56" t="s">
        <v>205</v>
      </c>
      <c r="K49" s="56" t="s">
        <v>343</v>
      </c>
      <c r="L49" s="52"/>
      <c r="M49" s="52"/>
      <c r="N49" s="52"/>
      <c r="O49" s="52"/>
      <c r="P49" s="52"/>
      <c r="Q49" s="52"/>
      <c r="R49" s="52"/>
      <c r="S49" s="52"/>
      <c r="T49" s="52"/>
    </row>
    <row r="50" spans="1:20" x14ac:dyDescent="0.3">
      <c r="A50" s="1"/>
      <c r="C50" t="s">
        <v>272</v>
      </c>
      <c r="D50" s="2">
        <v>0.85</v>
      </c>
      <c r="E50" s="2">
        <v>1.0986111111111112</v>
      </c>
      <c r="F50" s="2">
        <f t="shared" si="3"/>
        <v>0.24861111111111123</v>
      </c>
      <c r="G50" s="59"/>
      <c r="H50" s="59"/>
      <c r="I50" s="59"/>
      <c r="J50" s="52" t="s">
        <v>344</v>
      </c>
      <c r="K50" s="52" t="s">
        <v>157</v>
      </c>
      <c r="L50" s="52"/>
      <c r="M50" s="52"/>
      <c r="N50" s="52"/>
      <c r="O50" s="52"/>
      <c r="P50" s="52"/>
      <c r="Q50" s="52"/>
      <c r="R50" s="52"/>
      <c r="S50" s="52"/>
      <c r="T50" s="52"/>
    </row>
    <row r="51" spans="1:20" x14ac:dyDescent="0.3">
      <c r="A51" s="1">
        <v>40802</v>
      </c>
      <c r="B51" t="s">
        <v>159</v>
      </c>
      <c r="C51" t="s">
        <v>274</v>
      </c>
      <c r="D51" s="2">
        <v>0.83333333333333337</v>
      </c>
      <c r="E51" s="2">
        <v>1.0756944444444445</v>
      </c>
      <c r="F51" s="2">
        <f t="shared" si="3"/>
        <v>0.24236111111111114</v>
      </c>
      <c r="G51" s="59">
        <v>10</v>
      </c>
      <c r="H51" s="59">
        <v>10</v>
      </c>
      <c r="I51" s="59">
        <v>9</v>
      </c>
      <c r="J51" s="56" t="s">
        <v>345</v>
      </c>
      <c r="K51" s="56" t="s">
        <v>346</v>
      </c>
      <c r="L51" s="56" t="s">
        <v>347</v>
      </c>
      <c r="M51" s="56" t="s">
        <v>348</v>
      </c>
      <c r="N51" s="56" t="s">
        <v>349</v>
      </c>
      <c r="O51" s="56" t="s">
        <v>350</v>
      </c>
      <c r="P51" s="56" t="s">
        <v>351</v>
      </c>
      <c r="Q51" s="56" t="s">
        <v>352</v>
      </c>
      <c r="R51" s="56" t="s">
        <v>353</v>
      </c>
      <c r="S51" s="56" t="s">
        <v>354</v>
      </c>
      <c r="T51" s="52"/>
    </row>
    <row r="52" spans="1:20" x14ac:dyDescent="0.3">
      <c r="A52" s="1"/>
      <c r="C52" t="s">
        <v>272</v>
      </c>
      <c r="D52" s="2">
        <v>0.84444444444444444</v>
      </c>
      <c r="E52" s="2">
        <v>1.0833333333333333</v>
      </c>
      <c r="F52" s="2">
        <f t="shared" si="3"/>
        <v>0.23888888888888882</v>
      </c>
      <c r="G52" s="59"/>
      <c r="H52" s="59"/>
      <c r="I52" s="59"/>
      <c r="J52" s="52" t="s">
        <v>157</v>
      </c>
      <c r="K52" s="52" t="s">
        <v>157</v>
      </c>
      <c r="L52" s="52" t="s">
        <v>157</v>
      </c>
      <c r="M52" s="52" t="s">
        <v>157</v>
      </c>
      <c r="N52" s="52" t="s">
        <v>355</v>
      </c>
      <c r="O52" s="52" t="s">
        <v>157</v>
      </c>
      <c r="P52" s="52" t="s">
        <v>157</v>
      </c>
      <c r="Q52" s="52" t="s">
        <v>157</v>
      </c>
      <c r="R52" s="52" t="s">
        <v>157</v>
      </c>
      <c r="S52" s="52" t="s">
        <v>157</v>
      </c>
      <c r="T52" s="52"/>
    </row>
    <row r="53" spans="1:20" x14ac:dyDescent="0.3">
      <c r="A53" s="1">
        <v>40803</v>
      </c>
      <c r="B53" t="s">
        <v>152</v>
      </c>
      <c r="C53" t="s">
        <v>156</v>
      </c>
      <c r="D53" s="2">
        <v>0.83263888888888893</v>
      </c>
      <c r="E53" s="2">
        <v>1.0736111111111111</v>
      </c>
      <c r="F53" s="2">
        <f t="shared" si="3"/>
        <v>0.24097222222222214</v>
      </c>
      <c r="G53" s="59">
        <v>0</v>
      </c>
      <c r="H53" s="59">
        <v>0</v>
      </c>
      <c r="I53" s="59">
        <v>0</v>
      </c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</row>
    <row r="54" spans="1:20" x14ac:dyDescent="0.3">
      <c r="A54" s="1"/>
      <c r="C54" t="s">
        <v>153</v>
      </c>
      <c r="D54" s="2">
        <v>0.82361111111111107</v>
      </c>
      <c r="E54" s="2">
        <v>1.0652777777777778</v>
      </c>
      <c r="F54" s="2">
        <f t="shared" si="3"/>
        <v>0.2416666666666667</v>
      </c>
      <c r="G54" s="59"/>
      <c r="H54" s="59"/>
      <c r="I54" s="59"/>
      <c r="J54" s="56"/>
      <c r="K54" s="52"/>
      <c r="L54" s="52"/>
      <c r="M54" s="52"/>
      <c r="N54" s="52"/>
      <c r="O54" s="52"/>
      <c r="P54" s="52"/>
      <c r="Q54" s="52"/>
      <c r="R54" s="52"/>
      <c r="S54" s="52"/>
      <c r="T54" s="52"/>
    </row>
    <row r="55" spans="1:20" x14ac:dyDescent="0.3">
      <c r="A55" s="1">
        <v>40806</v>
      </c>
      <c r="B55" t="s">
        <v>152</v>
      </c>
      <c r="C55" t="s">
        <v>156</v>
      </c>
      <c r="D55" s="2">
        <v>0.82708333333333339</v>
      </c>
      <c r="E55" s="2">
        <v>1.0743055555555556</v>
      </c>
      <c r="F55" s="2">
        <f t="shared" si="3"/>
        <v>0.24722222222222223</v>
      </c>
      <c r="G55" s="59">
        <v>5</v>
      </c>
      <c r="H55" s="59">
        <v>4</v>
      </c>
      <c r="I55" s="59">
        <v>4</v>
      </c>
      <c r="J55" s="56" t="s">
        <v>356</v>
      </c>
      <c r="K55" s="56" t="s">
        <v>357</v>
      </c>
      <c r="L55" s="56" t="s">
        <v>358</v>
      </c>
      <c r="M55" s="56" t="s">
        <v>359</v>
      </c>
      <c r="N55" s="16" t="s">
        <v>360</v>
      </c>
      <c r="O55" s="52"/>
      <c r="P55" s="52"/>
      <c r="Q55" s="52"/>
      <c r="R55" s="52"/>
      <c r="S55" s="52"/>
      <c r="T55" s="52"/>
    </row>
    <row r="56" spans="1:20" x14ac:dyDescent="0.3">
      <c r="A56" s="1"/>
      <c r="C56" t="s">
        <v>153</v>
      </c>
      <c r="D56" s="2">
        <v>0.81527777777777777</v>
      </c>
      <c r="E56" s="2">
        <v>1.0652777777777778</v>
      </c>
      <c r="F56" s="2">
        <f t="shared" si="3"/>
        <v>0.25</v>
      </c>
      <c r="G56" s="59"/>
      <c r="H56" s="59"/>
      <c r="I56" s="59"/>
      <c r="J56" s="52" t="s">
        <v>64</v>
      </c>
      <c r="K56" s="52" t="s">
        <v>64</v>
      </c>
      <c r="L56" s="52" t="s">
        <v>64</v>
      </c>
      <c r="M56" s="52" t="s">
        <v>64</v>
      </c>
      <c r="N56" s="52"/>
      <c r="O56" s="52"/>
      <c r="P56" s="52"/>
      <c r="Q56" s="52"/>
      <c r="R56" s="52"/>
      <c r="S56" s="52"/>
      <c r="T56" s="52"/>
    </row>
    <row r="57" spans="1:20" x14ac:dyDescent="0.3">
      <c r="A57" s="1">
        <v>40807</v>
      </c>
      <c r="B57" t="s">
        <v>164</v>
      </c>
      <c r="C57" t="s">
        <v>274</v>
      </c>
      <c r="D57" s="2">
        <v>0.81388888888888899</v>
      </c>
      <c r="E57" s="2">
        <v>0.97777777777777775</v>
      </c>
      <c r="F57" s="2">
        <f t="shared" si="3"/>
        <v>0.16388888888888875</v>
      </c>
      <c r="G57" s="59">
        <v>0</v>
      </c>
      <c r="H57" s="59">
        <v>0</v>
      </c>
      <c r="I57" s="59">
        <v>0</v>
      </c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</row>
    <row r="58" spans="1:20" x14ac:dyDescent="0.3">
      <c r="A58" s="1"/>
      <c r="C58" t="s">
        <v>272</v>
      </c>
      <c r="D58" s="2">
        <v>0.83124999999999993</v>
      </c>
      <c r="E58" s="2">
        <v>0.9770833333333333</v>
      </c>
      <c r="F58" s="2">
        <f t="shared" si="3"/>
        <v>0.14583333333333337</v>
      </c>
      <c r="G58" s="59"/>
      <c r="H58" s="59"/>
      <c r="I58" s="59"/>
      <c r="J58" s="56"/>
      <c r="K58" s="52"/>
      <c r="L58" s="52"/>
      <c r="M58" s="52"/>
      <c r="N58" s="52"/>
      <c r="O58" s="52"/>
      <c r="P58" s="52"/>
      <c r="Q58" s="52"/>
      <c r="R58" s="52"/>
      <c r="S58" s="52"/>
      <c r="T58" s="52"/>
    </row>
    <row r="59" spans="1:20" x14ac:dyDescent="0.3">
      <c r="A59" s="1">
        <v>40808</v>
      </c>
      <c r="B59" t="s">
        <v>159</v>
      </c>
      <c r="C59" t="s">
        <v>274</v>
      </c>
      <c r="D59" s="2">
        <v>0.81319444444444444</v>
      </c>
      <c r="E59" s="2">
        <v>1.0798611111111112</v>
      </c>
      <c r="F59" s="2">
        <f>E59-D59</f>
        <v>0.26666666666666672</v>
      </c>
      <c r="G59" s="59">
        <v>7</v>
      </c>
      <c r="H59" s="59">
        <v>5</v>
      </c>
      <c r="I59" s="59">
        <v>5</v>
      </c>
      <c r="J59" s="56" t="s">
        <v>361</v>
      </c>
      <c r="K59" s="56" t="s">
        <v>362</v>
      </c>
      <c r="L59" s="56" t="s">
        <v>363</v>
      </c>
      <c r="M59" s="56" t="s">
        <v>364</v>
      </c>
      <c r="N59" s="56" t="s">
        <v>365</v>
      </c>
      <c r="O59" s="16" t="s">
        <v>361</v>
      </c>
      <c r="P59" s="16" t="s">
        <v>366</v>
      </c>
      <c r="Q59" s="52"/>
      <c r="R59" s="52"/>
      <c r="S59" s="52"/>
      <c r="T59" s="52"/>
    </row>
    <row r="60" spans="1:20" x14ac:dyDescent="0.3">
      <c r="A60" s="1"/>
      <c r="D60" s="2">
        <v>1.0833333333333333</v>
      </c>
      <c r="E60" s="2">
        <v>1.1055555555555556</v>
      </c>
      <c r="F60" s="2">
        <f>E60-D60</f>
        <v>2.2222222222222365E-2</v>
      </c>
      <c r="G60" s="59"/>
      <c r="H60" s="59"/>
      <c r="I60" s="59"/>
      <c r="J60" s="59" t="s">
        <v>157</v>
      </c>
      <c r="K60" s="59" t="s">
        <v>157</v>
      </c>
      <c r="L60" s="59" t="s">
        <v>157</v>
      </c>
      <c r="M60" s="59" t="s">
        <v>157</v>
      </c>
      <c r="N60" s="59" t="s">
        <v>157</v>
      </c>
      <c r="O60" s="68" t="s">
        <v>206</v>
      </c>
      <c r="P60" s="68" t="s">
        <v>206</v>
      </c>
      <c r="Q60" s="52"/>
      <c r="R60" s="52"/>
      <c r="S60" s="52"/>
      <c r="T60" s="52"/>
    </row>
    <row r="61" spans="1:20" x14ac:dyDescent="0.3">
      <c r="A61" s="1"/>
      <c r="C61" t="s">
        <v>272</v>
      </c>
      <c r="D61" s="2">
        <v>0.8256944444444444</v>
      </c>
      <c r="E61" s="2">
        <v>1.0645833333333334</v>
      </c>
      <c r="F61" s="2">
        <f>E61-D61</f>
        <v>0.23888888888888904</v>
      </c>
      <c r="G61" s="59"/>
      <c r="H61" s="59"/>
      <c r="I61" s="59"/>
      <c r="J61" s="59"/>
      <c r="K61" s="59"/>
      <c r="L61" s="59"/>
      <c r="M61" s="59"/>
      <c r="N61" s="59"/>
      <c r="O61" s="68"/>
      <c r="P61" s="68"/>
      <c r="Q61" s="52"/>
      <c r="R61" s="52"/>
      <c r="S61" s="52"/>
      <c r="T61" s="52"/>
    </row>
    <row r="62" spans="1:20" x14ac:dyDescent="0.3">
      <c r="A62" s="1">
        <v>40809</v>
      </c>
      <c r="B62" t="s">
        <v>152</v>
      </c>
      <c r="C62" t="s">
        <v>156</v>
      </c>
      <c r="D62" s="2">
        <v>0.82847222222222217</v>
      </c>
      <c r="E62" s="2">
        <v>1.0638888888888889</v>
      </c>
      <c r="F62" s="2">
        <f t="shared" ref="F62:F64" si="4">E62-D62</f>
        <v>0.23541666666666672</v>
      </c>
      <c r="G62" s="59">
        <v>2</v>
      </c>
      <c r="H62" s="59">
        <v>2</v>
      </c>
      <c r="I62" s="59">
        <v>1</v>
      </c>
      <c r="J62" s="56" t="s">
        <v>367</v>
      </c>
      <c r="K62" s="56" t="s">
        <v>368</v>
      </c>
      <c r="L62" s="52"/>
      <c r="M62" s="52"/>
      <c r="N62" s="52"/>
      <c r="O62" s="52"/>
      <c r="P62" s="52"/>
      <c r="Q62" s="52"/>
      <c r="R62" s="52"/>
      <c r="S62" s="52"/>
      <c r="T62" s="52"/>
    </row>
    <row r="63" spans="1:20" x14ac:dyDescent="0.3">
      <c r="A63" s="1"/>
      <c r="C63" t="s">
        <v>153</v>
      </c>
      <c r="D63" s="2">
        <v>0.81527777777777777</v>
      </c>
      <c r="E63" s="2">
        <v>1.0555555555555556</v>
      </c>
      <c r="F63" s="2">
        <f t="shared" si="4"/>
        <v>0.24027777777777781</v>
      </c>
      <c r="G63" s="59"/>
      <c r="H63" s="59"/>
      <c r="I63" s="59"/>
      <c r="J63" s="52" t="s">
        <v>157</v>
      </c>
      <c r="K63" s="52" t="s">
        <v>369</v>
      </c>
      <c r="L63" s="52"/>
      <c r="M63" s="52"/>
      <c r="N63" s="52"/>
      <c r="O63" s="52"/>
      <c r="P63" s="52"/>
      <c r="Q63" s="52"/>
      <c r="R63" s="52"/>
      <c r="S63" s="52"/>
      <c r="T63" s="52"/>
    </row>
    <row r="64" spans="1:20" x14ac:dyDescent="0.3">
      <c r="A64" s="1">
        <v>40810</v>
      </c>
      <c r="B64" t="s">
        <v>164</v>
      </c>
      <c r="C64" t="s">
        <v>274</v>
      </c>
      <c r="D64" s="2">
        <v>0.81874999999999998</v>
      </c>
      <c r="E64" s="2">
        <v>1.0555555555555556</v>
      </c>
      <c r="F64" s="2">
        <f t="shared" si="4"/>
        <v>0.2368055555555556</v>
      </c>
      <c r="G64" s="59">
        <v>0</v>
      </c>
      <c r="H64" s="59">
        <v>0</v>
      </c>
      <c r="I64" s="59">
        <v>0</v>
      </c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</row>
    <row r="65" spans="1:20" x14ac:dyDescent="0.3">
      <c r="C65" t="s">
        <v>272</v>
      </c>
      <c r="D65" s="2">
        <v>0.83611111111111114</v>
      </c>
      <c r="E65" s="2">
        <v>1.0652777777777778</v>
      </c>
      <c r="F65" s="2">
        <f>E65-D65</f>
        <v>0.22916666666666663</v>
      </c>
      <c r="G65" s="65"/>
      <c r="H65" s="65"/>
      <c r="I65" s="65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</row>
    <row r="66" spans="1:20" x14ac:dyDescent="0.3">
      <c r="A66" s="21" t="s">
        <v>159</v>
      </c>
      <c r="B66" s="4"/>
      <c r="C66" s="5"/>
      <c r="D66" s="2"/>
      <c r="E66" s="18"/>
      <c r="F66" s="13">
        <f>SUM(F3:F59)</f>
        <v>11.743055555555554</v>
      </c>
      <c r="G66" s="12">
        <f>SUM(G3:G65)</f>
        <v>86</v>
      </c>
      <c r="H66" s="12">
        <v>81</v>
      </c>
      <c r="I66" s="12">
        <f>SUM(I3:I65)</f>
        <v>63</v>
      </c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</row>
    <row r="67" spans="1:20" x14ac:dyDescent="0.3">
      <c r="A67" s="6" t="s">
        <v>247</v>
      </c>
      <c r="B67" s="3"/>
      <c r="C67" s="7"/>
      <c r="D67" s="2"/>
      <c r="E67" s="2"/>
      <c r="F67" s="22" t="s">
        <v>248</v>
      </c>
      <c r="G67" s="23" t="s">
        <v>370</v>
      </c>
      <c r="H67" s="23" t="s">
        <v>371</v>
      </c>
      <c r="I67" s="23" t="s">
        <v>372</v>
      </c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</row>
    <row r="68" spans="1:20" x14ac:dyDescent="0.3">
      <c r="A68" s="6" t="s">
        <v>249</v>
      </c>
      <c r="B68" s="3"/>
      <c r="C68" s="7"/>
      <c r="D68" s="2"/>
      <c r="E68" s="2"/>
      <c r="F68" s="11"/>
      <c r="H68" s="15" t="s">
        <v>373</v>
      </c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</row>
    <row r="69" spans="1:20" x14ac:dyDescent="0.3">
      <c r="A69" s="6" t="s">
        <v>250</v>
      </c>
      <c r="B69" s="3"/>
      <c r="C69" s="7"/>
      <c r="D69" s="2"/>
      <c r="E69" s="2"/>
      <c r="F69" s="60" t="s">
        <v>374</v>
      </c>
      <c r="H69" s="26" t="s">
        <v>375</v>
      </c>
      <c r="I69" s="18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</row>
    <row r="70" spans="1:20" x14ac:dyDescent="0.3">
      <c r="A70" s="6"/>
      <c r="B70" s="3"/>
      <c r="C70" s="7"/>
      <c r="D70" s="2"/>
      <c r="E70" s="2"/>
      <c r="F70" s="60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</row>
    <row r="71" spans="1:20" x14ac:dyDescent="0.3">
      <c r="A71" s="24" t="s">
        <v>164</v>
      </c>
      <c r="B71" s="3"/>
      <c r="C71" s="7"/>
      <c r="D71" s="2"/>
      <c r="E71" s="2"/>
      <c r="F71" s="60"/>
      <c r="H71" s="18" t="s">
        <v>376</v>
      </c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</row>
    <row r="72" spans="1:20" x14ac:dyDescent="0.3">
      <c r="A72" s="6" t="s">
        <v>255</v>
      </c>
      <c r="B72" s="3"/>
      <c r="C72" s="7"/>
      <c r="D72" s="2"/>
      <c r="E72" s="2"/>
      <c r="F72" s="11"/>
      <c r="H72" t="s">
        <v>377</v>
      </c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</row>
    <row r="73" spans="1:20" x14ac:dyDescent="0.3">
      <c r="A73" s="6" t="s">
        <v>257</v>
      </c>
      <c r="B73" s="3"/>
      <c r="C73" s="7"/>
      <c r="D73" s="2"/>
      <c r="E73" s="2"/>
      <c r="F73" s="61" t="s">
        <v>258</v>
      </c>
      <c r="H73" t="s">
        <v>378</v>
      </c>
      <c r="I73" s="18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</row>
    <row r="74" spans="1:20" x14ac:dyDescent="0.3">
      <c r="A74" s="8" t="s">
        <v>260</v>
      </c>
      <c r="B74" s="9"/>
      <c r="C74" s="10"/>
      <c r="D74" s="2"/>
      <c r="E74" s="2"/>
      <c r="F74" s="62"/>
      <c r="H74" t="s">
        <v>379</v>
      </c>
      <c r="I74" s="18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</row>
    <row r="75" spans="1:20" x14ac:dyDescent="0.3">
      <c r="D75" s="2"/>
      <c r="E75" s="2"/>
      <c r="F75" s="62"/>
      <c r="H75" t="s">
        <v>380</v>
      </c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</row>
    <row r="76" spans="1:20" x14ac:dyDescent="0.3">
      <c r="D76" s="2"/>
      <c r="E76" s="2"/>
      <c r="F76" s="6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</row>
    <row r="77" spans="1:20" x14ac:dyDescent="0.3">
      <c r="D77" s="2"/>
      <c r="E77" s="2"/>
      <c r="F77" s="62"/>
      <c r="H77" s="18" t="s">
        <v>381</v>
      </c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</row>
    <row r="78" spans="1:20" x14ac:dyDescent="0.3">
      <c r="D78" s="2"/>
      <c r="E78" s="2"/>
      <c r="F78" s="62"/>
      <c r="H78" s="18" t="s">
        <v>382</v>
      </c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</row>
    <row r="79" spans="1:20" x14ac:dyDescent="0.3">
      <c r="D79" s="2"/>
      <c r="E79" s="2"/>
      <c r="F79" s="63"/>
      <c r="H79" s="18" t="s">
        <v>383</v>
      </c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</row>
    <row r="80" spans="1:20" x14ac:dyDescent="0.3">
      <c r="D80" s="2"/>
      <c r="E80" s="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</row>
    <row r="81" spans="1:20" x14ac:dyDescent="0.3">
      <c r="D81" s="2"/>
      <c r="E81" s="2"/>
      <c r="F81" s="2"/>
      <c r="H81" t="s">
        <v>384</v>
      </c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</row>
    <row r="82" spans="1:20" x14ac:dyDescent="0.3">
      <c r="D82" s="2"/>
      <c r="E82" s="2"/>
      <c r="F82" s="2"/>
      <c r="H82" t="s">
        <v>385</v>
      </c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</row>
    <row r="83" spans="1:20" x14ac:dyDescent="0.3">
      <c r="D83" s="2"/>
      <c r="E83" s="2"/>
      <c r="F83" s="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</row>
    <row r="84" spans="1:20" x14ac:dyDescent="0.3">
      <c r="A84" s="64" t="s">
        <v>263</v>
      </c>
      <c r="B84" s="64"/>
      <c r="D84" s="2"/>
      <c r="E84" s="2"/>
      <c r="F84" s="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</row>
    <row r="85" spans="1:20" x14ac:dyDescent="0.3">
      <c r="A85" s="14">
        <v>40772</v>
      </c>
      <c r="B85" s="52">
        <v>1</v>
      </c>
      <c r="D85" s="2"/>
      <c r="E85" s="2"/>
      <c r="F85" s="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</row>
    <row r="86" spans="1:20" x14ac:dyDescent="0.3">
      <c r="A86" s="14">
        <v>40773</v>
      </c>
      <c r="B86" s="52">
        <v>1</v>
      </c>
      <c r="D86" s="2"/>
      <c r="E86" s="2"/>
      <c r="F86" s="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</row>
    <row r="87" spans="1:20" x14ac:dyDescent="0.3">
      <c r="A87" s="14">
        <v>40774</v>
      </c>
      <c r="B87" s="52">
        <v>6</v>
      </c>
      <c r="D87" s="2"/>
      <c r="E87" s="2"/>
      <c r="F87" s="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</row>
    <row r="88" spans="1:20" x14ac:dyDescent="0.3">
      <c r="A88" s="14">
        <v>40778</v>
      </c>
      <c r="B88" s="52">
        <v>2</v>
      </c>
      <c r="D88" s="2"/>
      <c r="E88" s="2"/>
      <c r="F88" s="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</row>
    <row r="89" spans="1:20" x14ac:dyDescent="0.3">
      <c r="A89" s="14">
        <v>40779</v>
      </c>
      <c r="B89" s="52">
        <v>2</v>
      </c>
      <c r="D89" s="2"/>
      <c r="E89" s="2"/>
      <c r="F89" s="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</row>
    <row r="90" spans="1:20" x14ac:dyDescent="0.3">
      <c r="A90" s="14">
        <v>40780</v>
      </c>
      <c r="B90" s="52">
        <v>2</v>
      </c>
      <c r="D90" s="2"/>
      <c r="E90" s="2"/>
      <c r="F90" s="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</row>
    <row r="91" spans="1:20" x14ac:dyDescent="0.3">
      <c r="A91" s="14">
        <v>40781</v>
      </c>
      <c r="B91" s="52">
        <v>4</v>
      </c>
      <c r="D91" s="2"/>
      <c r="E91" s="2"/>
      <c r="F91" s="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</row>
    <row r="92" spans="1:20" x14ac:dyDescent="0.3">
      <c r="A92" s="14">
        <v>40782</v>
      </c>
      <c r="B92" s="52">
        <v>9</v>
      </c>
      <c r="D92" s="2"/>
      <c r="E92" s="2"/>
      <c r="F92" s="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</row>
    <row r="93" spans="1:20" x14ac:dyDescent="0.3">
      <c r="A93" s="14">
        <v>40785</v>
      </c>
      <c r="B93" s="52">
        <v>7</v>
      </c>
      <c r="D93" s="2"/>
      <c r="E93" s="2"/>
      <c r="F93" s="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</row>
    <row r="94" spans="1:20" x14ac:dyDescent="0.3">
      <c r="A94" s="14">
        <v>40786</v>
      </c>
      <c r="B94" s="52">
        <v>4</v>
      </c>
      <c r="D94" s="2"/>
      <c r="E94" s="2"/>
      <c r="F94" s="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</row>
    <row r="95" spans="1:20" x14ac:dyDescent="0.3">
      <c r="A95" s="14">
        <v>40787</v>
      </c>
      <c r="B95" s="52">
        <v>3</v>
      </c>
      <c r="D95" s="2"/>
      <c r="E95" s="2"/>
      <c r="F95" s="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</row>
    <row r="96" spans="1:20" x14ac:dyDescent="0.3">
      <c r="A96" s="14">
        <v>40788</v>
      </c>
      <c r="B96" s="52">
        <v>6</v>
      </c>
      <c r="D96" s="2"/>
      <c r="E96" s="2"/>
      <c r="F96" s="2"/>
    </row>
    <row r="97" spans="1:7" x14ac:dyDescent="0.3">
      <c r="A97" s="14">
        <v>40789</v>
      </c>
      <c r="B97" s="52">
        <v>1</v>
      </c>
      <c r="D97" s="2"/>
      <c r="E97" s="2"/>
      <c r="F97" s="2"/>
    </row>
    <row r="98" spans="1:7" x14ac:dyDescent="0.3">
      <c r="A98" s="14">
        <v>40790</v>
      </c>
      <c r="B98" s="52">
        <v>3</v>
      </c>
      <c r="D98" s="2"/>
      <c r="E98" s="2"/>
      <c r="F98" s="2"/>
    </row>
    <row r="99" spans="1:7" x14ac:dyDescent="0.3">
      <c r="A99" s="14">
        <v>40792</v>
      </c>
      <c r="B99" s="52">
        <v>1</v>
      </c>
      <c r="D99" s="2"/>
      <c r="E99" s="2"/>
      <c r="F99" s="2"/>
    </row>
    <row r="100" spans="1:7" x14ac:dyDescent="0.3">
      <c r="A100" s="14">
        <v>40793</v>
      </c>
      <c r="B100" s="52">
        <v>0</v>
      </c>
      <c r="D100" s="2"/>
      <c r="E100" s="2"/>
      <c r="F100" s="2"/>
    </row>
    <row r="101" spans="1:7" x14ac:dyDescent="0.3">
      <c r="A101" s="14">
        <v>40794</v>
      </c>
      <c r="B101" s="52">
        <v>2</v>
      </c>
      <c r="D101" s="2"/>
      <c r="E101" s="2"/>
      <c r="F101" s="2"/>
    </row>
    <row r="102" spans="1:7" x14ac:dyDescent="0.3">
      <c r="A102" s="14">
        <v>40795</v>
      </c>
      <c r="B102" s="52">
        <v>1</v>
      </c>
      <c r="D102" s="2"/>
      <c r="E102" s="2"/>
      <c r="F102" s="2"/>
    </row>
    <row r="103" spans="1:7" x14ac:dyDescent="0.3">
      <c r="A103" s="14">
        <v>40796</v>
      </c>
      <c r="B103" s="52">
        <v>3</v>
      </c>
      <c r="D103" s="2"/>
      <c r="E103" s="2"/>
      <c r="F103" s="2"/>
    </row>
    <row r="104" spans="1:7" x14ac:dyDescent="0.3">
      <c r="A104" s="14">
        <v>40799</v>
      </c>
      <c r="B104" s="52">
        <v>0</v>
      </c>
      <c r="D104" s="2"/>
      <c r="E104" s="2"/>
      <c r="F104" s="2"/>
    </row>
    <row r="105" spans="1:7" x14ac:dyDescent="0.3">
      <c r="A105" s="14">
        <v>40800</v>
      </c>
      <c r="B105" s="52">
        <v>0</v>
      </c>
      <c r="D105" s="2"/>
      <c r="E105" s="2"/>
      <c r="F105" s="2"/>
    </row>
    <row r="106" spans="1:7" x14ac:dyDescent="0.3">
      <c r="A106" s="14">
        <v>40801</v>
      </c>
      <c r="B106" s="52">
        <v>2</v>
      </c>
      <c r="D106" s="2"/>
      <c r="E106" s="2"/>
      <c r="F106" s="2"/>
    </row>
    <row r="107" spans="1:7" x14ac:dyDescent="0.3">
      <c r="A107" s="14">
        <v>40802</v>
      </c>
      <c r="B107" s="52">
        <v>10</v>
      </c>
      <c r="D107" s="2"/>
      <c r="E107" s="2"/>
      <c r="F107" s="2"/>
    </row>
    <row r="108" spans="1:7" x14ac:dyDescent="0.3">
      <c r="A108" s="14">
        <v>40803</v>
      </c>
      <c r="B108" s="52">
        <v>0</v>
      </c>
      <c r="D108" s="2"/>
      <c r="E108" s="2"/>
      <c r="F108" s="2"/>
    </row>
    <row r="109" spans="1:7" x14ac:dyDescent="0.3">
      <c r="A109" s="14">
        <v>40806</v>
      </c>
      <c r="B109" s="52">
        <v>4</v>
      </c>
      <c r="D109" s="2"/>
      <c r="E109" s="2"/>
      <c r="F109" s="2"/>
    </row>
    <row r="110" spans="1:7" x14ac:dyDescent="0.3">
      <c r="A110" s="14">
        <v>40807</v>
      </c>
      <c r="B110" s="52">
        <v>0</v>
      </c>
      <c r="D110" s="2"/>
      <c r="E110" s="2"/>
      <c r="F110" s="2"/>
    </row>
    <row r="111" spans="1:7" x14ac:dyDescent="0.3">
      <c r="A111" s="14">
        <v>40808</v>
      </c>
      <c r="B111" s="52">
        <v>5</v>
      </c>
      <c r="D111" s="2"/>
      <c r="E111" s="2"/>
      <c r="F111" s="2"/>
      <c r="G111" t="s">
        <v>386</v>
      </c>
    </row>
    <row r="112" spans="1:7" x14ac:dyDescent="0.3">
      <c r="A112" s="14">
        <v>40809</v>
      </c>
      <c r="B112" s="52">
        <v>2</v>
      </c>
      <c r="D112" s="2"/>
      <c r="E112" s="2"/>
      <c r="F112" s="2"/>
    </row>
    <row r="113" spans="1:6" x14ac:dyDescent="0.3">
      <c r="A113" s="14">
        <v>40810</v>
      </c>
      <c r="B113" s="52">
        <v>0</v>
      </c>
      <c r="D113" s="2"/>
      <c r="E113" s="2"/>
      <c r="F113" s="2"/>
    </row>
    <row r="114" spans="1:6" x14ac:dyDescent="0.3">
      <c r="D114" s="2"/>
      <c r="E114" s="2"/>
      <c r="F114" s="2"/>
    </row>
    <row r="115" spans="1:6" x14ac:dyDescent="0.3">
      <c r="D115" s="2"/>
      <c r="E115" s="2"/>
      <c r="F115" s="2"/>
    </row>
    <row r="116" spans="1:6" x14ac:dyDescent="0.3">
      <c r="D116" s="2"/>
      <c r="E116" s="2"/>
      <c r="F116" s="2"/>
    </row>
    <row r="117" spans="1:6" x14ac:dyDescent="0.3">
      <c r="D117" s="2"/>
      <c r="E117" s="2"/>
      <c r="F117" s="2"/>
    </row>
    <row r="118" spans="1:6" x14ac:dyDescent="0.3">
      <c r="D118" s="2"/>
      <c r="E118" s="2"/>
      <c r="F118" s="2"/>
    </row>
    <row r="119" spans="1:6" x14ac:dyDescent="0.3">
      <c r="D119" s="2"/>
      <c r="E119" s="2"/>
      <c r="F119" s="2"/>
    </row>
    <row r="120" spans="1:6" x14ac:dyDescent="0.3">
      <c r="D120" s="2"/>
      <c r="E120" s="2"/>
      <c r="F120" s="2"/>
    </row>
    <row r="121" spans="1:6" x14ac:dyDescent="0.3">
      <c r="D121" s="2"/>
      <c r="E121" s="2"/>
      <c r="F121" s="2"/>
    </row>
    <row r="122" spans="1:6" x14ac:dyDescent="0.3">
      <c r="D122" s="2"/>
      <c r="E122" s="2"/>
      <c r="F122" s="2"/>
    </row>
    <row r="123" spans="1:6" x14ac:dyDescent="0.3">
      <c r="D123" s="2"/>
      <c r="E123" s="2"/>
      <c r="F123" s="2"/>
    </row>
    <row r="124" spans="1:6" x14ac:dyDescent="0.3">
      <c r="D124" s="2"/>
      <c r="E124" s="2"/>
      <c r="F124" s="2"/>
    </row>
    <row r="125" spans="1:6" x14ac:dyDescent="0.3">
      <c r="D125" s="2"/>
      <c r="E125" s="2"/>
      <c r="F125" s="2"/>
    </row>
    <row r="126" spans="1:6" x14ac:dyDescent="0.3">
      <c r="D126" s="2"/>
      <c r="E126" s="2"/>
      <c r="F126" s="2"/>
    </row>
    <row r="127" spans="1:6" x14ac:dyDescent="0.3">
      <c r="D127" s="2"/>
      <c r="E127" s="2"/>
      <c r="F127" s="2"/>
    </row>
    <row r="128" spans="1:6" x14ac:dyDescent="0.3">
      <c r="D128" s="2"/>
      <c r="E128" s="2"/>
      <c r="F128" s="2"/>
    </row>
    <row r="129" spans="4:6" x14ac:dyDescent="0.3">
      <c r="D129" s="2"/>
      <c r="E129" s="2"/>
      <c r="F129" s="2"/>
    </row>
    <row r="130" spans="4:6" x14ac:dyDescent="0.3">
      <c r="D130" s="2"/>
      <c r="E130" s="2"/>
      <c r="F130" s="2"/>
    </row>
    <row r="131" spans="4:6" x14ac:dyDescent="0.3">
      <c r="D131" s="2"/>
      <c r="E131" s="2"/>
      <c r="F131" s="2"/>
    </row>
    <row r="132" spans="4:6" x14ac:dyDescent="0.3">
      <c r="D132" s="2"/>
      <c r="E132" s="2"/>
      <c r="F132" s="2"/>
    </row>
    <row r="133" spans="4:6" x14ac:dyDescent="0.3">
      <c r="D133" s="2"/>
      <c r="E133" s="2"/>
      <c r="F133" s="2"/>
    </row>
    <row r="134" spans="4:6" x14ac:dyDescent="0.3">
      <c r="D134" s="2"/>
      <c r="E134" s="2"/>
      <c r="F134" s="2"/>
    </row>
    <row r="135" spans="4:6" x14ac:dyDescent="0.3">
      <c r="D135" s="2"/>
      <c r="E135" s="2"/>
      <c r="F135" s="2"/>
    </row>
    <row r="136" spans="4:6" x14ac:dyDescent="0.3">
      <c r="D136" s="2"/>
      <c r="E136" s="2"/>
      <c r="F136" s="2"/>
    </row>
    <row r="137" spans="4:6" x14ac:dyDescent="0.3">
      <c r="D137" s="2"/>
      <c r="E137" s="2"/>
      <c r="F137" s="2"/>
    </row>
    <row r="138" spans="4:6" x14ac:dyDescent="0.3">
      <c r="D138" s="2"/>
      <c r="E138" s="2"/>
      <c r="F138" s="2"/>
    </row>
    <row r="139" spans="4:6" x14ac:dyDescent="0.3">
      <c r="D139" s="2"/>
      <c r="E139" s="2"/>
      <c r="F139" s="2"/>
    </row>
    <row r="140" spans="4:6" x14ac:dyDescent="0.3">
      <c r="D140" s="2"/>
      <c r="E140" s="2"/>
      <c r="F140" s="2"/>
    </row>
    <row r="141" spans="4:6" x14ac:dyDescent="0.3">
      <c r="D141" s="2"/>
      <c r="E141" s="2"/>
      <c r="F141" s="2"/>
    </row>
    <row r="142" spans="4:6" x14ac:dyDescent="0.3">
      <c r="D142" s="2"/>
      <c r="E142" s="2"/>
      <c r="F142" s="2"/>
    </row>
    <row r="143" spans="4:6" x14ac:dyDescent="0.3">
      <c r="D143" s="2"/>
      <c r="E143" s="2"/>
      <c r="F143" s="2"/>
    </row>
    <row r="144" spans="4:6" x14ac:dyDescent="0.3">
      <c r="D144" s="2"/>
      <c r="E144" s="2"/>
      <c r="F144" s="2"/>
    </row>
    <row r="145" spans="4:6" x14ac:dyDescent="0.3">
      <c r="D145" s="2"/>
      <c r="E145" s="2"/>
      <c r="F145" s="2"/>
    </row>
    <row r="146" spans="4:6" x14ac:dyDescent="0.3">
      <c r="D146" s="2"/>
      <c r="E146" s="2"/>
      <c r="F146" s="2"/>
    </row>
    <row r="147" spans="4:6" x14ac:dyDescent="0.3">
      <c r="D147" s="2"/>
      <c r="E147" s="2"/>
      <c r="F147" s="2"/>
    </row>
    <row r="148" spans="4:6" x14ac:dyDescent="0.3">
      <c r="D148" s="2"/>
      <c r="E148" s="2"/>
      <c r="F148" s="2"/>
    </row>
    <row r="149" spans="4:6" x14ac:dyDescent="0.3">
      <c r="D149" s="2"/>
      <c r="E149" s="2"/>
      <c r="F149" s="2"/>
    </row>
    <row r="150" spans="4:6" x14ac:dyDescent="0.3">
      <c r="D150" s="2"/>
      <c r="E150" s="2"/>
      <c r="F150" s="2"/>
    </row>
    <row r="151" spans="4:6" x14ac:dyDescent="0.3">
      <c r="D151" s="2"/>
      <c r="E151" s="2"/>
      <c r="F151" s="2"/>
    </row>
    <row r="152" spans="4:6" x14ac:dyDescent="0.3">
      <c r="D152" s="2"/>
      <c r="E152" s="2"/>
      <c r="F152" s="2"/>
    </row>
    <row r="153" spans="4:6" x14ac:dyDescent="0.3">
      <c r="D153" s="2"/>
      <c r="E153" s="2"/>
      <c r="F153" s="2"/>
    </row>
    <row r="154" spans="4:6" x14ac:dyDescent="0.3">
      <c r="D154" s="2"/>
      <c r="E154" s="2"/>
      <c r="F154" s="2"/>
    </row>
    <row r="155" spans="4:6" x14ac:dyDescent="0.3">
      <c r="D155" s="2"/>
      <c r="E155" s="2"/>
      <c r="F155" s="2"/>
    </row>
    <row r="156" spans="4:6" x14ac:dyDescent="0.3">
      <c r="D156" s="2"/>
      <c r="E156" s="2"/>
      <c r="F156" s="2"/>
    </row>
    <row r="157" spans="4:6" x14ac:dyDescent="0.3">
      <c r="D157" s="2"/>
      <c r="E157" s="2"/>
      <c r="F157" s="2"/>
    </row>
    <row r="158" spans="4:6" x14ac:dyDescent="0.3">
      <c r="D158" s="2"/>
      <c r="E158" s="2"/>
      <c r="F158" s="2"/>
    </row>
    <row r="159" spans="4:6" x14ac:dyDescent="0.3">
      <c r="D159" s="2"/>
      <c r="E159" s="2"/>
      <c r="F159" s="2"/>
    </row>
    <row r="160" spans="4:6" x14ac:dyDescent="0.3">
      <c r="D160" s="2"/>
      <c r="E160" s="2"/>
      <c r="F160" s="2"/>
    </row>
    <row r="161" spans="4:6" x14ac:dyDescent="0.3">
      <c r="D161" s="2"/>
      <c r="E161" s="2"/>
      <c r="F161" s="2"/>
    </row>
    <row r="162" spans="4:6" x14ac:dyDescent="0.3">
      <c r="D162" s="2"/>
      <c r="E162" s="2"/>
      <c r="F162" s="2"/>
    </row>
    <row r="163" spans="4:6" x14ac:dyDescent="0.3">
      <c r="D163" s="2"/>
      <c r="E163" s="2"/>
    </row>
    <row r="164" spans="4:6" x14ac:dyDescent="0.3">
      <c r="D164" s="2"/>
      <c r="E164" s="2"/>
    </row>
    <row r="165" spans="4:6" x14ac:dyDescent="0.3">
      <c r="D165" s="2"/>
      <c r="E165" s="2"/>
    </row>
    <row r="166" spans="4:6" x14ac:dyDescent="0.3">
      <c r="D166" s="2"/>
      <c r="E166" s="2"/>
    </row>
    <row r="167" spans="4:6" x14ac:dyDescent="0.3">
      <c r="D167" s="2"/>
      <c r="E167" s="2"/>
    </row>
    <row r="168" spans="4:6" x14ac:dyDescent="0.3">
      <c r="D168" s="2"/>
      <c r="E168" s="2"/>
    </row>
    <row r="169" spans="4:6" x14ac:dyDescent="0.3">
      <c r="D169" s="2"/>
      <c r="E169" s="2"/>
    </row>
  </sheetData>
  <mergeCells count="107">
    <mergeCell ref="H41:H42"/>
    <mergeCell ref="G43:G44"/>
    <mergeCell ref="H43:H44"/>
    <mergeCell ref="O60:O61"/>
    <mergeCell ref="P60:P61"/>
    <mergeCell ref="J60:J61"/>
    <mergeCell ref="K60:K61"/>
    <mergeCell ref="L60:L61"/>
    <mergeCell ref="M60:M61"/>
    <mergeCell ref="N60:N61"/>
    <mergeCell ref="G57:G58"/>
    <mergeCell ref="H49:H50"/>
    <mergeCell ref="H57:H58"/>
    <mergeCell ref="H51:H52"/>
    <mergeCell ref="H53:H54"/>
    <mergeCell ref="H55:H56"/>
    <mergeCell ref="I59:I61"/>
    <mergeCell ref="G21:G24"/>
    <mergeCell ref="I5:I6"/>
    <mergeCell ref="I7:I8"/>
    <mergeCell ref="I9:I10"/>
    <mergeCell ref="I11:I12"/>
    <mergeCell ref="I13:I14"/>
    <mergeCell ref="H19:H20"/>
    <mergeCell ref="H21:H24"/>
    <mergeCell ref="I21:I24"/>
    <mergeCell ref="G5:G6"/>
    <mergeCell ref="G7:G8"/>
    <mergeCell ref="H15:H16"/>
    <mergeCell ref="H17:H18"/>
    <mergeCell ref="H11:H12"/>
    <mergeCell ref="H13:H14"/>
    <mergeCell ref="G11:G12"/>
    <mergeCell ref="G15:G16"/>
    <mergeCell ref="G17:G18"/>
    <mergeCell ref="G19:G20"/>
    <mergeCell ref="G13:G14"/>
    <mergeCell ref="I19:I20"/>
    <mergeCell ref="I3:I4"/>
    <mergeCell ref="H5:H6"/>
    <mergeCell ref="H7:H8"/>
    <mergeCell ref="H9:H10"/>
    <mergeCell ref="G9:G10"/>
    <mergeCell ref="G3:G4"/>
    <mergeCell ref="H3:H4"/>
    <mergeCell ref="I15:I16"/>
    <mergeCell ref="I17:I18"/>
    <mergeCell ref="G25:G26"/>
    <mergeCell ref="G27:G28"/>
    <mergeCell ref="H33:H34"/>
    <mergeCell ref="G29:G32"/>
    <mergeCell ref="H29:H32"/>
    <mergeCell ref="H25:H26"/>
    <mergeCell ref="H27:H28"/>
    <mergeCell ref="A84:B84"/>
    <mergeCell ref="I45:I46"/>
    <mergeCell ref="I47:I48"/>
    <mergeCell ref="I49:I50"/>
    <mergeCell ref="I51:I52"/>
    <mergeCell ref="I53:I54"/>
    <mergeCell ref="I55:I56"/>
    <mergeCell ref="I57:I58"/>
    <mergeCell ref="F69:F71"/>
    <mergeCell ref="F73:F79"/>
    <mergeCell ref="G47:G48"/>
    <mergeCell ref="G49:G50"/>
    <mergeCell ref="G51:G52"/>
    <mergeCell ref="G53:G54"/>
    <mergeCell ref="H47:H48"/>
    <mergeCell ref="G55:G56"/>
    <mergeCell ref="I33:I34"/>
    <mergeCell ref="J21:J22"/>
    <mergeCell ref="K21:K22"/>
    <mergeCell ref="L21:L22"/>
    <mergeCell ref="I25:I26"/>
    <mergeCell ref="I27:I28"/>
    <mergeCell ref="J31:J32"/>
    <mergeCell ref="J29:J30"/>
    <mergeCell ref="M21:M22"/>
    <mergeCell ref="J23:J24"/>
    <mergeCell ref="K23:K24"/>
    <mergeCell ref="L23:L24"/>
    <mergeCell ref="M23:M24"/>
    <mergeCell ref="G62:G63"/>
    <mergeCell ref="H62:H63"/>
    <mergeCell ref="I62:I63"/>
    <mergeCell ref="G64:G65"/>
    <mergeCell ref="H64:H65"/>
    <mergeCell ref="I64:I65"/>
    <mergeCell ref="G59:G61"/>
    <mergeCell ref="H59:H61"/>
    <mergeCell ref="I29:I32"/>
    <mergeCell ref="H45:H46"/>
    <mergeCell ref="G45:G46"/>
    <mergeCell ref="G33:G34"/>
    <mergeCell ref="I35:I36"/>
    <mergeCell ref="I37:I38"/>
    <mergeCell ref="I39:I40"/>
    <mergeCell ref="I41:I42"/>
    <mergeCell ref="I43:I44"/>
    <mergeCell ref="G35:G36"/>
    <mergeCell ref="H35:H36"/>
    <mergeCell ref="G37:G38"/>
    <mergeCell ref="H37:H38"/>
    <mergeCell ref="G39:G40"/>
    <mergeCell ref="H39:H40"/>
    <mergeCell ref="G41:G42"/>
  </mergeCells>
  <phoneticPr fontId="3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topLeftCell="A3" workbookViewId="0">
      <selection activeCell="M14" sqref="M13:M14"/>
    </sheetView>
  </sheetViews>
  <sheetFormatPr defaultColWidth="8.765625" defaultRowHeight="13.5" x14ac:dyDescent="0.3"/>
  <cols>
    <col min="1" max="1" width="9.765625" customWidth="1"/>
    <col min="2" max="2" width="7.3828125" customWidth="1"/>
    <col min="3" max="3" width="6.84375" customWidth="1"/>
    <col min="4" max="4" width="9.765625" customWidth="1"/>
    <col min="5" max="5" width="11.23046875" customWidth="1"/>
    <col min="6" max="6" width="10.61328125" customWidth="1"/>
    <col min="7" max="7" width="15.3828125" customWidth="1"/>
    <col min="8" max="8" width="22.765625" customWidth="1"/>
    <col min="9" max="9" width="15.61328125" customWidth="1"/>
    <col min="10" max="10" width="14.15234375" customWidth="1"/>
    <col min="11" max="11" width="13.765625" customWidth="1"/>
    <col min="12" max="12" width="16.23046875" customWidth="1"/>
    <col min="13" max="14" width="14.3828125" customWidth="1"/>
    <col min="15" max="15" width="14.61328125" customWidth="1"/>
    <col min="16" max="16" width="16.23046875" customWidth="1"/>
    <col min="17" max="17" width="15.3828125" customWidth="1"/>
    <col min="18" max="18" width="15.15234375" customWidth="1"/>
    <col min="19" max="19" width="15.61328125" customWidth="1"/>
    <col min="20" max="20" width="16.3828125" customWidth="1"/>
  </cols>
  <sheetData>
    <row r="1" spans="1:20" x14ac:dyDescent="0.3">
      <c r="A1" s="56" t="s">
        <v>134</v>
      </c>
      <c r="B1" s="56" t="s">
        <v>135</v>
      </c>
      <c r="C1" s="56" t="s">
        <v>136</v>
      </c>
      <c r="D1" s="56" t="s">
        <v>137</v>
      </c>
      <c r="E1" s="56" t="s">
        <v>138</v>
      </c>
      <c r="F1" s="56" t="s">
        <v>139</v>
      </c>
      <c r="G1" s="56" t="s">
        <v>140</v>
      </c>
      <c r="H1" s="56" t="s">
        <v>264</v>
      </c>
      <c r="I1" s="56" t="s">
        <v>265</v>
      </c>
      <c r="J1" s="56" t="s">
        <v>141</v>
      </c>
      <c r="K1" s="56" t="s">
        <v>142</v>
      </c>
      <c r="L1" s="56" t="s">
        <v>143</v>
      </c>
      <c r="M1" s="56" t="s">
        <v>144</v>
      </c>
      <c r="N1" s="56" t="s">
        <v>145</v>
      </c>
      <c r="O1" s="56" t="s">
        <v>146</v>
      </c>
      <c r="P1" s="56" t="s">
        <v>147</v>
      </c>
      <c r="Q1" s="56" t="s">
        <v>148</v>
      </c>
      <c r="R1" s="56" t="s">
        <v>149</v>
      </c>
      <c r="S1" s="56" t="s">
        <v>150</v>
      </c>
      <c r="T1" s="56" t="s">
        <v>151</v>
      </c>
    </row>
    <row r="2" spans="1:20" x14ac:dyDescent="0.3">
      <c r="H2" s="52" t="s">
        <v>266</v>
      </c>
    </row>
    <row r="3" spans="1:20" x14ac:dyDescent="0.3">
      <c r="A3" s="1">
        <v>41142</v>
      </c>
      <c r="B3" t="s">
        <v>271</v>
      </c>
      <c r="C3" t="s">
        <v>387</v>
      </c>
      <c r="D3" s="17">
        <v>0.84305555555555556</v>
      </c>
      <c r="E3" s="17">
        <v>1.0555555555555556</v>
      </c>
      <c r="F3" s="17">
        <f>E3-D3</f>
        <v>0.21250000000000002</v>
      </c>
      <c r="G3" s="59">
        <v>5</v>
      </c>
      <c r="H3" s="59">
        <v>5</v>
      </c>
      <c r="I3" s="59">
        <v>4</v>
      </c>
      <c r="J3" s="56" t="s">
        <v>388</v>
      </c>
      <c r="K3" s="56" t="s">
        <v>389</v>
      </c>
      <c r="L3" s="56" t="s">
        <v>390</v>
      </c>
      <c r="M3" s="56" t="s">
        <v>391</v>
      </c>
      <c r="N3" s="56" t="s">
        <v>392</v>
      </c>
      <c r="O3" s="52"/>
      <c r="P3" s="52"/>
      <c r="Q3" s="52"/>
      <c r="R3" s="52"/>
      <c r="S3" s="52"/>
      <c r="T3" s="52"/>
    </row>
    <row r="4" spans="1:20" x14ac:dyDescent="0.3">
      <c r="C4" t="s">
        <v>393</v>
      </c>
      <c r="D4" s="17">
        <v>0.8569444444444444</v>
      </c>
      <c r="E4" s="17">
        <v>1.0013888888888889</v>
      </c>
      <c r="F4" s="17">
        <f t="shared" ref="F4:F45" si="0">E4-D4</f>
        <v>0.14444444444444449</v>
      </c>
      <c r="G4" s="59"/>
      <c r="H4" s="59"/>
      <c r="I4" s="59"/>
      <c r="J4" s="52" t="s">
        <v>64</v>
      </c>
      <c r="K4" s="52" t="s">
        <v>64</v>
      </c>
      <c r="L4" s="52" t="s">
        <v>394</v>
      </c>
      <c r="M4" s="52" t="s">
        <v>64</v>
      </c>
      <c r="N4" s="52" t="s">
        <v>64</v>
      </c>
      <c r="O4" s="52"/>
      <c r="P4" s="52"/>
      <c r="Q4" s="52"/>
      <c r="R4" s="52"/>
      <c r="S4" s="52"/>
      <c r="T4" s="52"/>
    </row>
    <row r="5" spans="1:20" x14ac:dyDescent="0.3">
      <c r="A5" s="1">
        <v>41143</v>
      </c>
      <c r="B5" t="s">
        <v>267</v>
      </c>
      <c r="C5" t="s">
        <v>268</v>
      </c>
      <c r="D5" s="17">
        <v>0.8354166666666667</v>
      </c>
      <c r="E5" s="17">
        <v>0.85486111111111107</v>
      </c>
      <c r="F5" s="17">
        <f t="shared" si="0"/>
        <v>1.9444444444444375E-2</v>
      </c>
      <c r="G5" s="59">
        <v>1</v>
      </c>
      <c r="H5" s="59">
        <v>1</v>
      </c>
      <c r="I5" s="59">
        <v>1</v>
      </c>
      <c r="J5" s="66" t="s">
        <v>395</v>
      </c>
      <c r="K5" s="52"/>
      <c r="L5" s="52"/>
      <c r="M5" s="52"/>
      <c r="N5" s="52"/>
      <c r="O5" s="52"/>
      <c r="P5" s="52"/>
      <c r="Q5" s="52"/>
      <c r="R5" s="52"/>
      <c r="S5" s="52"/>
      <c r="T5" s="52"/>
    </row>
    <row r="6" spans="1:20" x14ac:dyDescent="0.3">
      <c r="D6" s="17">
        <v>0.89236111111111116</v>
      </c>
      <c r="E6" s="17">
        <v>1.0444444444444445</v>
      </c>
      <c r="F6" s="17">
        <f t="shared" si="0"/>
        <v>0.15208333333333335</v>
      </c>
      <c r="G6" s="59"/>
      <c r="H6" s="59"/>
      <c r="I6" s="59"/>
      <c r="J6" s="66"/>
      <c r="K6" s="52"/>
      <c r="L6" s="52"/>
      <c r="M6" s="52"/>
      <c r="N6" s="52"/>
      <c r="O6" s="52"/>
      <c r="P6" s="52"/>
      <c r="Q6" s="52"/>
      <c r="R6" s="52"/>
      <c r="S6" s="52"/>
      <c r="T6" s="52"/>
    </row>
    <row r="7" spans="1:20" x14ac:dyDescent="0.3">
      <c r="C7" t="s">
        <v>396</v>
      </c>
      <c r="D7" s="17">
        <v>0.84583333333333333</v>
      </c>
      <c r="E7" s="17">
        <v>0.85486111111111107</v>
      </c>
      <c r="F7" s="17">
        <f t="shared" si="0"/>
        <v>9.0277777777777457E-3</v>
      </c>
      <c r="G7" s="59"/>
      <c r="H7" s="59"/>
      <c r="I7" s="59"/>
      <c r="J7" s="59" t="s">
        <v>64</v>
      </c>
      <c r="K7" s="52"/>
      <c r="L7" s="52"/>
      <c r="M7" s="52"/>
      <c r="N7" s="52"/>
      <c r="O7" s="52"/>
      <c r="P7" s="52"/>
      <c r="Q7" s="52"/>
      <c r="R7" s="52"/>
      <c r="S7" s="52"/>
      <c r="T7" s="52"/>
    </row>
    <row r="8" spans="1:20" x14ac:dyDescent="0.3">
      <c r="D8" s="17">
        <v>0.89027777777777783</v>
      </c>
      <c r="E8" s="17">
        <v>1.0527777777777778</v>
      </c>
      <c r="F8" s="17">
        <f t="shared" si="0"/>
        <v>0.16249999999999998</v>
      </c>
      <c r="G8" s="59"/>
      <c r="H8" s="59"/>
      <c r="I8" s="59"/>
      <c r="J8" s="59"/>
      <c r="K8" s="52"/>
      <c r="L8" s="52"/>
      <c r="M8" s="52"/>
      <c r="N8" s="52"/>
      <c r="O8" s="52"/>
      <c r="P8" s="52"/>
      <c r="Q8" s="52"/>
      <c r="R8" s="52"/>
      <c r="S8" s="52"/>
      <c r="T8" s="52"/>
    </row>
    <row r="9" spans="1:20" x14ac:dyDescent="0.3">
      <c r="A9" s="1">
        <v>41144</v>
      </c>
      <c r="B9" t="s">
        <v>397</v>
      </c>
      <c r="C9" t="s">
        <v>393</v>
      </c>
      <c r="D9" s="17">
        <v>0.83958333333333324</v>
      </c>
      <c r="E9" s="17">
        <v>1.0416666666666667</v>
      </c>
      <c r="F9" s="17">
        <f t="shared" si="0"/>
        <v>0.2020833333333335</v>
      </c>
      <c r="G9" s="59">
        <v>1</v>
      </c>
      <c r="H9" s="59">
        <v>1</v>
      </c>
      <c r="I9" s="59">
        <v>1</v>
      </c>
      <c r="J9" s="56" t="s">
        <v>398</v>
      </c>
      <c r="K9" s="52"/>
      <c r="L9" s="52"/>
      <c r="M9" s="52"/>
      <c r="N9" s="52"/>
      <c r="O9" s="52"/>
      <c r="P9" s="52"/>
      <c r="Q9" s="52"/>
      <c r="R9" s="52"/>
      <c r="S9" s="52"/>
      <c r="T9" s="52"/>
    </row>
    <row r="10" spans="1:20" x14ac:dyDescent="0.3">
      <c r="C10" t="s">
        <v>387</v>
      </c>
      <c r="D10" s="17">
        <v>0.84097222222222223</v>
      </c>
      <c r="E10" s="17">
        <v>1.0486111111111112</v>
      </c>
      <c r="F10" s="17">
        <f t="shared" si="0"/>
        <v>0.20763888888888893</v>
      </c>
      <c r="G10" s="59"/>
      <c r="H10" s="59"/>
      <c r="I10" s="59"/>
      <c r="J10" s="52" t="s">
        <v>64</v>
      </c>
      <c r="K10" s="52"/>
      <c r="L10" s="52"/>
      <c r="M10" s="52"/>
      <c r="N10" s="52"/>
      <c r="O10" s="52"/>
      <c r="P10" s="52"/>
      <c r="Q10" s="52"/>
      <c r="R10" s="52"/>
      <c r="S10" s="52"/>
      <c r="T10" s="52"/>
    </row>
    <row r="11" spans="1:20" x14ac:dyDescent="0.3">
      <c r="A11" s="1">
        <v>41145</v>
      </c>
      <c r="B11" t="s">
        <v>271</v>
      </c>
      <c r="C11" t="s">
        <v>393</v>
      </c>
      <c r="D11" s="17">
        <v>0.8354166666666667</v>
      </c>
      <c r="E11" s="17">
        <v>1.0451388888888888</v>
      </c>
      <c r="F11" s="17">
        <f t="shared" si="0"/>
        <v>0.20972222222222214</v>
      </c>
      <c r="G11" s="59">
        <v>0</v>
      </c>
      <c r="H11" s="59">
        <v>0</v>
      </c>
      <c r="I11" s="59">
        <v>0</v>
      </c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</row>
    <row r="12" spans="1:20" x14ac:dyDescent="0.3">
      <c r="C12" t="s">
        <v>387</v>
      </c>
      <c r="D12" s="17">
        <v>0.84097222222222223</v>
      </c>
      <c r="E12" s="17">
        <v>1.0555555555555556</v>
      </c>
      <c r="F12" s="17">
        <f t="shared" si="0"/>
        <v>0.21458333333333335</v>
      </c>
      <c r="G12" s="59"/>
      <c r="H12" s="59"/>
      <c r="I12" s="59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</row>
    <row r="13" spans="1:20" x14ac:dyDescent="0.3">
      <c r="A13" s="1">
        <v>41146</v>
      </c>
      <c r="B13" t="s">
        <v>267</v>
      </c>
      <c r="D13" s="17"/>
      <c r="E13" s="17"/>
      <c r="F13" s="17">
        <f t="shared" si="0"/>
        <v>0</v>
      </c>
      <c r="G13" s="59">
        <v>4</v>
      </c>
      <c r="H13" s="59">
        <v>4</v>
      </c>
      <c r="I13" s="59">
        <v>3</v>
      </c>
      <c r="J13" s="56" t="s">
        <v>399</v>
      </c>
      <c r="K13" s="56" t="s">
        <v>400</v>
      </c>
      <c r="L13" s="56" t="s">
        <v>401</v>
      </c>
      <c r="M13" s="56" t="s">
        <v>402</v>
      </c>
      <c r="N13" s="52"/>
      <c r="O13" s="52"/>
      <c r="P13" s="52"/>
      <c r="Q13" s="52"/>
      <c r="R13" s="52"/>
      <c r="S13" s="52"/>
      <c r="T13" s="52"/>
    </row>
    <row r="14" spans="1:20" x14ac:dyDescent="0.3">
      <c r="D14" s="17"/>
      <c r="E14" s="17"/>
      <c r="F14" s="17">
        <f t="shared" si="0"/>
        <v>0</v>
      </c>
      <c r="G14" s="59"/>
      <c r="H14" s="59"/>
      <c r="I14" s="59"/>
      <c r="J14" s="52" t="s">
        <v>64</v>
      </c>
      <c r="K14" s="52" t="s">
        <v>64</v>
      </c>
      <c r="L14" s="52" t="s">
        <v>64</v>
      </c>
      <c r="M14" s="52" t="s">
        <v>403</v>
      </c>
      <c r="N14" s="52"/>
      <c r="O14" s="52"/>
      <c r="P14" s="52"/>
      <c r="Q14" s="52"/>
      <c r="R14" s="52"/>
      <c r="S14" s="52"/>
      <c r="T14" s="52"/>
    </row>
    <row r="15" spans="1:20" x14ac:dyDescent="0.3">
      <c r="A15" s="1">
        <v>41150</v>
      </c>
      <c r="B15" t="s">
        <v>267</v>
      </c>
      <c r="C15" t="s">
        <v>396</v>
      </c>
      <c r="D15" s="17">
        <v>0.83263888888888893</v>
      </c>
      <c r="E15" s="17">
        <v>1.0444444444444445</v>
      </c>
      <c r="F15" s="17">
        <f t="shared" si="0"/>
        <v>0.21180555555555558</v>
      </c>
      <c r="G15" s="59">
        <v>0</v>
      </c>
      <c r="H15" s="59">
        <v>0</v>
      </c>
      <c r="I15" s="59">
        <v>0</v>
      </c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</row>
    <row r="16" spans="1:20" x14ac:dyDescent="0.3">
      <c r="C16" t="s">
        <v>268</v>
      </c>
      <c r="D16" s="17">
        <v>0.83472222222222225</v>
      </c>
      <c r="E16" s="17">
        <v>1.0513888888888889</v>
      </c>
      <c r="F16" s="17">
        <f t="shared" si="0"/>
        <v>0.21666666666666667</v>
      </c>
      <c r="G16" s="59"/>
      <c r="H16" s="59"/>
      <c r="I16" s="59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</row>
    <row r="17" spans="1:20" x14ac:dyDescent="0.3">
      <c r="A17" s="1">
        <v>41151</v>
      </c>
      <c r="B17" t="s">
        <v>397</v>
      </c>
      <c r="C17" t="s">
        <v>387</v>
      </c>
      <c r="D17" s="17">
        <v>0.83611111111111114</v>
      </c>
      <c r="E17" s="17">
        <v>1.05</v>
      </c>
      <c r="F17" s="17">
        <f t="shared" si="0"/>
        <v>0.21388888888888891</v>
      </c>
      <c r="G17" s="59">
        <v>0</v>
      </c>
      <c r="H17" s="59">
        <v>0</v>
      </c>
      <c r="I17" s="59">
        <v>0</v>
      </c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</row>
    <row r="18" spans="1:20" x14ac:dyDescent="0.3">
      <c r="C18" t="s">
        <v>393</v>
      </c>
      <c r="D18" s="17">
        <v>0.83750000000000002</v>
      </c>
      <c r="E18" s="17">
        <v>1.0416666666666667</v>
      </c>
      <c r="F18" s="17">
        <f t="shared" si="0"/>
        <v>0.20416666666666672</v>
      </c>
      <c r="G18" s="59"/>
      <c r="H18" s="59"/>
      <c r="I18" s="59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</row>
    <row r="19" spans="1:20" x14ac:dyDescent="0.3">
      <c r="A19" s="1">
        <v>41152</v>
      </c>
      <c r="B19" t="s">
        <v>271</v>
      </c>
      <c r="C19" t="s">
        <v>387</v>
      </c>
      <c r="D19" s="17">
        <v>0.82708333333333339</v>
      </c>
      <c r="E19" s="17">
        <v>1.0458333333333334</v>
      </c>
      <c r="F19" s="17">
        <f t="shared" si="0"/>
        <v>0.21875</v>
      </c>
      <c r="G19" s="59">
        <v>1</v>
      </c>
      <c r="H19" s="59">
        <v>1</v>
      </c>
      <c r="I19" s="59">
        <v>1</v>
      </c>
      <c r="J19" s="56" t="s">
        <v>404</v>
      </c>
      <c r="K19" s="52"/>
      <c r="L19" s="52"/>
      <c r="M19" s="52"/>
      <c r="N19" s="52"/>
      <c r="O19" s="52"/>
      <c r="P19" s="52"/>
      <c r="Q19" s="52"/>
      <c r="R19" s="52"/>
      <c r="S19" s="52"/>
      <c r="T19" s="52"/>
    </row>
    <row r="20" spans="1:20" x14ac:dyDescent="0.3">
      <c r="C20" t="s">
        <v>393</v>
      </c>
      <c r="D20" s="17">
        <v>0.83819444444444446</v>
      </c>
      <c r="E20" s="17">
        <v>1.0520833333333333</v>
      </c>
      <c r="F20" s="17">
        <f t="shared" si="0"/>
        <v>0.2138888888888888</v>
      </c>
      <c r="G20" s="59"/>
      <c r="H20" s="59"/>
      <c r="I20" s="59"/>
      <c r="J20" s="52" t="s">
        <v>64</v>
      </c>
      <c r="K20" s="52"/>
      <c r="L20" s="52"/>
      <c r="M20" s="52"/>
      <c r="N20" s="52"/>
      <c r="O20" s="52"/>
      <c r="P20" s="52"/>
      <c r="Q20" s="52"/>
      <c r="R20" s="52"/>
      <c r="S20" s="52"/>
      <c r="T20" s="52"/>
    </row>
    <row r="21" spans="1:20" x14ac:dyDescent="0.3">
      <c r="A21" s="1">
        <v>41153</v>
      </c>
      <c r="B21" t="s">
        <v>267</v>
      </c>
      <c r="C21" t="s">
        <v>396</v>
      </c>
      <c r="D21" s="17">
        <v>0.83680555555555547</v>
      </c>
      <c r="E21" s="17">
        <v>1.0472222222222223</v>
      </c>
      <c r="F21" s="17">
        <f t="shared" si="0"/>
        <v>0.21041666666666681</v>
      </c>
      <c r="G21" s="59">
        <v>3</v>
      </c>
      <c r="H21" s="59">
        <v>3</v>
      </c>
      <c r="I21" s="59">
        <v>3</v>
      </c>
      <c r="J21" s="56" t="s">
        <v>405</v>
      </c>
      <c r="K21" s="56" t="s">
        <v>406</v>
      </c>
      <c r="L21" s="56" t="s">
        <v>407</v>
      </c>
      <c r="M21" s="52"/>
      <c r="N21" s="52"/>
      <c r="O21" s="52"/>
      <c r="P21" s="52"/>
      <c r="Q21" s="52"/>
      <c r="R21" s="52"/>
      <c r="S21" s="52"/>
      <c r="T21" s="52"/>
    </row>
    <row r="22" spans="1:20" x14ac:dyDescent="0.3">
      <c r="C22" t="s">
        <v>268</v>
      </c>
      <c r="D22" s="17">
        <v>0.84722222222222221</v>
      </c>
      <c r="E22" s="17">
        <v>1.0555555555555556</v>
      </c>
      <c r="F22" s="17">
        <f t="shared" si="0"/>
        <v>0.20833333333333337</v>
      </c>
      <c r="G22" s="59"/>
      <c r="H22" s="59"/>
      <c r="I22" s="59"/>
      <c r="J22" s="52" t="s">
        <v>64</v>
      </c>
      <c r="K22" s="52" t="s">
        <v>64</v>
      </c>
      <c r="L22" s="52" t="s">
        <v>64</v>
      </c>
      <c r="M22" s="52"/>
      <c r="N22" s="52"/>
      <c r="O22" s="52"/>
      <c r="P22" s="52"/>
      <c r="Q22" s="52"/>
      <c r="R22" s="52"/>
      <c r="S22" s="52"/>
      <c r="T22" s="52"/>
    </row>
    <row r="23" spans="1:20" x14ac:dyDescent="0.3">
      <c r="A23" s="1">
        <v>41154</v>
      </c>
      <c r="B23" t="s">
        <v>397</v>
      </c>
      <c r="C23" t="s">
        <v>393</v>
      </c>
      <c r="D23" s="17">
        <v>0.82847222222222217</v>
      </c>
      <c r="E23" s="17">
        <v>1.0486111111111112</v>
      </c>
      <c r="F23" s="17">
        <f t="shared" si="0"/>
        <v>0.22013888888888899</v>
      </c>
      <c r="G23" s="59">
        <v>2</v>
      </c>
      <c r="H23" s="59">
        <v>2</v>
      </c>
      <c r="I23" s="59">
        <v>2</v>
      </c>
      <c r="J23" s="56" t="s">
        <v>408</v>
      </c>
      <c r="K23" s="56" t="s">
        <v>409</v>
      </c>
      <c r="L23" s="52"/>
      <c r="M23" s="52"/>
      <c r="N23" s="52"/>
      <c r="O23" s="52"/>
      <c r="P23" s="52"/>
      <c r="Q23" s="52"/>
      <c r="R23" s="52"/>
      <c r="S23" s="52"/>
      <c r="T23" s="52"/>
    </row>
    <row r="24" spans="1:20" x14ac:dyDescent="0.3">
      <c r="C24" t="s">
        <v>387</v>
      </c>
      <c r="D24" s="17">
        <v>0.82916666666666661</v>
      </c>
      <c r="E24" s="17">
        <v>1.04375</v>
      </c>
      <c r="F24" s="17">
        <f t="shared" si="0"/>
        <v>0.21458333333333335</v>
      </c>
      <c r="G24" s="59"/>
      <c r="H24" s="59"/>
      <c r="I24" s="59"/>
      <c r="J24" s="52" t="s">
        <v>64</v>
      </c>
      <c r="K24" s="52" t="s">
        <v>64</v>
      </c>
      <c r="L24" s="52"/>
      <c r="M24" s="52"/>
      <c r="N24" s="52"/>
      <c r="O24" s="52"/>
      <c r="P24" s="52"/>
      <c r="Q24" s="52"/>
      <c r="R24" s="52"/>
      <c r="S24" s="52"/>
      <c r="T24" s="52"/>
    </row>
    <row r="25" spans="1:20" x14ac:dyDescent="0.3">
      <c r="A25" s="1">
        <v>41155</v>
      </c>
      <c r="B25" t="s">
        <v>271</v>
      </c>
      <c r="C25" t="s">
        <v>393</v>
      </c>
      <c r="D25" s="17">
        <v>0.82430555555555562</v>
      </c>
      <c r="E25" s="17">
        <v>1.0444444444444445</v>
      </c>
      <c r="F25" s="17">
        <f t="shared" si="0"/>
        <v>0.22013888888888888</v>
      </c>
      <c r="G25" s="59">
        <v>4</v>
      </c>
      <c r="H25" s="59" t="s">
        <v>410</v>
      </c>
      <c r="I25" s="59">
        <v>2</v>
      </c>
      <c r="J25" s="56" t="s">
        <v>411</v>
      </c>
      <c r="K25" s="56" t="s">
        <v>392</v>
      </c>
      <c r="L25" s="56" t="s">
        <v>412</v>
      </c>
      <c r="M25" s="56" t="s">
        <v>411</v>
      </c>
      <c r="N25" s="52"/>
      <c r="O25" s="52"/>
      <c r="P25" s="52"/>
      <c r="Q25" s="52"/>
      <c r="R25" s="52"/>
      <c r="S25" s="52"/>
      <c r="T25" s="52"/>
    </row>
    <row r="26" spans="1:20" x14ac:dyDescent="0.3">
      <c r="C26" t="s">
        <v>387</v>
      </c>
      <c r="D26" s="17">
        <v>0.82708333333333339</v>
      </c>
      <c r="E26" s="17">
        <v>1.0527777777777778</v>
      </c>
      <c r="F26" s="17">
        <f t="shared" si="0"/>
        <v>0.22569444444444442</v>
      </c>
      <c r="G26" s="59"/>
      <c r="H26" s="59"/>
      <c r="I26" s="59"/>
      <c r="J26" s="52" t="s">
        <v>64</v>
      </c>
      <c r="K26" s="52" t="s">
        <v>413</v>
      </c>
      <c r="L26" s="52" t="s">
        <v>64</v>
      </c>
      <c r="M26" s="52" t="s">
        <v>414</v>
      </c>
      <c r="N26" s="52"/>
      <c r="O26" s="52"/>
      <c r="P26" s="52"/>
      <c r="Q26" s="52"/>
      <c r="R26" s="52"/>
      <c r="S26" s="52"/>
      <c r="T26" s="52"/>
    </row>
    <row r="27" spans="1:20" x14ac:dyDescent="0.3">
      <c r="A27" s="1">
        <v>41156</v>
      </c>
      <c r="B27" t="s">
        <v>267</v>
      </c>
      <c r="C27" t="s">
        <v>396</v>
      </c>
      <c r="D27" s="17">
        <v>0.82708333333333339</v>
      </c>
      <c r="E27" s="17">
        <v>1.0444444444444445</v>
      </c>
      <c r="F27" s="17">
        <f t="shared" si="0"/>
        <v>0.21736111111111112</v>
      </c>
      <c r="G27" s="59">
        <v>1</v>
      </c>
      <c r="H27" s="59">
        <v>1</v>
      </c>
      <c r="I27" s="59">
        <v>1</v>
      </c>
      <c r="J27" s="56" t="s">
        <v>415</v>
      </c>
      <c r="K27" s="52"/>
      <c r="L27" s="52"/>
      <c r="M27" s="52"/>
      <c r="N27" s="52"/>
      <c r="O27" s="52"/>
      <c r="P27" s="52"/>
      <c r="Q27" s="52"/>
      <c r="R27" s="52"/>
      <c r="S27" s="52"/>
      <c r="T27" s="52"/>
    </row>
    <row r="28" spans="1:20" x14ac:dyDescent="0.3">
      <c r="C28" t="s">
        <v>268</v>
      </c>
      <c r="D28" s="17">
        <v>0.82916666666666661</v>
      </c>
      <c r="E28" s="17">
        <v>1.0513888888888889</v>
      </c>
      <c r="F28" s="17">
        <f t="shared" si="0"/>
        <v>0.22222222222222232</v>
      </c>
      <c r="G28" s="59"/>
      <c r="H28" s="59"/>
      <c r="I28" s="59"/>
      <c r="J28" s="52" t="s">
        <v>64</v>
      </c>
      <c r="K28" s="52"/>
      <c r="L28" s="52"/>
      <c r="M28" s="52"/>
      <c r="N28" s="52"/>
      <c r="O28" s="52"/>
      <c r="P28" s="52"/>
      <c r="Q28" s="52"/>
      <c r="R28" s="52"/>
      <c r="S28" s="52"/>
      <c r="T28" s="52"/>
    </row>
    <row r="29" spans="1:20" x14ac:dyDescent="0.3">
      <c r="A29" s="1">
        <v>41157</v>
      </c>
      <c r="B29" t="s">
        <v>397</v>
      </c>
      <c r="C29" t="s">
        <v>393</v>
      </c>
      <c r="D29" s="17">
        <v>0.82638888888888884</v>
      </c>
      <c r="E29" s="17">
        <v>1.0416666666666667</v>
      </c>
      <c r="F29" s="17">
        <f t="shared" si="0"/>
        <v>0.2152777777777779</v>
      </c>
      <c r="G29" s="59">
        <v>4</v>
      </c>
      <c r="H29" s="59">
        <v>4</v>
      </c>
      <c r="I29" s="59">
        <v>4</v>
      </c>
      <c r="J29" s="56" t="s">
        <v>416</v>
      </c>
      <c r="K29" s="56" t="s">
        <v>417</v>
      </c>
      <c r="L29" s="56" t="s">
        <v>418</v>
      </c>
      <c r="M29" s="56" t="s">
        <v>419</v>
      </c>
      <c r="N29" s="52"/>
      <c r="O29" s="52"/>
      <c r="P29" s="52"/>
      <c r="Q29" s="52"/>
      <c r="R29" s="52"/>
      <c r="S29" s="52"/>
      <c r="T29" s="52"/>
    </row>
    <row r="30" spans="1:20" x14ac:dyDescent="0.3">
      <c r="C30" t="s">
        <v>387</v>
      </c>
      <c r="D30" s="17">
        <v>0.82777777777777783</v>
      </c>
      <c r="E30" s="17">
        <v>1.0486111111111112</v>
      </c>
      <c r="F30" s="17">
        <f t="shared" si="0"/>
        <v>0.22083333333333333</v>
      </c>
      <c r="G30" s="59"/>
      <c r="H30" s="59"/>
      <c r="I30" s="59"/>
      <c r="J30" s="52" t="s">
        <v>64</v>
      </c>
      <c r="K30" s="52" t="s">
        <v>64</v>
      </c>
      <c r="L30" s="52" t="s">
        <v>64</v>
      </c>
      <c r="M30" s="52" t="s">
        <v>64</v>
      </c>
      <c r="N30" s="52"/>
      <c r="O30" s="52"/>
      <c r="P30" s="52"/>
      <c r="Q30" s="52"/>
      <c r="R30" s="52"/>
      <c r="S30" s="52"/>
      <c r="T30" s="52"/>
    </row>
    <row r="31" spans="1:20" x14ac:dyDescent="0.3">
      <c r="A31" s="1">
        <v>41161</v>
      </c>
      <c r="B31" t="s">
        <v>271</v>
      </c>
      <c r="C31" t="s">
        <v>387</v>
      </c>
      <c r="D31" s="17">
        <v>0.83194444444444438</v>
      </c>
      <c r="E31" s="17">
        <v>1.0479166666666666</v>
      </c>
      <c r="F31" s="17">
        <f t="shared" si="0"/>
        <v>0.21597222222222223</v>
      </c>
      <c r="G31" s="59">
        <v>3</v>
      </c>
      <c r="H31" s="59" t="s">
        <v>410</v>
      </c>
      <c r="I31" s="59">
        <v>2</v>
      </c>
      <c r="J31" s="56" t="s">
        <v>420</v>
      </c>
      <c r="K31" s="56" t="s">
        <v>411</v>
      </c>
      <c r="L31" s="56" t="s">
        <v>421</v>
      </c>
      <c r="M31" s="52"/>
      <c r="N31" s="52"/>
      <c r="O31" s="52"/>
      <c r="P31" s="52"/>
      <c r="Q31" s="52"/>
      <c r="R31" s="52"/>
      <c r="S31" s="52"/>
      <c r="T31" s="52"/>
    </row>
    <row r="32" spans="1:20" x14ac:dyDescent="0.3">
      <c r="C32" t="s">
        <v>393</v>
      </c>
      <c r="D32" s="17">
        <v>0.84513888888888899</v>
      </c>
      <c r="E32" s="17">
        <v>1.0562500000000001</v>
      </c>
      <c r="F32" s="17">
        <f t="shared" si="0"/>
        <v>0.21111111111111114</v>
      </c>
      <c r="G32" s="59"/>
      <c r="H32" s="59"/>
      <c r="I32" s="59"/>
      <c r="J32" s="52" t="s">
        <v>64</v>
      </c>
      <c r="K32" s="52" t="s">
        <v>422</v>
      </c>
      <c r="L32" s="52" t="s">
        <v>64</v>
      </c>
      <c r="M32" s="52"/>
      <c r="N32" s="52"/>
      <c r="O32" s="52"/>
      <c r="P32" s="52"/>
      <c r="Q32" s="52"/>
      <c r="R32" s="52"/>
      <c r="S32" s="52"/>
      <c r="T32" s="52"/>
    </row>
    <row r="33" spans="1:20" x14ac:dyDescent="0.3">
      <c r="A33" s="1">
        <v>41162</v>
      </c>
      <c r="B33" t="s">
        <v>267</v>
      </c>
      <c r="C33" t="s">
        <v>396</v>
      </c>
      <c r="D33" s="17">
        <v>0.82291666666666663</v>
      </c>
      <c r="E33" s="17">
        <v>1.0340277777777778</v>
      </c>
      <c r="F33" s="17">
        <f t="shared" si="0"/>
        <v>0.21111111111111114</v>
      </c>
      <c r="G33" s="59">
        <v>6</v>
      </c>
      <c r="H33" s="59" t="s">
        <v>423</v>
      </c>
      <c r="I33" s="59">
        <v>4</v>
      </c>
      <c r="J33" s="56" t="s">
        <v>400</v>
      </c>
      <c r="K33" s="56" t="s">
        <v>424</v>
      </c>
      <c r="L33" s="56" t="s">
        <v>425</v>
      </c>
      <c r="M33" s="56" t="s">
        <v>426</v>
      </c>
      <c r="N33" s="56" t="s">
        <v>308</v>
      </c>
      <c r="O33" s="56" t="s">
        <v>427</v>
      </c>
      <c r="P33" s="52"/>
      <c r="Q33" s="52"/>
      <c r="R33" s="52"/>
      <c r="S33" s="52"/>
      <c r="T33" s="52"/>
    </row>
    <row r="34" spans="1:20" x14ac:dyDescent="0.3">
      <c r="C34" t="s">
        <v>268</v>
      </c>
      <c r="D34" s="17">
        <v>0.82361111111111107</v>
      </c>
      <c r="E34" s="17">
        <v>1.0395833333333333</v>
      </c>
      <c r="F34" s="17">
        <f t="shared" si="0"/>
        <v>0.21597222222222223</v>
      </c>
      <c r="G34" s="59"/>
      <c r="H34" s="59"/>
      <c r="I34" s="59"/>
      <c r="J34" s="52" t="s">
        <v>428</v>
      </c>
      <c r="K34" s="52" t="s">
        <v>64</v>
      </c>
      <c r="L34" s="52" t="s">
        <v>64</v>
      </c>
      <c r="M34" s="52" t="s">
        <v>64</v>
      </c>
      <c r="N34" s="52" t="s">
        <v>429</v>
      </c>
      <c r="O34" s="52" t="s">
        <v>64</v>
      </c>
      <c r="P34" s="52"/>
      <c r="Q34" s="52"/>
      <c r="R34" s="52"/>
      <c r="S34" s="52"/>
      <c r="T34" s="52"/>
    </row>
    <row r="35" spans="1:20" x14ac:dyDescent="0.3">
      <c r="A35" s="1">
        <v>41163</v>
      </c>
      <c r="B35" t="s">
        <v>397</v>
      </c>
      <c r="C35" t="s">
        <v>430</v>
      </c>
      <c r="D35" s="17"/>
      <c r="E35" s="17"/>
      <c r="F35" s="17"/>
      <c r="G35" s="59"/>
      <c r="H35" s="59"/>
      <c r="I35" s="59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</row>
    <row r="36" spans="1:20" x14ac:dyDescent="0.3">
      <c r="C36" t="s">
        <v>431</v>
      </c>
      <c r="D36" s="17"/>
      <c r="E36" s="17"/>
      <c r="F36" s="17"/>
      <c r="G36" s="59"/>
      <c r="H36" s="59"/>
      <c r="I36" s="59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</row>
    <row r="37" spans="1:20" x14ac:dyDescent="0.3">
      <c r="A37" s="1">
        <v>41164</v>
      </c>
      <c r="B37" t="s">
        <v>397</v>
      </c>
      <c r="C37" t="s">
        <v>393</v>
      </c>
      <c r="D37" s="17">
        <v>0.8208333333333333</v>
      </c>
      <c r="E37" s="17">
        <v>1.0319444444444443</v>
      </c>
      <c r="F37" s="17">
        <f t="shared" si="0"/>
        <v>0.21111111111111103</v>
      </c>
      <c r="G37" s="59">
        <v>2</v>
      </c>
      <c r="H37" s="59">
        <v>2</v>
      </c>
      <c r="I37" s="59">
        <v>2</v>
      </c>
      <c r="J37" s="56" t="s">
        <v>432</v>
      </c>
      <c r="K37" s="56" t="s">
        <v>433</v>
      </c>
      <c r="L37" s="52"/>
      <c r="M37" s="52"/>
      <c r="N37" s="52"/>
      <c r="O37" s="52"/>
      <c r="P37" s="52"/>
      <c r="Q37" s="52"/>
      <c r="R37" s="52"/>
      <c r="S37" s="52"/>
      <c r="T37" s="52"/>
    </row>
    <row r="38" spans="1:20" x14ac:dyDescent="0.3">
      <c r="C38" t="s">
        <v>387</v>
      </c>
      <c r="D38" s="17">
        <v>0.82152777777777775</v>
      </c>
      <c r="E38" s="17">
        <v>1.0430555555555556</v>
      </c>
      <c r="F38" s="17">
        <f>E38-D38</f>
        <v>0.22152777777777788</v>
      </c>
      <c r="G38" s="59"/>
      <c r="H38" s="59"/>
      <c r="I38" s="59"/>
      <c r="J38" s="52" t="s">
        <v>64</v>
      </c>
      <c r="K38" s="52" t="s">
        <v>64</v>
      </c>
      <c r="L38" s="52"/>
      <c r="M38" s="52"/>
      <c r="N38" s="52"/>
      <c r="O38" s="52"/>
      <c r="P38" s="52"/>
      <c r="Q38" s="52"/>
      <c r="R38" s="52"/>
      <c r="S38" s="52"/>
      <c r="T38" s="52"/>
    </row>
    <row r="39" spans="1:20" x14ac:dyDescent="0.3">
      <c r="A39" s="1">
        <v>41165</v>
      </c>
      <c r="B39" t="s">
        <v>267</v>
      </c>
      <c r="C39" t="s">
        <v>396</v>
      </c>
      <c r="D39" s="17">
        <v>0.81805555555555554</v>
      </c>
      <c r="E39" s="17">
        <v>1.0319444444444443</v>
      </c>
      <c r="F39" s="17">
        <f t="shared" si="0"/>
        <v>0.2138888888888888</v>
      </c>
      <c r="G39" s="59">
        <v>0</v>
      </c>
      <c r="H39" s="59">
        <v>0</v>
      </c>
      <c r="I39" s="59">
        <v>0</v>
      </c>
      <c r="K39" s="52"/>
      <c r="L39" s="52"/>
      <c r="M39" s="52"/>
      <c r="N39" s="52"/>
      <c r="O39" s="52"/>
      <c r="P39" s="52"/>
      <c r="Q39" s="52"/>
      <c r="R39" s="52"/>
      <c r="S39" s="52"/>
      <c r="T39" s="52"/>
    </row>
    <row r="40" spans="1:20" x14ac:dyDescent="0.3">
      <c r="C40" t="s">
        <v>268</v>
      </c>
      <c r="D40" s="17">
        <v>0.81874999999999998</v>
      </c>
      <c r="E40" s="17">
        <v>1.0374999999999999</v>
      </c>
      <c r="F40" s="17">
        <f t="shared" si="0"/>
        <v>0.21874999999999989</v>
      </c>
      <c r="G40" s="59"/>
      <c r="H40" s="59"/>
      <c r="I40" s="59"/>
      <c r="K40" s="52"/>
      <c r="L40" s="52"/>
      <c r="M40" s="52"/>
      <c r="N40" s="52"/>
      <c r="O40" s="52"/>
      <c r="P40" s="52"/>
      <c r="Q40" s="52"/>
      <c r="R40" s="52"/>
      <c r="S40" s="52"/>
      <c r="T40" s="52"/>
    </row>
    <row r="41" spans="1:20" x14ac:dyDescent="0.3">
      <c r="A41" s="1">
        <v>41169</v>
      </c>
      <c r="B41" t="s">
        <v>271</v>
      </c>
      <c r="C41" t="s">
        <v>387</v>
      </c>
      <c r="D41" s="17">
        <v>0.81736111111111109</v>
      </c>
      <c r="E41" s="17">
        <v>1.0298611111111111</v>
      </c>
      <c r="F41" s="17">
        <f>E41-D41</f>
        <v>0.21250000000000002</v>
      </c>
      <c r="G41" s="59">
        <v>1</v>
      </c>
      <c r="H41" s="59" t="s">
        <v>434</v>
      </c>
      <c r="I41" s="59">
        <v>0</v>
      </c>
      <c r="J41" s="56" t="s">
        <v>406</v>
      </c>
      <c r="K41" s="52"/>
      <c r="L41" s="52"/>
      <c r="M41" s="52"/>
      <c r="N41" s="52"/>
      <c r="O41" s="52"/>
      <c r="P41" s="52"/>
      <c r="Q41" s="52"/>
      <c r="R41" s="52"/>
      <c r="S41" s="52"/>
      <c r="T41" s="52"/>
    </row>
    <row r="42" spans="1:20" x14ac:dyDescent="0.3">
      <c r="C42" t="s">
        <v>393</v>
      </c>
      <c r="D42" s="17">
        <v>0.82638888888888884</v>
      </c>
      <c r="E42" s="17">
        <v>1.0368055555555555</v>
      </c>
      <c r="F42" s="17">
        <f t="shared" si="0"/>
        <v>0.2104166666666667</v>
      </c>
      <c r="G42" s="59"/>
      <c r="H42" s="59"/>
      <c r="I42" s="59"/>
      <c r="J42" s="52" t="s">
        <v>435</v>
      </c>
      <c r="K42" s="52"/>
      <c r="L42" s="52"/>
      <c r="M42" s="52"/>
      <c r="N42" s="52"/>
      <c r="O42" s="52"/>
      <c r="P42" s="52"/>
      <c r="Q42" s="52"/>
      <c r="R42" s="52"/>
      <c r="S42" s="52"/>
      <c r="T42" s="52"/>
    </row>
    <row r="43" spans="1:20" x14ac:dyDescent="0.3">
      <c r="A43" s="1">
        <v>41170</v>
      </c>
      <c r="B43" t="s">
        <v>397</v>
      </c>
      <c r="C43" t="s">
        <v>387</v>
      </c>
      <c r="D43" s="17">
        <v>0.81388888888888899</v>
      </c>
      <c r="E43" s="17">
        <v>1.0222222222222224</v>
      </c>
      <c r="F43" s="17">
        <f t="shared" si="0"/>
        <v>0.20833333333333337</v>
      </c>
      <c r="G43" s="59">
        <v>1</v>
      </c>
      <c r="H43" s="59">
        <v>1</v>
      </c>
      <c r="I43" s="59">
        <v>1</v>
      </c>
      <c r="J43" s="56" t="s">
        <v>436</v>
      </c>
      <c r="K43" s="52"/>
      <c r="L43" s="52"/>
      <c r="M43" s="52"/>
      <c r="N43" s="52"/>
      <c r="O43" s="52"/>
      <c r="P43" s="52"/>
      <c r="Q43" s="52"/>
      <c r="R43" s="52"/>
      <c r="S43" s="52"/>
      <c r="T43" s="52"/>
    </row>
    <row r="44" spans="1:20" x14ac:dyDescent="0.3">
      <c r="C44" t="s">
        <v>393</v>
      </c>
      <c r="D44" s="17">
        <v>0.81944444444444453</v>
      </c>
      <c r="E44" s="17">
        <v>1.0368055555555555</v>
      </c>
      <c r="F44" s="17">
        <f t="shared" si="0"/>
        <v>0.21736111111111101</v>
      </c>
      <c r="G44" s="59"/>
      <c r="H44" s="59"/>
      <c r="I44" s="59"/>
      <c r="J44" s="52" t="s">
        <v>64</v>
      </c>
      <c r="K44" s="52"/>
      <c r="L44" s="52"/>
      <c r="M44" s="52"/>
      <c r="N44" s="52"/>
      <c r="O44" s="52"/>
      <c r="P44" s="52"/>
      <c r="Q44" s="52"/>
      <c r="R44" s="52"/>
      <c r="S44" s="52"/>
      <c r="T44" s="52"/>
    </row>
    <row r="45" spans="1:20" x14ac:dyDescent="0.3">
      <c r="A45" s="1">
        <v>41171</v>
      </c>
      <c r="B45" t="s">
        <v>267</v>
      </c>
      <c r="C45" t="s">
        <v>268</v>
      </c>
      <c r="D45" s="17">
        <v>0.80763888888888891</v>
      </c>
      <c r="E45" s="17">
        <v>1.0229166666666667</v>
      </c>
      <c r="F45" s="17">
        <f t="shared" si="0"/>
        <v>0.21527777777777779</v>
      </c>
      <c r="G45" s="59">
        <v>1</v>
      </c>
      <c r="H45" s="59">
        <v>1</v>
      </c>
      <c r="I45" s="59">
        <v>0</v>
      </c>
      <c r="J45" s="56" t="s">
        <v>437</v>
      </c>
      <c r="K45" s="52"/>
      <c r="L45" s="52"/>
      <c r="M45" s="52"/>
      <c r="N45" s="52"/>
      <c r="O45" s="52"/>
      <c r="P45" s="52"/>
      <c r="Q45" s="52"/>
      <c r="R45" s="52"/>
      <c r="S45" s="52"/>
      <c r="T45" s="52"/>
    </row>
    <row r="46" spans="1:20" ht="12.75" customHeight="1" x14ac:dyDescent="0.3">
      <c r="C46" t="s">
        <v>396</v>
      </c>
      <c r="D46" s="17">
        <v>0.80972222222222223</v>
      </c>
      <c r="E46" s="17">
        <v>1.0298611111111111</v>
      </c>
      <c r="F46" s="17">
        <f>E46-D46</f>
        <v>0.22013888888888888</v>
      </c>
      <c r="G46" s="59"/>
      <c r="H46" s="59"/>
      <c r="I46" s="59"/>
      <c r="J46" s="52" t="s">
        <v>438</v>
      </c>
      <c r="K46" s="52"/>
      <c r="L46" s="52"/>
      <c r="M46" s="52"/>
      <c r="N46" s="52"/>
      <c r="O46" s="52"/>
      <c r="P46" s="52"/>
      <c r="Q46" s="52"/>
      <c r="R46" s="52"/>
      <c r="S46" s="52"/>
      <c r="T46" s="52"/>
    </row>
    <row r="47" spans="1:20" x14ac:dyDescent="0.3">
      <c r="A47" s="1">
        <v>41172</v>
      </c>
      <c r="B47" t="s">
        <v>271</v>
      </c>
      <c r="C47" t="s">
        <v>387</v>
      </c>
      <c r="D47" s="17">
        <v>0.80972222222222223</v>
      </c>
      <c r="E47" s="17">
        <v>1.0256944444444445</v>
      </c>
      <c r="F47" s="17">
        <f t="shared" ref="F47:F62" si="1">E47-D47</f>
        <v>0.21597222222222223</v>
      </c>
      <c r="G47" s="59">
        <v>2</v>
      </c>
      <c r="H47" s="59">
        <v>2</v>
      </c>
      <c r="I47" s="59">
        <v>2</v>
      </c>
      <c r="J47" s="56" t="s">
        <v>439</v>
      </c>
      <c r="K47" s="56" t="s">
        <v>440</v>
      </c>
      <c r="L47" s="52"/>
      <c r="M47" s="52"/>
      <c r="N47" s="52"/>
      <c r="O47" s="52"/>
      <c r="P47" s="52"/>
    </row>
    <row r="48" spans="1:20" x14ac:dyDescent="0.3">
      <c r="C48" t="s">
        <v>393</v>
      </c>
      <c r="D48" s="17">
        <v>0.8125</v>
      </c>
      <c r="E48" s="17">
        <v>1.0333333333333334</v>
      </c>
      <c r="F48" s="17">
        <f t="shared" si="1"/>
        <v>0.22083333333333344</v>
      </c>
      <c r="G48" s="59"/>
      <c r="H48" s="59"/>
      <c r="I48" s="59"/>
      <c r="J48" s="52" t="s">
        <v>64</v>
      </c>
      <c r="K48" s="52" t="s">
        <v>64</v>
      </c>
      <c r="L48" s="52"/>
      <c r="M48" s="52"/>
      <c r="N48" s="52"/>
      <c r="O48" s="52"/>
      <c r="P48" s="52"/>
    </row>
    <row r="49" spans="1:16" x14ac:dyDescent="0.3">
      <c r="A49" s="1">
        <v>41173</v>
      </c>
      <c r="B49" t="s">
        <v>397</v>
      </c>
      <c r="C49" t="s">
        <v>387</v>
      </c>
      <c r="D49" s="17">
        <v>0.81388888888888899</v>
      </c>
      <c r="E49" s="17">
        <v>1.0222222222222224</v>
      </c>
      <c r="F49" s="17">
        <f t="shared" si="1"/>
        <v>0.20833333333333337</v>
      </c>
      <c r="G49" s="59">
        <v>0</v>
      </c>
      <c r="H49" s="59">
        <v>0</v>
      </c>
      <c r="I49" s="59">
        <v>0</v>
      </c>
      <c r="J49" s="52"/>
      <c r="K49" s="52"/>
      <c r="L49" s="52"/>
      <c r="M49" s="52"/>
      <c r="N49" s="52"/>
      <c r="O49" s="52"/>
      <c r="P49" s="52"/>
    </row>
    <row r="50" spans="1:16" x14ac:dyDescent="0.3">
      <c r="C50" t="s">
        <v>393</v>
      </c>
      <c r="D50" s="17">
        <v>0.81666666666666676</v>
      </c>
      <c r="E50" s="17">
        <v>1.0277777777777779</v>
      </c>
      <c r="F50" s="17">
        <f t="shared" si="1"/>
        <v>0.21111111111111114</v>
      </c>
      <c r="G50" s="59"/>
      <c r="H50" s="59"/>
      <c r="I50" s="59"/>
      <c r="J50" s="52"/>
      <c r="K50" s="52"/>
      <c r="L50" s="52"/>
      <c r="M50" s="52"/>
      <c r="N50" s="52"/>
      <c r="O50" s="52"/>
      <c r="P50" s="52"/>
    </row>
    <row r="51" spans="1:16" x14ac:dyDescent="0.3">
      <c r="A51" s="1">
        <v>41174</v>
      </c>
      <c r="B51" t="s">
        <v>267</v>
      </c>
      <c r="C51" t="s">
        <v>268</v>
      </c>
      <c r="D51" s="17">
        <v>0.80208333333333337</v>
      </c>
      <c r="E51" s="17">
        <v>0.88402777777777775</v>
      </c>
      <c r="F51" s="17">
        <f t="shared" si="1"/>
        <v>8.1944444444444375E-2</v>
      </c>
      <c r="G51" s="59">
        <v>0</v>
      </c>
      <c r="H51" s="59">
        <v>0</v>
      </c>
      <c r="I51" s="59">
        <v>0</v>
      </c>
      <c r="J51" s="52"/>
      <c r="K51" s="52"/>
      <c r="L51" s="52"/>
      <c r="M51" s="52"/>
      <c r="N51" s="52"/>
      <c r="O51" s="52"/>
      <c r="P51" s="52"/>
    </row>
    <row r="52" spans="1:16" x14ac:dyDescent="0.3">
      <c r="C52" t="s">
        <v>396</v>
      </c>
      <c r="D52" s="17">
        <v>0.80555555555555547</v>
      </c>
      <c r="E52" s="17">
        <v>0.88402777777777775</v>
      </c>
      <c r="F52" s="17">
        <f t="shared" si="1"/>
        <v>7.8472222222222276E-2</v>
      </c>
      <c r="G52" s="59"/>
      <c r="H52" s="59"/>
      <c r="I52" s="59"/>
      <c r="J52" s="52"/>
      <c r="K52" s="52"/>
      <c r="L52" s="52"/>
      <c r="M52" s="52"/>
      <c r="N52" s="52"/>
      <c r="O52" s="52"/>
      <c r="P52" s="52"/>
    </row>
    <row r="53" spans="1:16" x14ac:dyDescent="0.3">
      <c r="A53" s="1">
        <v>41178</v>
      </c>
      <c r="B53" t="s">
        <v>267</v>
      </c>
      <c r="C53" t="s">
        <v>396</v>
      </c>
      <c r="D53" s="17">
        <v>0.79861111111111116</v>
      </c>
      <c r="E53" s="17">
        <v>1.0138888888888888</v>
      </c>
      <c r="F53" s="17">
        <f t="shared" si="1"/>
        <v>0.21527777777777768</v>
      </c>
      <c r="G53" s="59">
        <v>1</v>
      </c>
      <c r="H53" s="59">
        <v>1</v>
      </c>
      <c r="I53" s="59">
        <v>1</v>
      </c>
      <c r="J53" s="56" t="s">
        <v>441</v>
      </c>
      <c r="K53" s="52"/>
      <c r="L53" s="52"/>
      <c r="M53" s="52"/>
      <c r="N53" s="52"/>
      <c r="O53" s="52"/>
      <c r="P53" s="52"/>
    </row>
    <row r="54" spans="1:16" x14ac:dyDescent="0.3">
      <c r="C54" t="s">
        <v>268</v>
      </c>
      <c r="D54" s="17">
        <v>0.80138888888888893</v>
      </c>
      <c r="E54" s="17">
        <v>1.0243055555555556</v>
      </c>
      <c r="F54" s="17">
        <f t="shared" si="1"/>
        <v>0.22291666666666665</v>
      </c>
      <c r="G54" s="59"/>
      <c r="H54" s="59"/>
      <c r="I54" s="59"/>
      <c r="J54" s="52" t="s">
        <v>64</v>
      </c>
      <c r="K54" s="52"/>
      <c r="L54" s="52"/>
      <c r="M54" s="52"/>
      <c r="N54" s="52"/>
      <c r="O54" s="52"/>
      <c r="P54" s="52"/>
    </row>
    <row r="55" spans="1:16" x14ac:dyDescent="0.3">
      <c r="A55" s="1">
        <v>41179</v>
      </c>
      <c r="B55" t="s">
        <v>271</v>
      </c>
      <c r="C55" t="s">
        <v>387</v>
      </c>
      <c r="D55" s="17">
        <v>0.80347222222222225</v>
      </c>
      <c r="E55" s="17">
        <v>1.0138888888888888</v>
      </c>
      <c r="F55" s="17">
        <f t="shared" si="1"/>
        <v>0.21041666666666659</v>
      </c>
      <c r="G55" s="59">
        <v>0</v>
      </c>
      <c r="H55" s="59">
        <v>0</v>
      </c>
      <c r="I55" s="59">
        <v>0</v>
      </c>
      <c r="J55" s="52"/>
      <c r="K55" s="52"/>
      <c r="L55" s="52"/>
      <c r="M55" s="52"/>
      <c r="N55" s="52"/>
      <c r="O55" s="52"/>
      <c r="P55" s="52"/>
    </row>
    <row r="56" spans="1:16" x14ac:dyDescent="0.3">
      <c r="C56" t="s">
        <v>393</v>
      </c>
      <c r="D56" s="17">
        <v>0.81041666666666667</v>
      </c>
      <c r="E56" s="17">
        <v>1.0208333333333333</v>
      </c>
      <c r="F56" s="17">
        <f t="shared" si="1"/>
        <v>0.21041666666666659</v>
      </c>
      <c r="G56" s="59"/>
      <c r="H56" s="59"/>
      <c r="I56" s="59"/>
      <c r="J56" s="52"/>
      <c r="K56" s="52"/>
      <c r="L56" s="52"/>
      <c r="M56" s="52"/>
      <c r="N56" s="52"/>
      <c r="O56" s="52"/>
      <c r="P56" s="52"/>
    </row>
    <row r="57" spans="1:16" x14ac:dyDescent="0.3">
      <c r="A57" s="1">
        <v>41180</v>
      </c>
      <c r="B57" t="s">
        <v>397</v>
      </c>
      <c r="C57" t="s">
        <v>387</v>
      </c>
      <c r="D57" s="17">
        <v>0.80555555555555547</v>
      </c>
      <c r="E57" s="17">
        <v>1.0118055555555556</v>
      </c>
      <c r="F57" s="17">
        <f t="shared" si="1"/>
        <v>0.20625000000000016</v>
      </c>
      <c r="G57" s="59">
        <v>2</v>
      </c>
      <c r="H57" s="59">
        <v>2</v>
      </c>
      <c r="I57" s="59">
        <v>2</v>
      </c>
      <c r="J57" s="56" t="s">
        <v>442</v>
      </c>
      <c r="K57" s="56" t="s">
        <v>443</v>
      </c>
      <c r="L57" s="52"/>
      <c r="M57" s="52"/>
      <c r="N57" s="52"/>
      <c r="O57" s="52"/>
      <c r="P57" s="52"/>
    </row>
    <row r="58" spans="1:16" x14ac:dyDescent="0.3">
      <c r="C58" t="s">
        <v>393</v>
      </c>
      <c r="D58" s="17">
        <v>0.81041666666666667</v>
      </c>
      <c r="E58" s="17">
        <v>1.0416666666666667</v>
      </c>
      <c r="F58" s="17">
        <f t="shared" si="1"/>
        <v>0.23125000000000007</v>
      </c>
      <c r="G58" s="59"/>
      <c r="H58" s="59"/>
      <c r="I58" s="59"/>
      <c r="J58" s="52" t="s">
        <v>64</v>
      </c>
      <c r="K58" s="52" t="s">
        <v>64</v>
      </c>
      <c r="L58" s="52"/>
      <c r="M58" s="52"/>
      <c r="N58" s="52"/>
      <c r="O58" s="52"/>
      <c r="P58" s="52"/>
    </row>
    <row r="59" spans="1:16" x14ac:dyDescent="0.3">
      <c r="A59" s="1">
        <v>41181</v>
      </c>
      <c r="B59" t="s">
        <v>267</v>
      </c>
      <c r="C59" t="s">
        <v>268</v>
      </c>
      <c r="D59" s="17">
        <v>0.80763888888888891</v>
      </c>
      <c r="E59" s="17">
        <v>1.0145833333333334</v>
      </c>
      <c r="F59" s="17">
        <f t="shared" si="1"/>
        <v>0.20694444444444449</v>
      </c>
      <c r="G59" s="59">
        <v>0</v>
      </c>
      <c r="H59" s="59">
        <v>0</v>
      </c>
      <c r="I59" s="59">
        <v>0</v>
      </c>
      <c r="J59" s="52"/>
      <c r="K59" s="52"/>
      <c r="L59" s="52"/>
      <c r="M59" s="52"/>
      <c r="N59" s="52"/>
      <c r="O59" s="52"/>
      <c r="P59" s="52"/>
    </row>
    <row r="60" spans="1:16" x14ac:dyDescent="0.3">
      <c r="C60" t="s">
        <v>396</v>
      </c>
      <c r="D60" s="17">
        <v>0.81319444444444444</v>
      </c>
      <c r="E60" s="17">
        <v>1.0208333333333333</v>
      </c>
      <c r="F60" s="17">
        <f t="shared" si="1"/>
        <v>0.20763888888888882</v>
      </c>
      <c r="G60" s="59"/>
      <c r="H60" s="59"/>
      <c r="I60" s="59"/>
      <c r="J60" s="52"/>
      <c r="K60" s="52"/>
      <c r="L60" s="52"/>
      <c r="M60" s="52"/>
      <c r="N60" s="52"/>
      <c r="O60" s="52"/>
      <c r="P60" s="52"/>
    </row>
    <row r="61" spans="1:16" x14ac:dyDescent="0.3">
      <c r="A61" s="1">
        <v>41182</v>
      </c>
      <c r="B61" t="s">
        <v>271</v>
      </c>
      <c r="C61" t="s">
        <v>387</v>
      </c>
      <c r="D61" s="17">
        <v>0.80347222222222225</v>
      </c>
      <c r="E61" s="17">
        <v>1.0138888888888888</v>
      </c>
      <c r="F61" s="17">
        <f t="shared" si="1"/>
        <v>0.21041666666666659</v>
      </c>
      <c r="G61" s="59">
        <v>0</v>
      </c>
      <c r="H61" s="59">
        <v>0</v>
      </c>
      <c r="I61" s="59">
        <v>0</v>
      </c>
      <c r="J61" s="52"/>
      <c r="K61" s="52"/>
      <c r="L61" s="52"/>
      <c r="M61" s="52"/>
      <c r="N61" s="52"/>
      <c r="O61" s="52"/>
      <c r="P61" s="52"/>
    </row>
    <row r="62" spans="1:16" x14ac:dyDescent="0.3">
      <c r="C62" t="s">
        <v>393</v>
      </c>
      <c r="D62" s="17">
        <v>0.81180555555555556</v>
      </c>
      <c r="E62" s="17">
        <v>1.0201388888888889</v>
      </c>
      <c r="F62" s="17">
        <f t="shared" si="1"/>
        <v>0.20833333333333337</v>
      </c>
      <c r="G62" s="59"/>
      <c r="H62" s="59"/>
      <c r="I62" s="59"/>
      <c r="J62" s="52"/>
      <c r="K62" s="52"/>
      <c r="L62" s="52"/>
      <c r="M62" s="52"/>
      <c r="N62" s="52"/>
      <c r="O62" s="52"/>
      <c r="P62" s="52"/>
    </row>
    <row r="63" spans="1:16" x14ac:dyDescent="0.3">
      <c r="A63" s="1"/>
    </row>
    <row r="65" spans="1:11" x14ac:dyDescent="0.3">
      <c r="D65" s="17"/>
      <c r="E65" s="17"/>
      <c r="F65" s="13">
        <f>SUM(F3:F62)</f>
        <v>11.138194444444446</v>
      </c>
      <c r="G65" s="12">
        <f>SUM(G3:G61)</f>
        <v>45</v>
      </c>
      <c r="H65" s="12">
        <v>44</v>
      </c>
      <c r="I65" s="12">
        <f>SUM(I3:I62)</f>
        <v>36</v>
      </c>
      <c r="J65" s="52"/>
    </row>
    <row r="66" spans="1:11" x14ac:dyDescent="0.3">
      <c r="D66" s="17"/>
      <c r="E66" s="17"/>
      <c r="F66" s="22" t="s">
        <v>248</v>
      </c>
      <c r="G66" s="23" t="s">
        <v>444</v>
      </c>
      <c r="H66" s="23" t="s">
        <v>371</v>
      </c>
      <c r="I66" s="23" t="s">
        <v>372</v>
      </c>
      <c r="J66" s="52"/>
    </row>
    <row r="67" spans="1:11" x14ac:dyDescent="0.3">
      <c r="D67" s="17"/>
      <c r="E67" s="17"/>
      <c r="F67" s="11"/>
      <c r="H67" s="15" t="s">
        <v>445</v>
      </c>
      <c r="J67" s="52"/>
    </row>
    <row r="68" spans="1:11" ht="12.75" customHeight="1" x14ac:dyDescent="0.3">
      <c r="D68" s="17"/>
      <c r="F68" s="69" t="s">
        <v>446</v>
      </c>
      <c r="H68" s="26" t="s">
        <v>375</v>
      </c>
      <c r="I68" s="18"/>
      <c r="J68" s="52"/>
    </row>
    <row r="69" spans="1:11" x14ac:dyDescent="0.3">
      <c r="D69" s="17"/>
      <c r="F69" s="69"/>
      <c r="J69" s="52"/>
    </row>
    <row r="70" spans="1:11" x14ac:dyDescent="0.3">
      <c r="D70" s="17"/>
      <c r="F70" s="69"/>
      <c r="H70" s="18" t="s">
        <v>447</v>
      </c>
      <c r="J70" s="52"/>
      <c r="K70" s="27" t="s">
        <v>448</v>
      </c>
    </row>
    <row r="71" spans="1:11" x14ac:dyDescent="0.3">
      <c r="D71" s="17"/>
      <c r="F71" s="69"/>
      <c r="H71" t="s">
        <v>377</v>
      </c>
      <c r="J71" s="52"/>
      <c r="K71" t="s">
        <v>449</v>
      </c>
    </row>
    <row r="72" spans="1:11" ht="12.75" customHeight="1" x14ac:dyDescent="0.3">
      <c r="D72" s="17"/>
      <c r="F72" s="69"/>
      <c r="H72" t="s">
        <v>450</v>
      </c>
      <c r="I72" s="18"/>
      <c r="J72" s="52"/>
      <c r="K72" t="s">
        <v>451</v>
      </c>
    </row>
    <row r="73" spans="1:11" x14ac:dyDescent="0.3">
      <c r="D73" s="17"/>
      <c r="H73" t="s">
        <v>452</v>
      </c>
      <c r="I73" s="18"/>
      <c r="K73" t="s">
        <v>453</v>
      </c>
    </row>
    <row r="74" spans="1:11" ht="12.75" customHeight="1" x14ac:dyDescent="0.3">
      <c r="F74" s="70" t="s">
        <v>454</v>
      </c>
      <c r="H74" t="s">
        <v>455</v>
      </c>
      <c r="K74" t="s">
        <v>456</v>
      </c>
    </row>
    <row r="75" spans="1:11" x14ac:dyDescent="0.3">
      <c r="F75" s="70"/>
      <c r="I75" s="28" t="s">
        <v>457</v>
      </c>
      <c r="K75" t="s">
        <v>458</v>
      </c>
    </row>
    <row r="76" spans="1:11" x14ac:dyDescent="0.3">
      <c r="F76" s="70"/>
      <c r="H76" s="18" t="s">
        <v>459</v>
      </c>
      <c r="K76" t="s">
        <v>460</v>
      </c>
    </row>
    <row r="77" spans="1:11" x14ac:dyDescent="0.3">
      <c r="F77" s="70"/>
      <c r="H77" s="18" t="s">
        <v>461</v>
      </c>
      <c r="K77" t="s">
        <v>462</v>
      </c>
    </row>
    <row r="78" spans="1:11" x14ac:dyDescent="0.3">
      <c r="F78" s="70"/>
      <c r="H78" s="18" t="s">
        <v>463</v>
      </c>
    </row>
    <row r="79" spans="1:11" ht="12.75" customHeight="1" x14ac:dyDescent="0.3">
      <c r="A79" t="s">
        <v>464</v>
      </c>
      <c r="F79" s="70"/>
      <c r="H79" s="18" t="s">
        <v>465</v>
      </c>
    </row>
    <row r="80" spans="1:11" x14ac:dyDescent="0.3">
      <c r="A80" s="64" t="s">
        <v>263</v>
      </c>
      <c r="B80" s="64"/>
      <c r="F80" s="70"/>
      <c r="H80" s="18" t="s">
        <v>466</v>
      </c>
    </row>
    <row r="81" spans="1:6" x14ac:dyDescent="0.3">
      <c r="A81" s="14">
        <v>41142</v>
      </c>
      <c r="B81" s="52">
        <v>5</v>
      </c>
      <c r="F81" s="53"/>
    </row>
    <row r="82" spans="1:6" x14ac:dyDescent="0.3">
      <c r="A82" s="14">
        <v>41143</v>
      </c>
      <c r="B82" s="52">
        <v>1</v>
      </c>
      <c r="F82" s="53"/>
    </row>
    <row r="83" spans="1:6" x14ac:dyDescent="0.3">
      <c r="A83" s="14">
        <v>41144</v>
      </c>
      <c r="B83" s="52">
        <v>1</v>
      </c>
      <c r="F83" s="53"/>
    </row>
    <row r="84" spans="1:6" x14ac:dyDescent="0.3">
      <c r="A84" s="14">
        <v>41145</v>
      </c>
      <c r="B84" s="52">
        <v>0</v>
      </c>
      <c r="F84" s="53"/>
    </row>
    <row r="85" spans="1:6" x14ac:dyDescent="0.3">
      <c r="A85" s="14">
        <v>41146</v>
      </c>
      <c r="B85" s="52">
        <v>4</v>
      </c>
      <c r="F85" s="53"/>
    </row>
    <row r="86" spans="1:6" x14ac:dyDescent="0.3">
      <c r="A86" s="14">
        <v>41150</v>
      </c>
      <c r="B86" s="52">
        <v>0</v>
      </c>
    </row>
    <row r="87" spans="1:6" x14ac:dyDescent="0.3">
      <c r="A87" s="14">
        <v>41151</v>
      </c>
      <c r="B87" s="52">
        <v>0</v>
      </c>
    </row>
    <row r="88" spans="1:6" x14ac:dyDescent="0.3">
      <c r="A88" s="14">
        <v>41152</v>
      </c>
      <c r="B88" s="52">
        <v>1</v>
      </c>
    </row>
    <row r="89" spans="1:6" x14ac:dyDescent="0.3">
      <c r="A89" s="14">
        <v>41153</v>
      </c>
      <c r="B89" s="52">
        <v>3</v>
      </c>
    </row>
    <row r="90" spans="1:6" x14ac:dyDescent="0.3">
      <c r="A90" s="14">
        <v>41154</v>
      </c>
      <c r="B90" s="52">
        <v>2</v>
      </c>
    </row>
    <row r="91" spans="1:6" x14ac:dyDescent="0.3">
      <c r="A91" s="14">
        <v>41155</v>
      </c>
      <c r="B91" s="52">
        <v>3</v>
      </c>
    </row>
    <row r="92" spans="1:6" x14ac:dyDescent="0.3">
      <c r="A92" s="14">
        <v>41156</v>
      </c>
      <c r="B92" s="52">
        <v>1</v>
      </c>
    </row>
    <row r="93" spans="1:6" x14ac:dyDescent="0.3">
      <c r="A93" s="14">
        <v>41157</v>
      </c>
      <c r="B93" s="52">
        <v>4</v>
      </c>
    </row>
    <row r="94" spans="1:6" x14ac:dyDescent="0.3">
      <c r="A94" s="14">
        <v>41161</v>
      </c>
      <c r="B94" s="52">
        <v>3</v>
      </c>
    </row>
    <row r="95" spans="1:6" x14ac:dyDescent="0.3">
      <c r="A95" s="14">
        <v>41162</v>
      </c>
      <c r="B95" s="52">
        <v>6</v>
      </c>
    </row>
    <row r="96" spans="1:6" x14ac:dyDescent="0.3">
      <c r="A96" s="14">
        <v>41163</v>
      </c>
      <c r="B96" s="52">
        <v>0</v>
      </c>
    </row>
    <row r="97" spans="1:2" x14ac:dyDescent="0.3">
      <c r="A97" s="14">
        <v>41164</v>
      </c>
      <c r="B97" s="52">
        <v>2</v>
      </c>
    </row>
    <row r="98" spans="1:2" x14ac:dyDescent="0.3">
      <c r="A98" s="14">
        <v>41165</v>
      </c>
      <c r="B98" s="52">
        <v>0</v>
      </c>
    </row>
    <row r="99" spans="1:2" x14ac:dyDescent="0.3">
      <c r="A99" s="14">
        <v>41169</v>
      </c>
      <c r="B99" s="52">
        <v>1</v>
      </c>
    </row>
    <row r="100" spans="1:2" x14ac:dyDescent="0.3">
      <c r="A100" s="14">
        <v>41170</v>
      </c>
      <c r="B100" s="52">
        <v>1</v>
      </c>
    </row>
    <row r="101" spans="1:2" x14ac:dyDescent="0.3">
      <c r="A101" s="14">
        <v>41171</v>
      </c>
      <c r="B101" s="52">
        <v>1</v>
      </c>
    </row>
    <row r="102" spans="1:2" x14ac:dyDescent="0.3">
      <c r="A102" s="14">
        <v>41172</v>
      </c>
      <c r="B102" s="52">
        <v>2</v>
      </c>
    </row>
    <row r="103" spans="1:2" x14ac:dyDescent="0.3">
      <c r="A103" s="14">
        <v>41173</v>
      </c>
      <c r="B103" s="52">
        <v>0</v>
      </c>
    </row>
    <row r="104" spans="1:2" x14ac:dyDescent="0.3">
      <c r="A104" s="14">
        <v>41174</v>
      </c>
      <c r="B104" s="52">
        <v>0</v>
      </c>
    </row>
    <row r="105" spans="1:2" x14ac:dyDescent="0.3">
      <c r="A105" s="14">
        <v>41178</v>
      </c>
      <c r="B105" s="52">
        <v>1</v>
      </c>
    </row>
    <row r="106" spans="1:2" x14ac:dyDescent="0.3">
      <c r="A106" s="14">
        <v>41179</v>
      </c>
      <c r="B106" s="52">
        <v>0</v>
      </c>
    </row>
    <row r="107" spans="1:2" x14ac:dyDescent="0.3">
      <c r="A107" s="14">
        <v>41180</v>
      </c>
      <c r="B107" s="52">
        <v>2</v>
      </c>
    </row>
    <row r="108" spans="1:2" x14ac:dyDescent="0.3">
      <c r="A108" s="14">
        <v>41181</v>
      </c>
      <c r="B108" s="52">
        <v>0</v>
      </c>
    </row>
    <row r="109" spans="1:2" x14ac:dyDescent="0.3">
      <c r="A109" s="14">
        <v>41182</v>
      </c>
      <c r="B109" s="52">
        <v>0</v>
      </c>
    </row>
    <row r="110" spans="1:2" x14ac:dyDescent="0.3">
      <c r="A110" s="14"/>
    </row>
  </sheetData>
  <mergeCells count="92">
    <mergeCell ref="I29:I30"/>
    <mergeCell ref="H29:H30"/>
    <mergeCell ref="G29:G30"/>
    <mergeCell ref="G31:G32"/>
    <mergeCell ref="H31:H32"/>
    <mergeCell ref="I31:I32"/>
    <mergeCell ref="I25:I26"/>
    <mergeCell ref="H25:H26"/>
    <mergeCell ref="G25:G26"/>
    <mergeCell ref="I27:I28"/>
    <mergeCell ref="H27:H28"/>
    <mergeCell ref="G27:G28"/>
    <mergeCell ref="G21:G22"/>
    <mergeCell ref="I21:I22"/>
    <mergeCell ref="H21:H22"/>
    <mergeCell ref="G23:G24"/>
    <mergeCell ref="H23:H24"/>
    <mergeCell ref="I23:I24"/>
    <mergeCell ref="H17:H18"/>
    <mergeCell ref="G17:G18"/>
    <mergeCell ref="G19:G20"/>
    <mergeCell ref="H19:H20"/>
    <mergeCell ref="I19:I20"/>
    <mergeCell ref="G3:G4"/>
    <mergeCell ref="H3:H4"/>
    <mergeCell ref="I3:I4"/>
    <mergeCell ref="G5:G8"/>
    <mergeCell ref="H5:H8"/>
    <mergeCell ref="I5:I8"/>
    <mergeCell ref="J7:J8"/>
    <mergeCell ref="J5:J6"/>
    <mergeCell ref="A80:B80"/>
    <mergeCell ref="I9:I10"/>
    <mergeCell ref="H9:H10"/>
    <mergeCell ref="G9:G10"/>
    <mergeCell ref="I11:I12"/>
    <mergeCell ref="H11:H12"/>
    <mergeCell ref="G11:G12"/>
    <mergeCell ref="G13:G14"/>
    <mergeCell ref="H13:H14"/>
    <mergeCell ref="I13:I14"/>
    <mergeCell ref="I15:I16"/>
    <mergeCell ref="H15:H16"/>
    <mergeCell ref="G15:G16"/>
    <mergeCell ref="I17:I18"/>
    <mergeCell ref="H33:H34"/>
    <mergeCell ref="I33:I34"/>
    <mergeCell ref="G39:G40"/>
    <mergeCell ref="H39:H40"/>
    <mergeCell ref="I39:I40"/>
    <mergeCell ref="H35:H36"/>
    <mergeCell ref="I35:I36"/>
    <mergeCell ref="G37:G38"/>
    <mergeCell ref="H37:H38"/>
    <mergeCell ref="I37:I38"/>
    <mergeCell ref="G33:G34"/>
    <mergeCell ref="G35:G36"/>
    <mergeCell ref="I51:I52"/>
    <mergeCell ref="I53:I54"/>
    <mergeCell ref="I41:I42"/>
    <mergeCell ref="H41:H42"/>
    <mergeCell ref="G41:G42"/>
    <mergeCell ref="G43:G44"/>
    <mergeCell ref="H43:H44"/>
    <mergeCell ref="I43:I44"/>
    <mergeCell ref="G45:G46"/>
    <mergeCell ref="I55:I56"/>
    <mergeCell ref="I57:I58"/>
    <mergeCell ref="I59:I60"/>
    <mergeCell ref="I61:I62"/>
    <mergeCell ref="H45:H46"/>
    <mergeCell ref="H47:H48"/>
    <mergeCell ref="H49:H50"/>
    <mergeCell ref="H51:H52"/>
    <mergeCell ref="H53:H54"/>
    <mergeCell ref="H55:H56"/>
    <mergeCell ref="H57:H58"/>
    <mergeCell ref="H59:H60"/>
    <mergeCell ref="H61:H62"/>
    <mergeCell ref="I45:I46"/>
    <mergeCell ref="I47:I48"/>
    <mergeCell ref="I49:I50"/>
    <mergeCell ref="F68:F72"/>
    <mergeCell ref="F74:F80"/>
    <mergeCell ref="G51:G52"/>
    <mergeCell ref="G49:G50"/>
    <mergeCell ref="G47:G48"/>
    <mergeCell ref="G61:G62"/>
    <mergeCell ref="G59:G60"/>
    <mergeCell ref="G57:G58"/>
    <mergeCell ref="G55:G56"/>
    <mergeCell ref="G53:G54"/>
  </mergeCells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selection activeCell="B4" sqref="B4"/>
    </sheetView>
  </sheetViews>
  <sheetFormatPr defaultColWidth="8.765625" defaultRowHeight="13.5" x14ac:dyDescent="0.3"/>
  <cols>
    <col min="1" max="1" width="10.15234375" customWidth="1"/>
  </cols>
  <sheetData>
    <row r="1" spans="1:19" x14ac:dyDescent="0.3">
      <c r="A1" s="66" t="s">
        <v>470</v>
      </c>
      <c r="B1" s="66"/>
      <c r="C1" s="66"/>
      <c r="D1" s="66"/>
      <c r="E1" s="66"/>
      <c r="J1" t="s">
        <v>471</v>
      </c>
      <c r="P1" s="54"/>
      <c r="Q1" s="54"/>
      <c r="R1" s="54"/>
    </row>
    <row r="2" spans="1:19" x14ac:dyDescent="0.3">
      <c r="B2" s="54"/>
      <c r="C2" s="54"/>
      <c r="D2" s="54"/>
      <c r="E2" s="54"/>
      <c r="I2" s="30"/>
      <c r="J2" s="30"/>
      <c r="K2" s="30"/>
      <c r="L2" s="30"/>
      <c r="M2" s="30"/>
      <c r="N2" s="30"/>
      <c r="Q2" s="52"/>
      <c r="R2" s="52"/>
      <c r="S2" s="52"/>
    </row>
    <row r="3" spans="1:19" x14ac:dyDescent="0.3">
      <c r="A3" s="66">
        <v>2013</v>
      </c>
      <c r="B3" s="66"/>
      <c r="C3" s="66"/>
      <c r="D3" s="66">
        <v>2014</v>
      </c>
      <c r="E3" s="66"/>
      <c r="F3" s="66"/>
      <c r="G3" s="66">
        <v>2015</v>
      </c>
      <c r="H3" s="66"/>
      <c r="I3" s="66"/>
      <c r="J3" s="66" t="s">
        <v>472</v>
      </c>
      <c r="K3" s="66"/>
      <c r="L3" s="66"/>
    </row>
    <row r="4" spans="1:19" x14ac:dyDescent="0.3">
      <c r="A4" s="35">
        <v>41154</v>
      </c>
      <c r="B4" s="36" t="str">
        <f>TEXT((A4-DATEVALUE("1/1/"&amp;TEXT(A4,"yy"))+1),"000")</f>
        <v>247</v>
      </c>
      <c r="C4" s="37">
        <v>6</v>
      </c>
      <c r="D4" s="35">
        <v>40409</v>
      </c>
      <c r="E4" s="36" t="str">
        <f t="shared" ref="E4:E31" si="0">TEXT((D4-DATEVALUE("1/1/"&amp;TEXT(D4,"yy"))+1),"000")</f>
        <v>232</v>
      </c>
      <c r="F4" s="36">
        <v>2</v>
      </c>
      <c r="G4" s="38">
        <v>40772</v>
      </c>
      <c r="H4" s="36" t="str">
        <f t="shared" ref="H4:H32" si="1">TEXT((G4-DATEVALUE("1/1/"&amp;TEXT(G4,"yy"))+1),"000")</f>
        <v>230</v>
      </c>
      <c r="I4" s="37">
        <v>1</v>
      </c>
      <c r="J4" s="35">
        <v>41142</v>
      </c>
      <c r="K4" s="36" t="str">
        <f t="shared" ref="K4:K32" si="2">TEXT((J4-DATEVALUE("1/1/"&amp;TEXT(J4,"yy"))+1),"000")</f>
        <v>235</v>
      </c>
      <c r="L4" s="37">
        <v>5</v>
      </c>
    </row>
    <row r="5" spans="1:19" x14ac:dyDescent="0.3">
      <c r="A5" s="42">
        <v>41157</v>
      </c>
      <c r="B5" s="43" t="str">
        <f t="shared" ref="B5:B18" si="3">TEXT((A5-DATEVALUE("1/1/"&amp;TEXT(A5,"yy"))+1),"000")</f>
        <v>250</v>
      </c>
      <c r="C5" s="44">
        <v>0</v>
      </c>
      <c r="D5" s="31">
        <v>40410</v>
      </c>
      <c r="E5" s="32" t="str">
        <f t="shared" si="0"/>
        <v>233</v>
      </c>
      <c r="F5" s="32">
        <v>1</v>
      </c>
      <c r="G5" s="34">
        <v>40773</v>
      </c>
      <c r="H5" s="32" t="str">
        <f t="shared" si="1"/>
        <v>231</v>
      </c>
      <c r="I5" s="33">
        <v>1</v>
      </c>
      <c r="J5" s="31">
        <v>41143</v>
      </c>
      <c r="K5" s="32" t="str">
        <f t="shared" si="2"/>
        <v>236</v>
      </c>
      <c r="L5" s="33">
        <v>1</v>
      </c>
    </row>
    <row r="6" spans="1:19" x14ac:dyDescent="0.3">
      <c r="A6" s="31">
        <v>41170</v>
      </c>
      <c r="B6" s="32" t="str">
        <f t="shared" si="3"/>
        <v>263</v>
      </c>
      <c r="C6" s="33">
        <v>5</v>
      </c>
      <c r="D6" s="14">
        <v>40411</v>
      </c>
      <c r="E6" s="52" t="str">
        <f t="shared" si="0"/>
        <v>234</v>
      </c>
      <c r="F6" s="52">
        <v>1</v>
      </c>
      <c r="G6" s="34">
        <v>40774</v>
      </c>
      <c r="H6" s="32" t="str">
        <f t="shared" si="1"/>
        <v>232</v>
      </c>
      <c r="I6" s="33">
        <v>6</v>
      </c>
      <c r="J6" s="14">
        <v>41144</v>
      </c>
      <c r="K6" s="52" t="str">
        <f t="shared" si="2"/>
        <v>237</v>
      </c>
      <c r="L6" s="33">
        <v>1</v>
      </c>
    </row>
    <row r="7" spans="1:19" x14ac:dyDescent="0.3">
      <c r="A7" s="31">
        <v>41172</v>
      </c>
      <c r="B7" s="32" t="str">
        <f t="shared" si="3"/>
        <v>265</v>
      </c>
      <c r="C7" s="33">
        <v>6</v>
      </c>
      <c r="D7" s="14">
        <v>40412</v>
      </c>
      <c r="E7" s="52" t="str">
        <f t="shared" si="0"/>
        <v>235</v>
      </c>
      <c r="F7" s="52">
        <v>1</v>
      </c>
      <c r="G7" s="34">
        <v>40778</v>
      </c>
      <c r="H7" s="32" t="str">
        <f t="shared" si="1"/>
        <v>236</v>
      </c>
      <c r="I7" s="33">
        <v>2</v>
      </c>
      <c r="J7" s="14">
        <v>41145</v>
      </c>
      <c r="K7" s="52" t="str">
        <f t="shared" si="2"/>
        <v>238</v>
      </c>
      <c r="L7" s="33">
        <v>0</v>
      </c>
    </row>
    <row r="8" spans="1:19" x14ac:dyDescent="0.3">
      <c r="A8" s="31">
        <v>41173</v>
      </c>
      <c r="B8" s="32" t="str">
        <f t="shared" si="3"/>
        <v>266</v>
      </c>
      <c r="C8" s="33">
        <v>1</v>
      </c>
      <c r="D8" s="14">
        <v>40414</v>
      </c>
      <c r="E8" s="52" t="str">
        <f t="shared" si="0"/>
        <v>237</v>
      </c>
      <c r="F8" s="52">
        <v>0</v>
      </c>
      <c r="G8" s="34">
        <v>40779</v>
      </c>
      <c r="H8" s="32" t="str">
        <f t="shared" si="1"/>
        <v>237</v>
      </c>
      <c r="I8" s="33">
        <v>2</v>
      </c>
      <c r="J8" s="14">
        <v>41146</v>
      </c>
      <c r="K8" s="52" t="str">
        <f t="shared" si="2"/>
        <v>239</v>
      </c>
      <c r="L8" s="33">
        <v>4</v>
      </c>
    </row>
    <row r="9" spans="1:19" x14ac:dyDescent="0.3">
      <c r="A9" s="31">
        <v>41176</v>
      </c>
      <c r="B9" s="32" t="str">
        <f t="shared" si="3"/>
        <v>269</v>
      </c>
      <c r="C9" s="33">
        <v>0</v>
      </c>
      <c r="D9" s="14">
        <v>40415</v>
      </c>
      <c r="E9" s="52" t="str">
        <f t="shared" si="0"/>
        <v>238</v>
      </c>
      <c r="F9" s="52">
        <v>1</v>
      </c>
      <c r="G9" s="34">
        <v>40780</v>
      </c>
      <c r="H9" s="32" t="str">
        <f t="shared" si="1"/>
        <v>238</v>
      </c>
      <c r="I9" s="33">
        <v>2</v>
      </c>
      <c r="J9" s="14">
        <v>41150</v>
      </c>
      <c r="K9" s="52" t="str">
        <f t="shared" si="2"/>
        <v>243</v>
      </c>
      <c r="L9" s="33">
        <v>0</v>
      </c>
    </row>
    <row r="10" spans="1:19" x14ac:dyDescent="0.3">
      <c r="A10" s="31">
        <v>41177</v>
      </c>
      <c r="B10" s="32" t="str">
        <f t="shared" si="3"/>
        <v>270</v>
      </c>
      <c r="C10" s="33">
        <v>1</v>
      </c>
      <c r="D10" s="14">
        <v>40416</v>
      </c>
      <c r="E10" s="52" t="str">
        <f t="shared" si="0"/>
        <v>239</v>
      </c>
      <c r="F10" s="52">
        <v>0</v>
      </c>
      <c r="G10" s="34">
        <v>40781</v>
      </c>
      <c r="H10" s="32" t="str">
        <f t="shared" si="1"/>
        <v>239</v>
      </c>
      <c r="I10" s="33">
        <v>4</v>
      </c>
      <c r="J10" s="14">
        <v>41151</v>
      </c>
      <c r="K10" s="52" t="str">
        <f t="shared" si="2"/>
        <v>244</v>
      </c>
      <c r="L10" s="33">
        <v>0</v>
      </c>
    </row>
    <row r="11" spans="1:19" x14ac:dyDescent="0.3">
      <c r="A11" s="31">
        <v>41178</v>
      </c>
      <c r="B11" s="32" t="str">
        <f t="shared" si="3"/>
        <v>271</v>
      </c>
      <c r="C11" s="33">
        <v>0</v>
      </c>
      <c r="D11" s="14">
        <v>40417</v>
      </c>
      <c r="E11" s="52" t="str">
        <f t="shared" si="0"/>
        <v>240</v>
      </c>
      <c r="F11" s="52">
        <v>1</v>
      </c>
      <c r="G11" s="34">
        <v>40782</v>
      </c>
      <c r="H11" s="32" t="str">
        <f t="shared" si="1"/>
        <v>240</v>
      </c>
      <c r="I11" s="33">
        <v>9</v>
      </c>
      <c r="J11" s="14">
        <v>41152</v>
      </c>
      <c r="K11" s="52" t="str">
        <f t="shared" si="2"/>
        <v>245</v>
      </c>
      <c r="L11" s="33">
        <v>1</v>
      </c>
    </row>
    <row r="12" spans="1:19" x14ac:dyDescent="0.3">
      <c r="A12" s="31">
        <v>41183</v>
      </c>
      <c r="B12" s="32" t="str">
        <f t="shared" si="3"/>
        <v>276</v>
      </c>
      <c r="C12" s="33">
        <v>0</v>
      </c>
      <c r="D12" s="14">
        <v>40418</v>
      </c>
      <c r="E12" s="52" t="str">
        <f t="shared" si="0"/>
        <v>241</v>
      </c>
      <c r="F12" s="52">
        <v>2</v>
      </c>
      <c r="G12" s="34">
        <v>40785</v>
      </c>
      <c r="H12" s="32" t="str">
        <f t="shared" si="1"/>
        <v>243</v>
      </c>
      <c r="I12" s="33">
        <v>7</v>
      </c>
      <c r="J12" s="14">
        <v>41153</v>
      </c>
      <c r="K12" s="52" t="str">
        <f t="shared" si="2"/>
        <v>246</v>
      </c>
      <c r="L12" s="33">
        <v>3</v>
      </c>
    </row>
    <row r="13" spans="1:19" x14ac:dyDescent="0.3">
      <c r="A13" s="31">
        <v>41184</v>
      </c>
      <c r="B13" s="32" t="str">
        <f t="shared" si="3"/>
        <v>277</v>
      </c>
      <c r="C13" s="33">
        <v>0</v>
      </c>
      <c r="D13" s="14">
        <v>40422</v>
      </c>
      <c r="E13" s="52" t="str">
        <f t="shared" si="0"/>
        <v>245</v>
      </c>
      <c r="F13" s="52">
        <v>3</v>
      </c>
      <c r="G13" s="34">
        <v>40786</v>
      </c>
      <c r="H13" s="32" t="str">
        <f t="shared" si="1"/>
        <v>244</v>
      </c>
      <c r="I13" s="33">
        <v>4</v>
      </c>
      <c r="J13" s="14">
        <v>41154</v>
      </c>
      <c r="K13" s="52" t="str">
        <f t="shared" si="2"/>
        <v>247</v>
      </c>
      <c r="L13" s="33">
        <v>2</v>
      </c>
    </row>
    <row r="14" spans="1:19" x14ac:dyDescent="0.3">
      <c r="A14" s="42">
        <v>41190</v>
      </c>
      <c r="B14" s="43" t="str">
        <f t="shared" si="3"/>
        <v>283</v>
      </c>
      <c r="C14" s="44">
        <v>0</v>
      </c>
      <c r="D14" s="14">
        <v>40423</v>
      </c>
      <c r="E14" s="52" t="str">
        <f t="shared" si="0"/>
        <v>246</v>
      </c>
      <c r="F14" s="52">
        <v>7</v>
      </c>
      <c r="G14" s="34">
        <v>40787</v>
      </c>
      <c r="H14" s="32" t="str">
        <f t="shared" si="1"/>
        <v>245</v>
      </c>
      <c r="I14" s="33">
        <v>3</v>
      </c>
      <c r="J14" s="14">
        <v>41155</v>
      </c>
      <c r="K14" s="52" t="str">
        <f t="shared" si="2"/>
        <v>248</v>
      </c>
      <c r="L14" s="33">
        <v>3</v>
      </c>
    </row>
    <row r="15" spans="1:19" x14ac:dyDescent="0.3">
      <c r="A15" s="42">
        <v>41192</v>
      </c>
      <c r="B15" s="43" t="str">
        <f t="shared" si="3"/>
        <v>285</v>
      </c>
      <c r="C15" s="44">
        <v>0</v>
      </c>
      <c r="D15" s="14">
        <v>40424</v>
      </c>
      <c r="E15" s="52" t="str">
        <f t="shared" si="0"/>
        <v>247</v>
      </c>
      <c r="F15" s="52">
        <v>4</v>
      </c>
      <c r="G15" s="34">
        <v>40788</v>
      </c>
      <c r="H15" s="32" t="str">
        <f t="shared" si="1"/>
        <v>246</v>
      </c>
      <c r="I15" s="33">
        <v>6</v>
      </c>
      <c r="J15" s="14">
        <v>41156</v>
      </c>
      <c r="K15" s="52" t="str">
        <f t="shared" si="2"/>
        <v>249</v>
      </c>
      <c r="L15" s="33">
        <v>1</v>
      </c>
    </row>
    <row r="16" spans="1:19" x14ac:dyDescent="0.3">
      <c r="A16" s="42">
        <v>41195</v>
      </c>
      <c r="B16" s="43" t="str">
        <f t="shared" si="3"/>
        <v>288</v>
      </c>
      <c r="C16" s="44">
        <v>0</v>
      </c>
      <c r="D16" s="14">
        <v>40425</v>
      </c>
      <c r="E16" s="52" t="str">
        <f t="shared" si="0"/>
        <v>248</v>
      </c>
      <c r="F16" s="52">
        <v>0</v>
      </c>
      <c r="G16" s="34">
        <v>40789</v>
      </c>
      <c r="H16" s="32" t="str">
        <f t="shared" si="1"/>
        <v>247</v>
      </c>
      <c r="I16" s="33">
        <v>1</v>
      </c>
      <c r="J16" s="14">
        <v>41157</v>
      </c>
      <c r="K16" s="52" t="str">
        <f t="shared" si="2"/>
        <v>250</v>
      </c>
      <c r="L16" s="33">
        <v>4</v>
      </c>
    </row>
    <row r="17" spans="1:12" x14ac:dyDescent="0.3">
      <c r="A17" s="42">
        <v>41196</v>
      </c>
      <c r="B17" s="43" t="str">
        <f t="shared" si="3"/>
        <v>289</v>
      </c>
      <c r="C17" s="44">
        <v>0</v>
      </c>
      <c r="D17" s="14">
        <v>40426</v>
      </c>
      <c r="E17" s="52" t="str">
        <f t="shared" si="0"/>
        <v>249</v>
      </c>
      <c r="F17" s="52">
        <v>11</v>
      </c>
      <c r="G17" s="34">
        <v>40790</v>
      </c>
      <c r="H17" s="32" t="str">
        <f t="shared" si="1"/>
        <v>248</v>
      </c>
      <c r="I17" s="33">
        <v>3</v>
      </c>
      <c r="J17" s="14">
        <v>41161</v>
      </c>
      <c r="K17" s="52" t="str">
        <f t="shared" si="2"/>
        <v>254</v>
      </c>
      <c r="L17" s="33">
        <v>3</v>
      </c>
    </row>
    <row r="18" spans="1:12" x14ac:dyDescent="0.3">
      <c r="A18" s="42">
        <v>41197</v>
      </c>
      <c r="B18" s="43" t="str">
        <f t="shared" si="3"/>
        <v>290</v>
      </c>
      <c r="C18" s="44">
        <v>0</v>
      </c>
      <c r="D18" s="14">
        <v>40429</v>
      </c>
      <c r="E18" s="52" t="str">
        <f t="shared" si="0"/>
        <v>252</v>
      </c>
      <c r="F18" s="52">
        <v>9</v>
      </c>
      <c r="G18" s="34">
        <v>40792</v>
      </c>
      <c r="H18" s="32" t="str">
        <f t="shared" si="1"/>
        <v>250</v>
      </c>
      <c r="I18" s="33">
        <v>1</v>
      </c>
      <c r="J18" s="14">
        <v>41162</v>
      </c>
      <c r="K18" s="52" t="str">
        <f t="shared" si="2"/>
        <v>255</v>
      </c>
      <c r="L18" s="33">
        <v>6</v>
      </c>
    </row>
    <row r="19" spans="1:12" x14ac:dyDescent="0.3">
      <c r="A19" s="32"/>
      <c r="B19" s="32"/>
      <c r="C19" s="33"/>
      <c r="D19" s="14">
        <v>40430</v>
      </c>
      <c r="E19" s="52" t="str">
        <f t="shared" si="0"/>
        <v>253</v>
      </c>
      <c r="F19" s="52">
        <v>7</v>
      </c>
      <c r="G19" s="34">
        <v>40793</v>
      </c>
      <c r="H19" s="32" t="str">
        <f t="shared" si="1"/>
        <v>251</v>
      </c>
      <c r="I19" s="33">
        <v>0</v>
      </c>
      <c r="J19" s="14">
        <v>41163</v>
      </c>
      <c r="K19" s="52" t="str">
        <f t="shared" si="2"/>
        <v>256</v>
      </c>
      <c r="L19" s="33">
        <v>0</v>
      </c>
    </row>
    <row r="20" spans="1:12" x14ac:dyDescent="0.3">
      <c r="B20" s="43" t="s">
        <v>473</v>
      </c>
      <c r="C20" s="33"/>
      <c r="D20" s="14">
        <v>40432</v>
      </c>
      <c r="E20" s="52" t="str">
        <f t="shared" si="0"/>
        <v>255</v>
      </c>
      <c r="F20" s="52">
        <v>0</v>
      </c>
      <c r="G20" s="34">
        <v>40794</v>
      </c>
      <c r="H20" s="32" t="str">
        <f t="shared" si="1"/>
        <v>252</v>
      </c>
      <c r="I20" s="33">
        <v>2</v>
      </c>
      <c r="J20" s="14">
        <v>41164</v>
      </c>
      <c r="K20" s="52" t="str">
        <f t="shared" si="2"/>
        <v>257</v>
      </c>
      <c r="L20" s="33">
        <v>2</v>
      </c>
    </row>
    <row r="21" spans="1:12" x14ac:dyDescent="0.3">
      <c r="A21" s="32"/>
      <c r="B21" s="32"/>
      <c r="C21" s="33"/>
      <c r="D21" s="14">
        <v>40433</v>
      </c>
      <c r="E21" s="52" t="str">
        <f t="shared" si="0"/>
        <v>256</v>
      </c>
      <c r="F21" s="52">
        <v>7</v>
      </c>
      <c r="G21" s="34">
        <v>40795</v>
      </c>
      <c r="H21" s="32" t="str">
        <f t="shared" si="1"/>
        <v>253</v>
      </c>
      <c r="I21" s="33">
        <v>1</v>
      </c>
      <c r="J21" s="14">
        <v>41165</v>
      </c>
      <c r="K21" s="52" t="str">
        <f t="shared" si="2"/>
        <v>258</v>
      </c>
      <c r="L21" s="33">
        <v>0</v>
      </c>
    </row>
    <row r="22" spans="1:12" x14ac:dyDescent="0.3">
      <c r="A22" s="32"/>
      <c r="B22" s="32"/>
      <c r="C22" s="33"/>
      <c r="D22" s="14">
        <v>40436</v>
      </c>
      <c r="E22" s="52" t="str">
        <f t="shared" si="0"/>
        <v>259</v>
      </c>
      <c r="F22" s="52">
        <v>7</v>
      </c>
      <c r="G22" s="34">
        <v>40796</v>
      </c>
      <c r="H22" s="32" t="str">
        <f t="shared" si="1"/>
        <v>254</v>
      </c>
      <c r="I22" s="33">
        <v>3</v>
      </c>
      <c r="J22" s="14">
        <v>41169</v>
      </c>
      <c r="K22" s="52" t="str">
        <f t="shared" si="2"/>
        <v>262</v>
      </c>
      <c r="L22" s="33">
        <v>1</v>
      </c>
    </row>
    <row r="23" spans="1:12" x14ac:dyDescent="0.3">
      <c r="A23" s="32"/>
      <c r="B23" s="32"/>
      <c r="C23" s="33"/>
      <c r="D23" s="14">
        <v>40437</v>
      </c>
      <c r="E23" s="52" t="str">
        <f t="shared" si="0"/>
        <v>260</v>
      </c>
      <c r="F23" s="52">
        <v>3</v>
      </c>
      <c r="G23" s="34">
        <v>40799</v>
      </c>
      <c r="H23" s="32" t="str">
        <f t="shared" si="1"/>
        <v>257</v>
      </c>
      <c r="I23" s="33">
        <v>0</v>
      </c>
      <c r="J23" s="14">
        <v>41170</v>
      </c>
      <c r="K23" s="52" t="str">
        <f t="shared" si="2"/>
        <v>263</v>
      </c>
      <c r="L23" s="33">
        <v>1</v>
      </c>
    </row>
    <row r="24" spans="1:12" x14ac:dyDescent="0.3">
      <c r="A24" s="32"/>
      <c r="B24" s="32"/>
      <c r="C24" s="33"/>
      <c r="D24" s="14">
        <v>40438</v>
      </c>
      <c r="E24" s="52" t="str">
        <f t="shared" si="0"/>
        <v>261</v>
      </c>
      <c r="F24" s="52">
        <v>2</v>
      </c>
      <c r="G24" s="34">
        <v>40800</v>
      </c>
      <c r="H24" s="32" t="str">
        <f t="shared" si="1"/>
        <v>258</v>
      </c>
      <c r="I24" s="33">
        <v>0</v>
      </c>
      <c r="J24" s="14">
        <v>41171</v>
      </c>
      <c r="K24" s="52" t="str">
        <f t="shared" si="2"/>
        <v>264</v>
      </c>
      <c r="L24" s="33">
        <v>1</v>
      </c>
    </row>
    <row r="25" spans="1:12" x14ac:dyDescent="0.3">
      <c r="A25" s="32"/>
      <c r="B25" s="32"/>
      <c r="C25" s="33"/>
      <c r="D25" s="14">
        <v>40439</v>
      </c>
      <c r="E25" s="52" t="str">
        <f t="shared" si="0"/>
        <v>262</v>
      </c>
      <c r="F25" s="52">
        <v>2</v>
      </c>
      <c r="G25" s="34">
        <v>40801</v>
      </c>
      <c r="H25" s="32" t="str">
        <f t="shared" si="1"/>
        <v>259</v>
      </c>
      <c r="I25" s="33">
        <v>2</v>
      </c>
      <c r="J25" s="14">
        <v>41172</v>
      </c>
      <c r="K25" s="52" t="str">
        <f t="shared" si="2"/>
        <v>265</v>
      </c>
      <c r="L25" s="33">
        <v>2</v>
      </c>
    </row>
    <row r="26" spans="1:12" x14ac:dyDescent="0.3">
      <c r="A26" s="32"/>
      <c r="B26" s="32"/>
      <c r="C26" s="33"/>
      <c r="D26" s="14">
        <v>40440</v>
      </c>
      <c r="E26" s="52" t="str">
        <f t="shared" si="0"/>
        <v>263</v>
      </c>
      <c r="F26" s="52">
        <v>0</v>
      </c>
      <c r="G26" s="34">
        <v>40802</v>
      </c>
      <c r="H26" s="32" t="str">
        <f t="shared" si="1"/>
        <v>260</v>
      </c>
      <c r="I26" s="33">
        <v>10</v>
      </c>
      <c r="J26" s="14">
        <v>41173</v>
      </c>
      <c r="K26" s="52" t="str">
        <f t="shared" si="2"/>
        <v>266</v>
      </c>
      <c r="L26" s="33">
        <v>0</v>
      </c>
    </row>
    <row r="27" spans="1:12" x14ac:dyDescent="0.3">
      <c r="A27" s="32"/>
      <c r="B27" s="32"/>
      <c r="C27" s="33"/>
      <c r="D27" s="14">
        <v>40443</v>
      </c>
      <c r="E27" s="52" t="str">
        <f t="shared" si="0"/>
        <v>266</v>
      </c>
      <c r="F27" s="52">
        <v>0</v>
      </c>
      <c r="G27" s="34">
        <v>40803</v>
      </c>
      <c r="H27" s="32" t="str">
        <f t="shared" si="1"/>
        <v>261</v>
      </c>
      <c r="I27" s="33">
        <v>0</v>
      </c>
      <c r="J27" s="14">
        <v>41174</v>
      </c>
      <c r="K27" s="52" t="str">
        <f t="shared" si="2"/>
        <v>267</v>
      </c>
      <c r="L27" s="33">
        <v>0</v>
      </c>
    </row>
    <row r="28" spans="1:12" x14ac:dyDescent="0.3">
      <c r="A28" s="32"/>
      <c r="B28" s="32"/>
      <c r="C28" s="33"/>
      <c r="D28" s="14">
        <v>40444</v>
      </c>
      <c r="E28" s="52" t="str">
        <f t="shared" si="0"/>
        <v>267</v>
      </c>
      <c r="F28" s="52">
        <v>0</v>
      </c>
      <c r="G28" s="34">
        <v>40806</v>
      </c>
      <c r="H28" s="32" t="str">
        <f t="shared" si="1"/>
        <v>264</v>
      </c>
      <c r="I28" s="33">
        <v>4</v>
      </c>
      <c r="J28" s="14">
        <v>41178</v>
      </c>
      <c r="K28" s="52" t="str">
        <f t="shared" si="2"/>
        <v>271</v>
      </c>
      <c r="L28" s="33">
        <v>1</v>
      </c>
    </row>
    <row r="29" spans="1:12" x14ac:dyDescent="0.3">
      <c r="A29" s="32"/>
      <c r="B29" s="32"/>
      <c r="C29" s="33"/>
      <c r="D29" s="14">
        <v>40445</v>
      </c>
      <c r="E29" s="52" t="str">
        <f t="shared" si="0"/>
        <v>268</v>
      </c>
      <c r="F29" s="52">
        <v>1</v>
      </c>
      <c r="G29" s="34">
        <v>40807</v>
      </c>
      <c r="H29" s="32" t="str">
        <f t="shared" si="1"/>
        <v>265</v>
      </c>
      <c r="I29" s="33">
        <v>0</v>
      </c>
      <c r="J29" s="14">
        <v>41179</v>
      </c>
      <c r="K29" s="52" t="str">
        <f t="shared" si="2"/>
        <v>272</v>
      </c>
      <c r="L29" s="33">
        <v>0</v>
      </c>
    </row>
    <row r="30" spans="1:12" x14ac:dyDescent="0.3">
      <c r="A30" s="32"/>
      <c r="B30" s="32"/>
      <c r="C30" s="33"/>
      <c r="D30" s="14">
        <v>40446</v>
      </c>
      <c r="E30" s="52" t="str">
        <f t="shared" si="0"/>
        <v>269</v>
      </c>
      <c r="F30" s="52">
        <v>0</v>
      </c>
      <c r="G30" s="34">
        <v>40808</v>
      </c>
      <c r="H30" s="32" t="str">
        <f t="shared" si="1"/>
        <v>266</v>
      </c>
      <c r="I30" s="33">
        <v>5</v>
      </c>
      <c r="J30" s="14">
        <v>41180</v>
      </c>
      <c r="K30" s="52" t="str">
        <f t="shared" si="2"/>
        <v>273</v>
      </c>
      <c r="L30" s="33">
        <v>2</v>
      </c>
    </row>
    <row r="31" spans="1:12" x14ac:dyDescent="0.3">
      <c r="A31" s="32"/>
      <c r="B31" s="32"/>
      <c r="C31" s="33"/>
      <c r="D31" s="14">
        <v>40447</v>
      </c>
      <c r="E31" s="52" t="str">
        <f t="shared" si="0"/>
        <v>270</v>
      </c>
      <c r="F31" s="52">
        <v>1</v>
      </c>
      <c r="G31" s="34">
        <v>40809</v>
      </c>
      <c r="H31" s="32" t="str">
        <f t="shared" si="1"/>
        <v>267</v>
      </c>
      <c r="I31" s="33">
        <v>2</v>
      </c>
      <c r="J31" s="14">
        <v>41181</v>
      </c>
      <c r="K31" s="52" t="str">
        <f t="shared" si="2"/>
        <v>274</v>
      </c>
      <c r="L31" s="33">
        <v>0</v>
      </c>
    </row>
    <row r="32" spans="1:12" x14ac:dyDescent="0.3">
      <c r="A32" s="58"/>
      <c r="B32" s="58"/>
      <c r="C32" s="39"/>
      <c r="D32" s="58"/>
      <c r="E32" s="58"/>
      <c r="F32" s="58"/>
      <c r="G32" s="40">
        <v>40810</v>
      </c>
      <c r="H32" s="58" t="str">
        <f t="shared" si="1"/>
        <v>268</v>
      </c>
      <c r="I32" s="39">
        <v>0</v>
      </c>
      <c r="J32" s="41">
        <v>41182</v>
      </c>
      <c r="K32" s="58" t="str">
        <f t="shared" si="2"/>
        <v>275</v>
      </c>
      <c r="L32" s="39">
        <v>0</v>
      </c>
    </row>
  </sheetData>
  <mergeCells count="5">
    <mergeCell ref="A1:E1"/>
    <mergeCell ref="A3:C3"/>
    <mergeCell ref="D3:F3"/>
    <mergeCell ref="G3:I3"/>
    <mergeCell ref="J3:L3"/>
  </mergeCells>
  <phoneticPr fontId="3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opLeftCell="A13" workbookViewId="0">
      <selection activeCell="H39" sqref="H39"/>
    </sheetView>
  </sheetViews>
  <sheetFormatPr defaultRowHeight="13.5" x14ac:dyDescent="0.3"/>
  <cols>
    <col min="1" max="1" width="12.3828125" customWidth="1"/>
    <col min="2" max="2" width="44.15234375" customWidth="1"/>
    <col min="3" max="3" width="12.765625" customWidth="1"/>
    <col min="4" max="4" width="14.4609375" customWidth="1"/>
    <col min="7" max="7" width="8.84375" customWidth="1"/>
    <col min="10" max="10" width="9.84375" customWidth="1"/>
    <col min="12" max="13" width="15.84375" customWidth="1"/>
    <col min="14" max="14" width="11.4609375" customWidth="1"/>
    <col min="17" max="17" width="15.23046875" customWidth="1"/>
    <col min="18" max="18" width="9.4609375" bestFit="1" customWidth="1"/>
  </cols>
  <sheetData>
    <row r="1" spans="1:25" x14ac:dyDescent="0.3">
      <c r="A1" s="18" t="s">
        <v>474</v>
      </c>
      <c r="D1" t="s">
        <v>475</v>
      </c>
    </row>
    <row r="3" spans="1:25" x14ac:dyDescent="0.3">
      <c r="C3" t="s">
        <v>476</v>
      </c>
      <c r="J3" t="s">
        <v>477</v>
      </c>
      <c r="R3" t="s">
        <v>478</v>
      </c>
    </row>
    <row r="4" spans="1:25" x14ac:dyDescent="0.3">
      <c r="A4" t="s">
        <v>479</v>
      </c>
      <c r="B4" t="s">
        <v>467</v>
      </c>
      <c r="C4" t="s">
        <v>0</v>
      </c>
      <c r="D4" t="s">
        <v>480</v>
      </c>
      <c r="E4" t="s">
        <v>1</v>
      </c>
      <c r="F4" t="s">
        <v>468</v>
      </c>
      <c r="G4" t="s">
        <v>469</v>
      </c>
      <c r="H4" t="s">
        <v>51</v>
      </c>
      <c r="I4" t="s">
        <v>58</v>
      </c>
      <c r="J4" t="s">
        <v>0</v>
      </c>
      <c r="K4" t="s">
        <v>480</v>
      </c>
      <c r="L4" t="s">
        <v>481</v>
      </c>
      <c r="M4" t="s">
        <v>1</v>
      </c>
      <c r="N4" t="s">
        <v>468</v>
      </c>
      <c r="O4" t="s">
        <v>469</v>
      </c>
      <c r="P4" t="s">
        <v>51</v>
      </c>
      <c r="Q4" t="s">
        <v>58</v>
      </c>
      <c r="R4" t="s">
        <v>0</v>
      </c>
      <c r="S4" t="s">
        <v>480</v>
      </c>
      <c r="T4" t="s">
        <v>481</v>
      </c>
      <c r="U4" t="s">
        <v>1</v>
      </c>
      <c r="V4" t="s">
        <v>468</v>
      </c>
      <c r="W4" t="s">
        <v>469</v>
      </c>
      <c r="X4" t="s">
        <v>51</v>
      </c>
      <c r="Y4" t="s">
        <v>58</v>
      </c>
    </row>
    <row r="5" spans="1:25" x14ac:dyDescent="0.3">
      <c r="A5" t="s">
        <v>36</v>
      </c>
      <c r="B5" t="s">
        <v>482</v>
      </c>
      <c r="C5" s="1">
        <v>40076</v>
      </c>
      <c r="D5" t="str">
        <f>TEXT((C5-DATEVALUE("1/1/"&amp;TEXT(C5,"yy"))+1),"000")</f>
        <v>264</v>
      </c>
      <c r="E5" t="s">
        <v>267</v>
      </c>
      <c r="F5" t="s">
        <v>483</v>
      </c>
      <c r="G5" t="s">
        <v>484</v>
      </c>
      <c r="H5" t="s">
        <v>485</v>
      </c>
      <c r="J5" s="1">
        <v>40709</v>
      </c>
      <c r="K5" t="str">
        <f>TEXT((J5-DATEVALUE("1/1/"&amp;TEXT(J5,"yy"))+1),"000")</f>
        <v>167</v>
      </c>
      <c r="L5" t="s">
        <v>486</v>
      </c>
      <c r="N5" t="s">
        <v>483</v>
      </c>
      <c r="O5" t="s">
        <v>60</v>
      </c>
      <c r="R5" s="1"/>
    </row>
    <row r="6" spans="1:25" x14ac:dyDescent="0.3">
      <c r="A6" s="1" t="s">
        <v>37</v>
      </c>
      <c r="B6" t="s">
        <v>487</v>
      </c>
      <c r="C6" s="1">
        <v>40076</v>
      </c>
      <c r="D6" t="str">
        <f>TEXT((C6-DATEVALUE("1/1/"&amp;TEXT(C6,"yy"))+1),"000")</f>
        <v>264</v>
      </c>
      <c r="E6" t="s">
        <v>396</v>
      </c>
      <c r="F6" t="s">
        <v>483</v>
      </c>
      <c r="G6" t="s">
        <v>484</v>
      </c>
      <c r="H6" t="s">
        <v>488</v>
      </c>
      <c r="I6" s="18" t="s">
        <v>489</v>
      </c>
      <c r="J6" s="1">
        <v>40353</v>
      </c>
      <c r="K6" t="str">
        <f>TEXT((J6-DATEVALUE("1/1/"&amp;TEXT(J6,"yy"))+1),"000")</f>
        <v>176</v>
      </c>
      <c r="L6" t="s">
        <v>490</v>
      </c>
      <c r="N6" t="s">
        <v>483</v>
      </c>
      <c r="O6" t="s">
        <v>60</v>
      </c>
    </row>
    <row r="7" spans="1:25" x14ac:dyDescent="0.3">
      <c r="A7" t="s">
        <v>491</v>
      </c>
      <c r="B7" t="s">
        <v>492</v>
      </c>
      <c r="C7" s="1">
        <v>40423</v>
      </c>
      <c r="D7" t="str">
        <f>TEXT((C7-DATEVALUE("1/1/"&amp;TEXT(C7,"yy"))+1),"000")</f>
        <v>246</v>
      </c>
      <c r="E7" t="s">
        <v>396</v>
      </c>
      <c r="F7" t="s">
        <v>483</v>
      </c>
      <c r="G7" t="s">
        <v>484</v>
      </c>
      <c r="H7" t="s">
        <v>493</v>
      </c>
      <c r="I7" t="s">
        <v>494</v>
      </c>
      <c r="J7" s="1">
        <v>40426</v>
      </c>
      <c r="K7" t="str">
        <f>TEXT((J7-DATEVALUE("1/1/"&amp;TEXT(J7,"yy"))+1),"000")</f>
        <v>249</v>
      </c>
      <c r="L7" t="s">
        <v>495</v>
      </c>
      <c r="M7" t="s">
        <v>268</v>
      </c>
      <c r="N7" t="s">
        <v>483</v>
      </c>
      <c r="O7" t="s">
        <v>484</v>
      </c>
      <c r="P7" t="s">
        <v>496</v>
      </c>
      <c r="R7" s="1">
        <v>40703</v>
      </c>
      <c r="T7" t="s">
        <v>497</v>
      </c>
      <c r="V7" t="s">
        <v>483</v>
      </c>
      <c r="W7" t="s">
        <v>77</v>
      </c>
      <c r="X7" t="s">
        <v>498</v>
      </c>
    </row>
    <row r="8" spans="1:25" x14ac:dyDescent="0.3">
      <c r="A8" t="s">
        <v>499</v>
      </c>
      <c r="B8" t="s">
        <v>500</v>
      </c>
      <c r="C8" s="1">
        <v>40426</v>
      </c>
      <c r="D8" t="str">
        <f>TEXT((C8-DATEVALUE("1/1/"&amp;TEXT(C8,"yy"))+1),"000")</f>
        <v>249</v>
      </c>
      <c r="E8" t="s">
        <v>268</v>
      </c>
      <c r="F8" t="s">
        <v>484</v>
      </c>
      <c r="G8" t="s">
        <v>484</v>
      </c>
      <c r="H8" t="s">
        <v>501</v>
      </c>
      <c r="I8" t="s">
        <v>502</v>
      </c>
      <c r="J8" s="1">
        <v>41074</v>
      </c>
      <c r="K8" t="str">
        <f>TEXT((J8-DATEVALUE("1/1/"&amp;TEXT(J8,"yy"))+1),"000")</f>
        <v>167</v>
      </c>
      <c r="L8" t="s">
        <v>503</v>
      </c>
      <c r="N8" t="s">
        <v>483</v>
      </c>
      <c r="O8" t="s">
        <v>77</v>
      </c>
      <c r="P8" t="s">
        <v>504</v>
      </c>
    </row>
    <row r="9" spans="1:25" x14ac:dyDescent="0.3">
      <c r="A9" t="s">
        <v>505</v>
      </c>
      <c r="B9" t="s">
        <v>506</v>
      </c>
      <c r="C9" s="1">
        <v>40782</v>
      </c>
      <c r="D9" t="str">
        <f t="shared" ref="D9" si="0">TEXT((C9-DATEVALUE("1/1/"&amp;TEXT(C9,"yy"))+1),"000")</f>
        <v>240</v>
      </c>
      <c r="E9" t="s">
        <v>396</v>
      </c>
      <c r="F9" t="s">
        <v>483</v>
      </c>
      <c r="G9" t="s">
        <v>484</v>
      </c>
      <c r="H9" t="s">
        <v>507</v>
      </c>
      <c r="I9" t="s">
        <v>508</v>
      </c>
      <c r="J9" s="1">
        <v>41067</v>
      </c>
      <c r="K9" t="str">
        <f t="shared" ref="K9" si="1">TEXT((J9-DATEVALUE("1/1/"&amp;TEXT(J9,"yy"))+1),"000")</f>
        <v>160</v>
      </c>
      <c r="L9" t="s">
        <v>509</v>
      </c>
      <c r="N9" t="s">
        <v>483</v>
      </c>
      <c r="O9" t="s">
        <v>60</v>
      </c>
      <c r="R9" s="1"/>
    </row>
    <row r="10" spans="1:25" x14ac:dyDescent="0.3">
      <c r="A10" t="s">
        <v>299</v>
      </c>
      <c r="B10" t="s">
        <v>510</v>
      </c>
      <c r="C10" s="1">
        <v>40782</v>
      </c>
      <c r="D10" t="str">
        <f>TEXT((C10-DATEVALUE("1/1/"&amp;TEXT(C10,"yy"))+1),"000")</f>
        <v>240</v>
      </c>
      <c r="E10" t="s">
        <v>267</v>
      </c>
      <c r="F10" t="s">
        <v>511</v>
      </c>
      <c r="G10" t="s">
        <v>484</v>
      </c>
      <c r="H10" t="s">
        <v>512</v>
      </c>
      <c r="J10" s="1">
        <v>41059</v>
      </c>
      <c r="K10" t="str">
        <f>TEXT((J10-DATEVALUE("1/1/"&amp;TEXT(J10,"yy"))+1),"000")</f>
        <v>152</v>
      </c>
      <c r="L10" t="s">
        <v>513</v>
      </c>
      <c r="N10" t="s">
        <v>514</v>
      </c>
      <c r="O10" t="s">
        <v>484</v>
      </c>
      <c r="P10" t="s">
        <v>515</v>
      </c>
      <c r="Q10" t="s">
        <v>516</v>
      </c>
      <c r="R10" s="1"/>
    </row>
    <row r="11" spans="1:25" x14ac:dyDescent="0.3">
      <c r="A11" t="s">
        <v>291</v>
      </c>
      <c r="B11" t="s">
        <v>517</v>
      </c>
      <c r="C11" s="1">
        <v>40782</v>
      </c>
      <c r="D11" t="str">
        <f>TEXT((C11-DATEVALUE("1/1/"&amp;TEXT(C11,"yy"))+1),"000")</f>
        <v>240</v>
      </c>
      <c r="E11" t="s">
        <v>396</v>
      </c>
      <c r="F11" t="s">
        <v>511</v>
      </c>
      <c r="G11" t="s">
        <v>484</v>
      </c>
      <c r="H11" t="s">
        <v>507</v>
      </c>
      <c r="J11" s="1">
        <v>41088</v>
      </c>
      <c r="K11" t="str">
        <f>TEXT((J11-DATEVALUE("1/1/"&amp;TEXT(J11,"yy"))+1),"000")</f>
        <v>181</v>
      </c>
      <c r="L11" t="s">
        <v>518</v>
      </c>
      <c r="N11" t="s">
        <v>514</v>
      </c>
      <c r="O11" t="s">
        <v>60</v>
      </c>
      <c r="P11" t="s">
        <v>519</v>
      </c>
      <c r="Q11" t="s">
        <v>520</v>
      </c>
    </row>
    <row r="12" spans="1:25" x14ac:dyDescent="0.3">
      <c r="A12" t="s">
        <v>316</v>
      </c>
      <c r="B12" t="s">
        <v>521</v>
      </c>
      <c r="C12" s="1">
        <v>40786</v>
      </c>
      <c r="D12" t="str">
        <f>TEXT((C12-DATEVALUE("1/1/"&amp;TEXT(C12,"yy"))+1),"000")</f>
        <v>244</v>
      </c>
      <c r="E12" t="s">
        <v>522</v>
      </c>
      <c r="F12" t="s">
        <v>511</v>
      </c>
      <c r="G12" t="s">
        <v>484</v>
      </c>
      <c r="H12" t="s">
        <v>523</v>
      </c>
      <c r="J12" s="1">
        <v>41038</v>
      </c>
      <c r="K12" t="str">
        <f>TEXT((J12-DATEVALUE("1/1/"&amp;TEXT(J12,"yy"))+1),"000")</f>
        <v>131</v>
      </c>
      <c r="L12" t="s">
        <v>524</v>
      </c>
      <c r="N12" t="s">
        <v>514</v>
      </c>
      <c r="O12" t="s">
        <v>77</v>
      </c>
      <c r="P12" t="s">
        <v>525</v>
      </c>
    </row>
    <row r="13" spans="1:25" x14ac:dyDescent="0.3">
      <c r="A13" t="s">
        <v>526</v>
      </c>
      <c r="B13" t="s">
        <v>527</v>
      </c>
      <c r="C13" s="1">
        <v>40369</v>
      </c>
      <c r="D13" t="str">
        <f>TEXT((C13-DATEVALUE("1/1/"&amp;TEXT(C13,"yy"))+1),"000")</f>
        <v>192</v>
      </c>
      <c r="E13" t="s">
        <v>528</v>
      </c>
      <c r="F13" t="s">
        <v>511</v>
      </c>
      <c r="G13" t="s">
        <v>484</v>
      </c>
      <c r="H13" t="s">
        <v>529</v>
      </c>
      <c r="I13" t="s">
        <v>530</v>
      </c>
      <c r="J13" s="1">
        <v>40782</v>
      </c>
      <c r="K13" t="str">
        <f>TEXT((J13-DATEVALUE("1/1/"&amp;TEXT(J13,"yy"))+1),"000")</f>
        <v>240</v>
      </c>
      <c r="L13" t="s">
        <v>531</v>
      </c>
      <c r="M13" t="s">
        <v>396</v>
      </c>
      <c r="N13" t="s">
        <v>511</v>
      </c>
      <c r="O13" t="s">
        <v>484</v>
      </c>
      <c r="P13" t="s">
        <v>532</v>
      </c>
      <c r="R13" s="1">
        <v>41097</v>
      </c>
      <c r="T13" t="s">
        <v>533</v>
      </c>
      <c r="U13" t="s">
        <v>534</v>
      </c>
      <c r="V13" t="s">
        <v>535</v>
      </c>
      <c r="W13" t="s">
        <v>77</v>
      </c>
      <c r="X13" t="s">
        <v>536</v>
      </c>
    </row>
    <row r="14" spans="1:25" x14ac:dyDescent="0.3">
      <c r="A14" t="s">
        <v>537</v>
      </c>
      <c r="B14" t="s">
        <v>538</v>
      </c>
      <c r="C14" s="1">
        <v>40743</v>
      </c>
      <c r="D14" t="str">
        <f>TEXT((C14-DATEVALUE("1/1/"&amp;TEXT(C14,"yy"))+1),"000")</f>
        <v>201</v>
      </c>
      <c r="E14" t="s">
        <v>539</v>
      </c>
      <c r="F14" t="s">
        <v>511</v>
      </c>
      <c r="G14" t="s">
        <v>484</v>
      </c>
      <c r="H14" t="s">
        <v>540</v>
      </c>
      <c r="J14" s="1">
        <v>40782</v>
      </c>
      <c r="K14" t="str">
        <f>TEXT((J14-DATEVALUE("1/1/"&amp;TEXT(J14,"yy"))+1),"000")</f>
        <v>240</v>
      </c>
      <c r="L14" t="s">
        <v>531</v>
      </c>
      <c r="M14" t="s">
        <v>396</v>
      </c>
      <c r="N14" t="s">
        <v>511</v>
      </c>
      <c r="O14" t="s">
        <v>484</v>
      </c>
      <c r="P14" t="s">
        <v>498</v>
      </c>
      <c r="Q14" s="18" t="s">
        <v>541</v>
      </c>
      <c r="R14" s="1">
        <v>41115</v>
      </c>
      <c r="T14" t="s">
        <v>542</v>
      </c>
      <c r="V14" t="s">
        <v>514</v>
      </c>
      <c r="W14" t="s">
        <v>77</v>
      </c>
      <c r="X14" t="s">
        <v>525</v>
      </c>
    </row>
    <row r="21" spans="1:18" x14ac:dyDescent="0.3">
      <c r="A21" s="45"/>
    </row>
    <row r="22" spans="1:18" x14ac:dyDescent="0.3">
      <c r="A22" s="18" t="s">
        <v>543</v>
      </c>
      <c r="D22" t="s">
        <v>544</v>
      </c>
    </row>
    <row r="24" spans="1:18" x14ac:dyDescent="0.3">
      <c r="A24" t="s">
        <v>545</v>
      </c>
      <c r="J24" t="s">
        <v>546</v>
      </c>
    </row>
    <row r="25" spans="1:18" x14ac:dyDescent="0.3">
      <c r="A25" t="s">
        <v>0</v>
      </c>
      <c r="B25" t="s">
        <v>480</v>
      </c>
      <c r="C25" t="s">
        <v>479</v>
      </c>
      <c r="D25" t="s">
        <v>467</v>
      </c>
      <c r="E25" t="s">
        <v>468</v>
      </c>
      <c r="F25" t="s">
        <v>469</v>
      </c>
      <c r="G25" t="s">
        <v>51</v>
      </c>
      <c r="H25" t="s">
        <v>58</v>
      </c>
      <c r="J25" t="s">
        <v>0</v>
      </c>
      <c r="K25" t="s">
        <v>480</v>
      </c>
      <c r="L25" t="s">
        <v>1</v>
      </c>
      <c r="M25" t="s">
        <v>547</v>
      </c>
      <c r="N25" t="s">
        <v>51</v>
      </c>
      <c r="O25" t="s">
        <v>58</v>
      </c>
      <c r="Q25" t="s">
        <v>548</v>
      </c>
      <c r="R25" t="s">
        <v>549</v>
      </c>
    </row>
    <row r="26" spans="1:18" x14ac:dyDescent="0.3">
      <c r="A26" s="3"/>
      <c r="B26" s="3"/>
      <c r="C26" s="3" t="s">
        <v>550</v>
      </c>
      <c r="D26" s="3" t="s">
        <v>551</v>
      </c>
      <c r="E26" s="3" t="s">
        <v>511</v>
      </c>
      <c r="F26" s="3" t="s">
        <v>484</v>
      </c>
      <c r="G26" s="3"/>
      <c r="H26" s="3"/>
      <c r="I26" s="3"/>
      <c r="J26" s="50">
        <v>40058</v>
      </c>
      <c r="K26" s="3" t="str">
        <f>TEXT((J26-DATEVALUE("1/1/"&amp;TEXT(J26,"yy"))+1),"000")</f>
        <v>246</v>
      </c>
      <c r="L26" s="3" t="s">
        <v>271</v>
      </c>
      <c r="M26" s="3"/>
      <c r="N26" s="3">
        <v>55.5</v>
      </c>
      <c r="O26" s="3"/>
      <c r="P26" s="3"/>
    </row>
    <row r="27" spans="1:18" x14ac:dyDescent="0.3">
      <c r="A27" s="9"/>
      <c r="B27" s="9">
        <v>2</v>
      </c>
      <c r="C27" s="9" t="s">
        <v>552</v>
      </c>
      <c r="D27" s="9" t="s">
        <v>553</v>
      </c>
      <c r="E27" s="9" t="s">
        <v>511</v>
      </c>
      <c r="F27" s="9" t="s">
        <v>484</v>
      </c>
      <c r="G27" s="9"/>
      <c r="H27" s="9"/>
      <c r="I27" s="9"/>
      <c r="J27" s="51">
        <v>40074</v>
      </c>
      <c r="K27" s="9" t="str">
        <f t="shared" ref="K27:K45" si="2">TEXT((J27-DATEVALUE("1/1/"&amp;TEXT(J27,"yy"))+1),"000")</f>
        <v>262</v>
      </c>
      <c r="L27" s="9" t="s">
        <v>267</v>
      </c>
      <c r="M27" s="9"/>
      <c r="N27" s="9">
        <v>57.5</v>
      </c>
      <c r="O27" s="9"/>
      <c r="P27" s="9"/>
    </row>
    <row r="28" spans="1:18" x14ac:dyDescent="0.3">
      <c r="C28" t="s">
        <v>554</v>
      </c>
      <c r="D28" t="s">
        <v>555</v>
      </c>
      <c r="E28" t="s">
        <v>483</v>
      </c>
      <c r="F28" t="s">
        <v>60</v>
      </c>
      <c r="H28" t="s">
        <v>556</v>
      </c>
      <c r="J28" s="49">
        <v>40409</v>
      </c>
      <c r="K28" t="str">
        <f t="shared" si="2"/>
        <v>232</v>
      </c>
      <c r="L28" t="s">
        <v>267</v>
      </c>
    </row>
    <row r="29" spans="1:18" x14ac:dyDescent="0.3">
      <c r="C29" t="s">
        <v>557</v>
      </c>
      <c r="D29" t="s">
        <v>558</v>
      </c>
      <c r="E29" t="s">
        <v>483</v>
      </c>
      <c r="F29" t="s">
        <v>77</v>
      </c>
      <c r="H29" t="s">
        <v>559</v>
      </c>
      <c r="J29" s="49">
        <v>40412</v>
      </c>
      <c r="K29" t="str">
        <f t="shared" si="2"/>
        <v>235</v>
      </c>
      <c r="L29" t="s">
        <v>271</v>
      </c>
    </row>
    <row r="30" spans="1:18" x14ac:dyDescent="0.3">
      <c r="C30" t="s">
        <v>560</v>
      </c>
      <c r="D30" t="s">
        <v>561</v>
      </c>
      <c r="E30" t="s">
        <v>511</v>
      </c>
      <c r="F30" t="s">
        <v>484</v>
      </c>
      <c r="J30" s="49">
        <v>40418</v>
      </c>
      <c r="K30" t="str">
        <f t="shared" si="2"/>
        <v>241</v>
      </c>
      <c r="L30" t="s">
        <v>397</v>
      </c>
    </row>
    <row r="31" spans="1:18" x14ac:dyDescent="0.3">
      <c r="C31" t="s">
        <v>562</v>
      </c>
      <c r="D31" s="46" t="s">
        <v>184</v>
      </c>
      <c r="E31" t="s">
        <v>511</v>
      </c>
      <c r="F31" t="s">
        <v>484</v>
      </c>
      <c r="J31" s="49">
        <v>40423</v>
      </c>
      <c r="K31" t="str">
        <f t="shared" si="2"/>
        <v>246</v>
      </c>
      <c r="L31" t="s">
        <v>267</v>
      </c>
    </row>
    <row r="32" spans="1:18" x14ac:dyDescent="0.3">
      <c r="C32" t="s">
        <v>563</v>
      </c>
      <c r="D32" t="s">
        <v>564</v>
      </c>
      <c r="E32" s="47" t="s">
        <v>483</v>
      </c>
      <c r="F32" t="s">
        <v>77</v>
      </c>
      <c r="H32" t="s">
        <v>565</v>
      </c>
      <c r="J32" s="49">
        <v>40430</v>
      </c>
      <c r="K32" t="str">
        <f t="shared" si="2"/>
        <v>253</v>
      </c>
      <c r="L32" t="s">
        <v>267</v>
      </c>
    </row>
    <row r="33" spans="1:16" x14ac:dyDescent="0.3">
      <c r="C33" t="s">
        <v>566</v>
      </c>
      <c r="D33" t="s">
        <v>561</v>
      </c>
      <c r="E33" s="46" t="s">
        <v>483</v>
      </c>
      <c r="F33" t="s">
        <v>60</v>
      </c>
      <c r="J33" s="49">
        <v>40433</v>
      </c>
      <c r="K33" t="str">
        <f t="shared" si="2"/>
        <v>256</v>
      </c>
      <c r="L33" t="s">
        <v>267</v>
      </c>
    </row>
    <row r="34" spans="1:16" x14ac:dyDescent="0.3">
      <c r="C34" t="s">
        <v>567</v>
      </c>
      <c r="D34" t="s">
        <v>568</v>
      </c>
      <c r="E34" t="s">
        <v>511</v>
      </c>
      <c r="F34" t="s">
        <v>484</v>
      </c>
      <c r="J34" s="49">
        <v>40433</v>
      </c>
      <c r="K34" t="str">
        <f t="shared" si="2"/>
        <v>256</v>
      </c>
      <c r="L34" t="s">
        <v>267</v>
      </c>
    </row>
    <row r="35" spans="1:16" x14ac:dyDescent="0.3">
      <c r="C35" t="s">
        <v>569</v>
      </c>
      <c r="D35" s="47" t="s">
        <v>570</v>
      </c>
      <c r="E35" t="s">
        <v>483</v>
      </c>
      <c r="F35" t="s">
        <v>77</v>
      </c>
      <c r="H35" t="s">
        <v>571</v>
      </c>
      <c r="J35" s="49">
        <v>40436</v>
      </c>
      <c r="K35" t="str">
        <f t="shared" si="2"/>
        <v>259</v>
      </c>
      <c r="L35" t="s">
        <v>397</v>
      </c>
    </row>
    <row r="36" spans="1:16" x14ac:dyDescent="0.3">
      <c r="C36" t="s">
        <v>572</v>
      </c>
      <c r="D36" s="46" t="s">
        <v>573</v>
      </c>
      <c r="E36" t="s">
        <v>483</v>
      </c>
      <c r="F36" t="s">
        <v>60</v>
      </c>
      <c r="H36" t="s">
        <v>574</v>
      </c>
      <c r="J36" s="49">
        <v>40437</v>
      </c>
      <c r="K36" t="str">
        <f t="shared" si="2"/>
        <v>260</v>
      </c>
      <c r="L36" t="s">
        <v>267</v>
      </c>
    </row>
    <row r="37" spans="1:16" x14ac:dyDescent="0.3">
      <c r="C37" t="s">
        <v>575</v>
      </c>
      <c r="D37" s="47" t="s">
        <v>576</v>
      </c>
      <c r="E37" t="s">
        <v>483</v>
      </c>
      <c r="F37" t="s">
        <v>60</v>
      </c>
      <c r="H37" t="s">
        <v>577</v>
      </c>
      <c r="J37" s="49">
        <v>40438</v>
      </c>
      <c r="K37" t="str">
        <f t="shared" si="2"/>
        <v>261</v>
      </c>
      <c r="L37" t="s">
        <v>271</v>
      </c>
      <c r="O37" t="s">
        <v>578</v>
      </c>
    </row>
    <row r="38" spans="1:16" x14ac:dyDescent="0.3">
      <c r="A38" s="9"/>
      <c r="B38" s="9">
        <v>11</v>
      </c>
      <c r="C38" s="9" t="s">
        <v>579</v>
      </c>
      <c r="D38" s="48" t="s">
        <v>580</v>
      </c>
      <c r="E38" s="9" t="s">
        <v>483</v>
      </c>
      <c r="F38" s="9" t="s">
        <v>77</v>
      </c>
      <c r="G38" s="9"/>
      <c r="H38" s="9" t="s">
        <v>581</v>
      </c>
      <c r="I38" s="9"/>
      <c r="J38" s="51">
        <v>40439</v>
      </c>
      <c r="K38" s="9" t="str">
        <f t="shared" si="2"/>
        <v>262</v>
      </c>
      <c r="L38" s="9" t="s">
        <v>397</v>
      </c>
      <c r="M38" s="9"/>
      <c r="N38" s="9"/>
      <c r="O38" s="9"/>
      <c r="P38" s="9"/>
    </row>
    <row r="39" spans="1:16" x14ac:dyDescent="0.3">
      <c r="A39" s="1">
        <v>40743</v>
      </c>
      <c r="C39" t="s">
        <v>582</v>
      </c>
      <c r="D39" s="46" t="s">
        <v>583</v>
      </c>
      <c r="E39" t="s">
        <v>511</v>
      </c>
      <c r="F39" t="s">
        <v>484</v>
      </c>
      <c r="G39" t="s">
        <v>540</v>
      </c>
      <c r="J39" s="49">
        <v>40782</v>
      </c>
      <c r="K39" s="3" t="str">
        <f t="shared" si="2"/>
        <v>240</v>
      </c>
      <c r="L39" t="s">
        <v>267</v>
      </c>
      <c r="O39" t="s">
        <v>584</v>
      </c>
    </row>
    <row r="40" spans="1:16" x14ac:dyDescent="0.3">
      <c r="A40" s="1">
        <v>40743</v>
      </c>
      <c r="C40" t="s">
        <v>537</v>
      </c>
      <c r="D40" t="s">
        <v>585</v>
      </c>
      <c r="E40" t="s">
        <v>511</v>
      </c>
      <c r="F40" t="s">
        <v>484</v>
      </c>
      <c r="G40" t="s">
        <v>540</v>
      </c>
      <c r="J40" s="49">
        <v>40782</v>
      </c>
      <c r="K40" s="3" t="str">
        <f t="shared" si="2"/>
        <v>240</v>
      </c>
      <c r="L40" t="s">
        <v>267</v>
      </c>
      <c r="O40" t="s">
        <v>586</v>
      </c>
    </row>
    <row r="41" spans="1:16" x14ac:dyDescent="0.3">
      <c r="C41" t="s">
        <v>526</v>
      </c>
      <c r="D41" t="s">
        <v>587</v>
      </c>
      <c r="E41" t="s">
        <v>514</v>
      </c>
      <c r="F41" t="s">
        <v>484</v>
      </c>
      <c r="J41" s="49">
        <v>40785</v>
      </c>
      <c r="K41" s="3" t="str">
        <f t="shared" si="2"/>
        <v>243</v>
      </c>
      <c r="L41" t="s">
        <v>267</v>
      </c>
    </row>
    <row r="42" spans="1:16" x14ac:dyDescent="0.3">
      <c r="A42" s="3"/>
      <c r="B42" s="3"/>
      <c r="C42" s="3" t="s">
        <v>588</v>
      </c>
      <c r="D42" s="3" t="s">
        <v>589</v>
      </c>
      <c r="E42" s="3" t="s">
        <v>514</v>
      </c>
      <c r="F42" s="3" t="s">
        <v>484</v>
      </c>
      <c r="G42" s="3"/>
      <c r="H42" s="3"/>
      <c r="I42" s="3"/>
      <c r="J42" s="50">
        <v>40796</v>
      </c>
      <c r="K42" s="3" t="str">
        <f t="shared" si="2"/>
        <v>254</v>
      </c>
      <c r="L42" s="3" t="s">
        <v>267</v>
      </c>
      <c r="M42" s="3"/>
      <c r="N42" s="3"/>
      <c r="O42" s="3"/>
      <c r="P42" s="3"/>
    </row>
    <row r="43" spans="1:16" x14ac:dyDescent="0.3">
      <c r="A43" s="9"/>
      <c r="B43" s="9">
        <v>5</v>
      </c>
      <c r="C43" s="9" t="s">
        <v>590</v>
      </c>
      <c r="D43" s="9" t="s">
        <v>591</v>
      </c>
      <c r="E43" s="9" t="s">
        <v>511</v>
      </c>
      <c r="F43" s="9" t="s">
        <v>484</v>
      </c>
      <c r="G43" s="9"/>
      <c r="H43" s="9"/>
      <c r="I43" s="9"/>
      <c r="J43" s="51">
        <v>40802</v>
      </c>
      <c r="K43" s="3" t="str">
        <f t="shared" si="2"/>
        <v>260</v>
      </c>
      <c r="L43" s="9" t="s">
        <v>397</v>
      </c>
      <c r="M43" s="9"/>
      <c r="N43" s="9"/>
      <c r="O43" s="9"/>
      <c r="P43" s="9"/>
    </row>
    <row r="44" spans="1:16" x14ac:dyDescent="0.3">
      <c r="A44" s="3"/>
      <c r="B44" s="3"/>
      <c r="C44" s="3" t="s">
        <v>390</v>
      </c>
      <c r="D44" s="3" t="s">
        <v>394</v>
      </c>
      <c r="E44" s="3" t="s">
        <v>483</v>
      </c>
      <c r="F44" s="3" t="s">
        <v>484</v>
      </c>
      <c r="G44" s="3"/>
      <c r="H44" s="3"/>
      <c r="I44" s="3"/>
      <c r="J44" s="50">
        <v>41142</v>
      </c>
      <c r="K44" s="4" t="str">
        <f t="shared" si="2"/>
        <v>235</v>
      </c>
      <c r="L44" s="3" t="s">
        <v>271</v>
      </c>
      <c r="M44" s="3"/>
      <c r="N44" s="3"/>
      <c r="O44" s="3"/>
      <c r="P44" s="3"/>
    </row>
    <row r="45" spans="1:16" x14ac:dyDescent="0.3">
      <c r="A45" s="9"/>
      <c r="B45" s="9">
        <v>2</v>
      </c>
      <c r="C45" s="9" t="s">
        <v>402</v>
      </c>
      <c r="D45" s="9" t="s">
        <v>403</v>
      </c>
      <c r="E45" s="9" t="s">
        <v>511</v>
      </c>
      <c r="F45" s="9" t="s">
        <v>484</v>
      </c>
      <c r="G45" s="9"/>
      <c r="H45" s="9"/>
      <c r="I45" s="9"/>
      <c r="J45" s="51">
        <v>41146</v>
      </c>
      <c r="K45" s="9" t="str">
        <f t="shared" si="2"/>
        <v>239</v>
      </c>
      <c r="L45" s="9" t="s">
        <v>267</v>
      </c>
      <c r="M45" s="9"/>
      <c r="N45" s="9"/>
      <c r="O45" s="9"/>
      <c r="P45" s="9"/>
    </row>
    <row r="46" spans="1:16" x14ac:dyDescent="0.3">
      <c r="B46" s="18">
        <v>19</v>
      </c>
      <c r="C46" s="56"/>
      <c r="J46" s="46"/>
    </row>
    <row r="47" spans="1:16" x14ac:dyDescent="0.3">
      <c r="C47" s="52"/>
      <c r="J47" s="46"/>
    </row>
    <row r="48" spans="1:16" x14ac:dyDescent="0.3">
      <c r="C48" s="56"/>
      <c r="J48" s="46"/>
    </row>
    <row r="49" spans="3:10" x14ac:dyDescent="0.3">
      <c r="C49" s="52"/>
      <c r="J49" s="46"/>
    </row>
    <row r="50" spans="3:10" x14ac:dyDescent="0.3">
      <c r="J50" s="46"/>
    </row>
    <row r="51" spans="3:10" x14ac:dyDescent="0.3">
      <c r="J51" s="46"/>
    </row>
    <row r="52" spans="3:10" x14ac:dyDescent="0.3">
      <c r="J52" s="46"/>
    </row>
    <row r="53" spans="3:10" x14ac:dyDescent="0.3">
      <c r="J53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2013</vt:lpstr>
      <vt:lpstr>2014</vt:lpstr>
      <vt:lpstr>2015</vt:lpstr>
      <vt:lpstr>2016</vt:lpstr>
      <vt:lpstr>Cumulative Caps</vt:lpstr>
      <vt:lpstr>Recaps</vt:lpstr>
    </vt:vector>
  </TitlesOfParts>
  <Manager/>
  <Company>Colorado College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Ross Calhoun</dc:creator>
  <cp:keywords/>
  <dc:description/>
  <cp:lastModifiedBy>Max Ciaglo</cp:lastModifiedBy>
  <cp:revision/>
  <dcterms:created xsi:type="dcterms:W3CDTF">2014-12-06T21:14:37Z</dcterms:created>
  <dcterms:modified xsi:type="dcterms:W3CDTF">2016-10-11T21:23:13Z</dcterms:modified>
  <cp:category/>
  <cp:contentStatus/>
</cp:coreProperties>
</file>