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RB &amp; IQC 2025\"/>
    </mc:Choice>
  </mc:AlternateContent>
  <xr:revisionPtr revIDLastSave="0" documentId="13_ncr:1_{9564D86E-EA85-4F04-9E7F-4AD280C2D5B7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  <c r="E20" i="1" l="1"/>
</calcChain>
</file>

<file path=xl/sharedStrings.xml><?xml version="1.0" encoding="utf-8"?>
<sst xmlns="http://schemas.openxmlformats.org/spreadsheetml/2006/main" count="81" uniqueCount="55">
  <si>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</si>
  <si>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</si>
  <si>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</si>
  <si>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</si>
  <si>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</si>
  <si>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</si>
  <si>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</si>
  <si>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</si>
  <si>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</si>
  <si>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</si>
  <si>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</si>
  <si>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</si>
  <si>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</si>
  <si>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</si>
  <si>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</si>
  <si>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</si>
  <si>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</si>
  <si>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</si>
  <si>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</si>
  <si>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</si>
  <si>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</si>
  <si>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</si>
  <si>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</si>
  <si>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</si>
  <si>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</si>
  <si>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</si>
  <si>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</si>
  <si>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</si>
  <si>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</si>
  <si>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</si>
  <si>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</si>
  <si>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</si>
  <si>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</si>
  <si>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</si>
  <si>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</si>
  <si>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</si>
  <si>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</si>
  <si>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</si>
  <si>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</si>
  <si>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</si>
  <si>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</si>
  <si>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</si>
  <si>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</si>
  <si>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</si>
  <si>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</si>
  <si>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</si>
  <si>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</si>
  <si>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</si>
  <si>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</si>
  <si>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</si>
  <si>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</si>
  <si>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Sila Pilih</t>
  </si>
  <si>
    <t>AMIR/MAISARAH</t>
  </si>
  <si>
    <t>gerhadt 2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</si>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</sst>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373673</xdr:colOff>
      <xdr:row>17</xdr:row>
      <xdr:rowOff>80597</xdr:rowOff>
    </xdr:from>
    <xdr:ext cx="857249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0" y="3751385"/>
          <a:ext cx="857249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0</v>
          </cell>
        </row>
        <row r="3">
          <cell r="F3">
            <v>0</v>
          </cell>
        </row>
        <row r="4">
          <cell r="B4"/>
        </row>
        <row r="5">
          <cell r="B5"/>
          <cell r="F5">
            <v>0</v>
          </cell>
        </row>
        <row r="6">
          <cell r="B6"/>
          <cell r="F6">
            <v>0</v>
          </cell>
        </row>
        <row r="7">
          <cell r="B7"/>
          <cell r="F7">
            <v>0</v>
          </cell>
        </row>
        <row r="30">
          <cell r="B30"/>
        </row>
        <row r="32">
          <cell r="B3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abSelected="1" workbookViewId="0">
      <selection activeCell="B6" sqref="B6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">
        <v>52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53</v>
      </c>
      <c r="C4" s="19"/>
      <c r="D4" s="19" t="b">
        <f>IF(B4="Microwave", TRUE)</f>
        <v>0</v>
      </c>
      <c r="E4" s="19" t="b">
        <f>IF(B4="Gerhadt 1", TRUE)</f>
        <v>0</v>
      </c>
      <c r="F4" s="19" t="b">
        <f>IF(B4="Gerhadt 2", TRUE)</f>
        <v>1</v>
      </c>
      <c r="G4" s="19" t="b">
        <v>0</v>
      </c>
      <c r="H4" s="19" t="str">
        <f>IF(F4=TRUE,"GH2","")</f>
        <v>GH2</v>
      </c>
      <c r="I4" s="19" t="s">
        <v>29</v>
      </c>
      <c r="J4" s="19" t="b">
        <f>OR(Form!E4=TRUE, Form!F4=TRUE)</f>
        <v>1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>
        <f>[1]Form!$B$4</f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45727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>
        <f>[1]Form!$B$32</f>
        <v>0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51</v>
      </c>
      <c r="C14" s="19"/>
      <c r="D14" s="19" t="b">
        <f>IF(B14="Serbuk", TRUE)</f>
        <v>0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39" t="s">
        <v>36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>
        <f>[1]Form!$B$5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39" t="s">
        <v>37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>
        <f>[1]Form!$B$6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>
        <f>[1]Form!$F$6</f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39" t="s">
        <v>40</v>
      </c>
      <c r="B21" s="4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>
        <f>[1]Form!$B$7</f>
        <v>0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>
        <f>[1]Form!$F$7</f>
        <v>0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view="pageLayout" zoomScale="130" zoomScaleNormal="100" zoomScalePageLayoutView="130" workbookViewId="0">
      <selection activeCell="E21" sqref="E21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2" t="s">
        <v>0</v>
      </c>
      <c r="B1" s="73"/>
      <c r="C1" s="73"/>
      <c r="D1" s="73"/>
      <c r="E1" s="73"/>
      <c r="F1" s="73"/>
      <c r="G1" s="73"/>
      <c r="H1" s="74"/>
    </row>
    <row r="2" spans="1:8" x14ac:dyDescent="0.25">
      <c r="A2" s="75" t="s">
        <v>1</v>
      </c>
      <c r="B2" s="76"/>
      <c r="C2" s="76"/>
      <c r="D2" s="76"/>
      <c r="E2" s="76"/>
      <c r="F2" s="76"/>
      <c r="G2" s="76"/>
      <c r="H2" s="77"/>
    </row>
    <row r="3" spans="1:8" ht="18.75" customHeight="1" x14ac:dyDescent="0.25">
      <c r="A3" s="59" t="s">
        <v>2</v>
      </c>
      <c r="B3" s="60"/>
      <c r="C3" s="80" t="str">
        <f>Form!B2</f>
        <v>AMIR/MAISARAH</v>
      </c>
      <c r="D3" s="80"/>
      <c r="E3" s="80"/>
      <c r="F3" s="80"/>
      <c r="G3" s="80"/>
      <c r="H3" s="80"/>
    </row>
    <row r="4" spans="1:8" ht="19.5" customHeight="1" x14ac:dyDescent="0.25">
      <c r="A4" s="59" t="s">
        <v>3</v>
      </c>
      <c r="B4" s="60"/>
      <c r="C4" s="81">
        <f>Form!B3</f>
        <v>0</v>
      </c>
      <c r="D4" s="81"/>
      <c r="E4" s="81"/>
      <c r="F4" s="81"/>
      <c r="G4" s="81"/>
      <c r="H4" s="81"/>
    </row>
    <row r="5" spans="1:8" x14ac:dyDescent="0.25">
      <c r="A5" s="78" t="s">
        <v>4</v>
      </c>
      <c r="B5" s="79"/>
      <c r="C5" s="82" t="s">
        <v>48</v>
      </c>
      <c r="D5" s="83"/>
      <c r="E5" s="83"/>
      <c r="F5" s="83"/>
      <c r="G5" s="83"/>
      <c r="H5" s="84"/>
    </row>
    <row r="6" spans="1:8" ht="48" customHeight="1" x14ac:dyDescent="0.25">
      <c r="A6" s="57" t="s">
        <v>50</v>
      </c>
      <c r="B6" s="58"/>
      <c r="C6" s="64" t="s">
        <v>49</v>
      </c>
      <c r="D6" s="65"/>
      <c r="E6" s="65"/>
      <c r="F6" s="65"/>
      <c r="G6" s="65"/>
      <c r="H6" s="66"/>
    </row>
    <row r="7" spans="1:8" ht="23.25" customHeight="1" x14ac:dyDescent="0.25">
      <c r="A7" s="59" t="s">
        <v>5</v>
      </c>
      <c r="B7" s="60"/>
      <c r="C7" s="63" t="str">
        <f>Form!B5</f>
        <v>PG 603S</v>
      </c>
      <c r="D7" s="63"/>
      <c r="E7" s="63"/>
      <c r="F7" s="63"/>
      <c r="G7" s="63"/>
      <c r="H7" s="63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>
        <f>Form!B6</f>
        <v>0</v>
      </c>
    </row>
    <row r="11" spans="1:8" ht="15.75" customHeight="1" x14ac:dyDescent="0.25">
      <c r="A11" s="36" t="str">
        <f>"HNO" &amp; "₃" &amp; " B/N:"</f>
        <v>HNO₃ B/N:</v>
      </c>
      <c r="B11" s="67">
        <f>Form!B7</f>
        <v>1123090</v>
      </c>
      <c r="C11" s="49" t="s">
        <v>14</v>
      </c>
      <c r="D11" s="49"/>
    </row>
    <row r="12" spans="1:8" ht="11.25" customHeight="1" x14ac:dyDescent="0.25">
      <c r="A12" s="37" t="str">
        <f>"(exp: " &amp; TEXT(Form!B8,"dd/mm/yy") &amp; ")"</f>
        <v>(exp: 16/11/25)</v>
      </c>
      <c r="B12" s="68"/>
      <c r="C12" s="70" t="s">
        <v>15</v>
      </c>
      <c r="D12" s="71"/>
    </row>
    <row r="13" spans="1:8" ht="6.75" customHeight="1" x14ac:dyDescent="0.25">
      <c r="A13" s="61" t="str">
        <f>"H" &amp; "₂" &amp; "O" &amp; "₂" &amp; " B/N:"</f>
        <v>H₂O₂ B/N:</v>
      </c>
      <c r="B13" s="67" t="str">
        <f>Form!B9</f>
        <v>K55266610321</v>
      </c>
      <c r="C13" s="70"/>
      <c r="D13" s="71"/>
    </row>
    <row r="14" spans="1:8" ht="5.25" customHeight="1" x14ac:dyDescent="0.25">
      <c r="A14" s="62"/>
      <c r="B14" s="69"/>
      <c r="C14" s="91" t="s">
        <v>16</v>
      </c>
      <c r="D14" s="91"/>
    </row>
    <row r="15" spans="1:8" ht="11.25" customHeight="1" x14ac:dyDescent="0.25">
      <c r="A15" s="37" t="str">
        <f>"(exp: " &amp; TEXT(Form!B10,"dd/mm/yy") &amp; ")"</f>
        <v>(exp: 31/05/28)</v>
      </c>
      <c r="B15" s="68"/>
      <c r="C15" s="91"/>
      <c r="D15" s="91"/>
    </row>
    <row r="16" spans="1:8" ht="14.25" customHeight="1" x14ac:dyDescent="0.25">
      <c r="A16" s="36" t="str">
        <f>"H" &amp; "Cl" &amp; " B/N:"</f>
        <v>HCl B/N:</v>
      </c>
      <c r="B16" s="85">
        <f>Form!B11</f>
        <v>4122020</v>
      </c>
      <c r="C16" s="91"/>
      <c r="D16" s="91"/>
    </row>
    <row r="17" spans="1:8" ht="10.5" customHeight="1" x14ac:dyDescent="0.25">
      <c r="A17" s="38" t="str">
        <f>"(exp: " &amp; TEXT(Form!B12,"dd/mm/yy") &amp; ")"</f>
        <v>(exp: 11/03/25)</v>
      </c>
      <c r="B17" s="86"/>
      <c r="C17" s="35"/>
      <c r="D17" s="35"/>
    </row>
    <row r="18" spans="1:8" ht="18.75" customHeight="1" x14ac:dyDescent="0.25">
      <c r="A18" s="53"/>
      <c r="B18" s="6"/>
      <c r="C18" s="94" t="s">
        <v>17</v>
      </c>
      <c r="D18" s="94"/>
      <c r="E18" s="94"/>
    </row>
    <row r="19" spans="1:8" ht="31.5" customHeight="1" x14ac:dyDescent="0.25">
      <c r="A19" s="93"/>
      <c r="B19" s="32"/>
      <c r="C19" s="92" t="s">
        <v>11</v>
      </c>
      <c r="D19" s="92"/>
      <c r="E19" s="92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 t="str">
        <f>IF([1]Form!$F$2&gt;0,
    IF(AND([1]Form!$F$2&gt;0, [1]Form!$F$3&gt;0),
       "A: " &amp; TEXT([1]Form!$F$2, "0.000") &amp; "     B: " &amp; TEXT([1]Form!$F$3, "0.000"),
       TEXT([1]Form!$F$2, "0.000")),
    "")</f>
        <v/>
      </c>
      <c r="F20" s="34"/>
      <c r="G20" s="1"/>
      <c r="H20" s="1"/>
    </row>
    <row r="21" spans="1:8" ht="19.5" customHeight="1" x14ac:dyDescent="0.25">
      <c r="A21" s="93" t="s">
        <v>30</v>
      </c>
      <c r="B21" s="93"/>
      <c r="C21" s="93"/>
      <c r="D21" s="1"/>
      <c r="E21" s="1"/>
      <c r="F21" s="1"/>
      <c r="G21" s="1"/>
      <c r="H21" s="1"/>
    </row>
    <row r="22" spans="1:8" ht="22.5" customHeight="1" x14ac:dyDescent="0.25">
      <c r="A22" s="49" t="s">
        <v>47</v>
      </c>
      <c r="B22" s="49"/>
      <c r="C22" s="49"/>
      <c r="D22" s="49"/>
      <c r="E22" s="49"/>
      <c r="F22" s="49"/>
      <c r="G22" s="49"/>
      <c r="H22" s="49"/>
    </row>
    <row r="23" spans="1:8" ht="22.5" customHeight="1" x14ac:dyDescent="0.25">
      <c r="A23" s="43"/>
      <c r="B23" s="44"/>
      <c r="C23" s="45"/>
      <c r="D23" s="87" t="s">
        <v>24</v>
      </c>
      <c r="E23" s="88"/>
      <c r="F23" s="89">
        <f>Form!B16</f>
        <v>0</v>
      </c>
      <c r="G23" s="89"/>
      <c r="H23" s="90"/>
    </row>
    <row r="24" spans="1:8" ht="15" customHeight="1" x14ac:dyDescent="0.25">
      <c r="A24" s="52" t="s">
        <v>12</v>
      </c>
      <c r="B24" s="53"/>
      <c r="C24" s="54"/>
      <c r="D24" s="13" t="s">
        <v>19</v>
      </c>
      <c r="E24" s="7"/>
      <c r="F24" s="10"/>
      <c r="G24" s="10"/>
      <c r="H24" s="11"/>
    </row>
    <row r="25" spans="1:8" ht="30.75" customHeight="1" x14ac:dyDescent="0.25">
      <c r="A25" s="50"/>
      <c r="B25" s="49"/>
      <c r="C25" s="51"/>
      <c r="D25" s="12"/>
      <c r="E25" s="7"/>
      <c r="F25" s="10"/>
      <c r="G25" s="10"/>
      <c r="H25" s="11"/>
    </row>
    <row r="26" spans="1:8" x14ac:dyDescent="0.25">
      <c r="A26" s="50" t="s">
        <v>13</v>
      </c>
      <c r="B26" s="49"/>
      <c r="C26" s="51"/>
      <c r="D26" s="50" t="s">
        <v>10</v>
      </c>
      <c r="E26" s="49"/>
      <c r="F26" s="49"/>
      <c r="G26" s="10"/>
      <c r="H26" s="11"/>
    </row>
    <row r="27" spans="1:8" ht="15" customHeight="1" x14ac:dyDescent="0.25">
      <c r="A27" s="46" t="s">
        <v>8</v>
      </c>
      <c r="B27" s="47"/>
      <c r="C27" s="48"/>
      <c r="D27" s="95" t="s">
        <v>18</v>
      </c>
      <c r="E27" s="96"/>
      <c r="F27" s="96"/>
      <c r="G27" s="55" t="s">
        <v>20</v>
      </c>
      <c r="H27" s="56"/>
    </row>
    <row r="28" spans="1:8" ht="24" customHeight="1" x14ac:dyDescent="0.25">
      <c r="A28" s="43"/>
      <c r="B28" s="44"/>
      <c r="C28" s="45"/>
      <c r="D28" s="87" t="s">
        <v>25</v>
      </c>
      <c r="E28" s="88"/>
      <c r="F28" s="89">
        <f>Form!B19</f>
        <v>0</v>
      </c>
      <c r="G28" s="89"/>
      <c r="H28" s="90"/>
    </row>
    <row r="29" spans="1:8" ht="15" customHeight="1" x14ac:dyDescent="0.25">
      <c r="A29" s="52" t="s">
        <v>12</v>
      </c>
      <c r="B29" s="53"/>
      <c r="C29" s="54"/>
      <c r="D29" s="13" t="s">
        <v>19</v>
      </c>
      <c r="E29" s="7"/>
      <c r="F29" s="10"/>
      <c r="G29" s="10"/>
      <c r="H29" s="11"/>
    </row>
    <row r="30" spans="1:8" ht="30.75" customHeight="1" x14ac:dyDescent="0.25">
      <c r="A30" s="50"/>
      <c r="B30" s="49"/>
      <c r="C30" s="51"/>
      <c r="D30" s="12"/>
      <c r="E30" s="7"/>
      <c r="F30" s="10"/>
      <c r="G30" s="10"/>
      <c r="H30" s="11"/>
    </row>
    <row r="31" spans="1:8" x14ac:dyDescent="0.25">
      <c r="A31" s="50" t="s">
        <v>13</v>
      </c>
      <c r="B31" s="49"/>
      <c r="C31" s="51"/>
      <c r="D31" s="50" t="s">
        <v>10</v>
      </c>
      <c r="E31" s="49"/>
      <c r="F31" s="49"/>
      <c r="G31" s="10"/>
      <c r="H31" s="11"/>
    </row>
    <row r="32" spans="1:8" ht="18.75" customHeight="1" x14ac:dyDescent="0.25">
      <c r="A32" s="46" t="s">
        <v>8</v>
      </c>
      <c r="B32" s="47"/>
      <c r="C32" s="48"/>
      <c r="D32" s="46" t="s">
        <v>18</v>
      </c>
      <c r="E32" s="47"/>
      <c r="F32" s="47"/>
      <c r="G32" s="55" t="s">
        <v>20</v>
      </c>
      <c r="H32" s="56"/>
    </row>
    <row r="33" spans="1:8" ht="22.5" customHeight="1" x14ac:dyDescent="0.25">
      <c r="A33" s="43"/>
      <c r="B33" s="44"/>
      <c r="C33" s="45"/>
      <c r="D33" s="87" t="s">
        <v>26</v>
      </c>
      <c r="E33" s="88"/>
      <c r="F33" s="89">
        <f>Form!B22</f>
        <v>0</v>
      </c>
      <c r="G33" s="89"/>
      <c r="H33" s="90"/>
    </row>
    <row r="34" spans="1:8" ht="15" customHeight="1" x14ac:dyDescent="0.25">
      <c r="A34" s="52" t="s">
        <v>12</v>
      </c>
      <c r="B34" s="53"/>
      <c r="C34" s="54"/>
      <c r="D34" s="13" t="s">
        <v>19</v>
      </c>
      <c r="E34" s="7"/>
      <c r="F34" s="10"/>
      <c r="G34" s="10"/>
      <c r="H34" s="11"/>
    </row>
    <row r="35" spans="1:8" ht="30.75" customHeight="1" x14ac:dyDescent="0.25">
      <c r="A35" s="50"/>
      <c r="B35" s="49"/>
      <c r="C35" s="51"/>
      <c r="D35" s="12"/>
      <c r="E35" s="7"/>
      <c r="F35" s="10"/>
      <c r="G35" s="10"/>
      <c r="H35" s="11"/>
    </row>
    <row r="36" spans="1:8" ht="14.25" customHeight="1" x14ac:dyDescent="0.25">
      <c r="A36" s="50" t="s">
        <v>13</v>
      </c>
      <c r="B36" s="49"/>
      <c r="C36" s="51"/>
      <c r="D36" s="50" t="s">
        <v>10</v>
      </c>
      <c r="E36" s="49"/>
      <c r="F36" s="49"/>
      <c r="G36" s="10"/>
      <c r="H36" s="11"/>
    </row>
    <row r="37" spans="1:8" ht="18.75" customHeight="1" x14ac:dyDescent="0.25">
      <c r="A37" s="46" t="s">
        <v>8</v>
      </c>
      <c r="B37" s="47"/>
      <c r="C37" s="48"/>
      <c r="D37" s="46" t="s">
        <v>18</v>
      </c>
      <c r="E37" s="47"/>
      <c r="F37" s="47"/>
      <c r="G37" s="55" t="s">
        <v>20</v>
      </c>
      <c r="H37" s="56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A13:A14"/>
    <mergeCell ref="C7:H7"/>
    <mergeCell ref="C6:H6"/>
    <mergeCell ref="B11:B12"/>
    <mergeCell ref="B13:B15"/>
    <mergeCell ref="C12:D13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28:C28"/>
    <mergeCell ref="A27:C27"/>
    <mergeCell ref="A22:H22"/>
    <mergeCell ref="A26:C26"/>
    <mergeCell ref="D26:F26"/>
    <mergeCell ref="A23:C23"/>
    <mergeCell ref="A24:C24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2025-01-08T02:17:31Z</cp:lastPrinted>
  <dcterms:created xsi:type="dcterms:W3CDTF">2024-04-25T04:25:48Z</dcterms:created>
  <dcterms:modified xsi:type="dcterms:W3CDTF">2025-01-16T04:08:44Z</dcterms:modified>
</cp:coreProperties>
</file>