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IQC SCAP 050225\"/>
    </mc:Choice>
  </mc:AlternateContent>
  <xr:revisionPtr revIDLastSave="0" documentId="13_ncr:1_{E8A42291-7E45-4E3D-A216-A58BF730DB1E}" xr6:coauthVersionLast="36" xr6:coauthVersionMax="36" xr10:uidLastSave="{00000000-0000-0000-0000-000000000000}"/>
  <bookViews>
    <workbookView xWindow="-105" yWindow="-105" windowWidth="23250" windowHeight="12720" activeTab="2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G15" i="50" s="1"/>
  <c r="F8" i="50"/>
  <c r="F15" i="50" s="1"/>
  <c r="C8" i="50"/>
  <c r="F7" i="50"/>
  <c r="H18" i="49"/>
  <c r="D3" i="49"/>
  <c r="D2" i="49"/>
  <c r="D30" i="49"/>
  <c r="A30" i="49"/>
  <c r="F9" i="49"/>
  <c r="G15" i="49" s="1"/>
  <c r="F8" i="49"/>
  <c r="F15" i="49" s="1"/>
  <c r="C8" i="49"/>
  <c r="F7" i="49"/>
  <c r="H18" i="48"/>
  <c r="D3" i="48"/>
  <c r="D2" i="48"/>
  <c r="D30" i="48"/>
  <c r="A30" i="48"/>
  <c r="F9" i="48"/>
  <c r="G14" i="48" s="1"/>
  <c r="F8" i="48"/>
  <c r="F14" i="48" s="1"/>
  <c r="C8" i="48"/>
  <c r="F7" i="48"/>
  <c r="H18" i="47"/>
  <c r="D3" i="47"/>
  <c r="D2" i="47"/>
  <c r="D30" i="47"/>
  <c r="A30" i="47"/>
  <c r="F9" i="47"/>
  <c r="G14" i="47" s="1"/>
  <c r="F8" i="47"/>
  <c r="F14" i="47" s="1"/>
  <c r="C8" i="47"/>
  <c r="F7" i="47"/>
  <c r="H18" i="46"/>
  <c r="D3" i="46"/>
  <c r="D2" i="46"/>
  <c r="D30" i="46"/>
  <c r="A30" i="46"/>
  <c r="F9" i="46"/>
  <c r="G14" i="46" s="1"/>
  <c r="F8" i="46"/>
  <c r="F14" i="46" s="1"/>
  <c r="C8" i="46"/>
  <c r="F7" i="46"/>
  <c r="H18" i="45"/>
  <c r="D3" i="45"/>
  <c r="D2" i="45"/>
  <c r="D30" i="45"/>
  <c r="A30" i="45"/>
  <c r="F9" i="45"/>
  <c r="G15" i="45" s="1"/>
  <c r="F8" i="45"/>
  <c r="F15" i="45" s="1"/>
  <c r="C8" i="45"/>
  <c r="F7" i="45"/>
  <c r="H18" i="31"/>
  <c r="C8" i="31"/>
  <c r="D3" i="31"/>
  <c r="D2" i="31"/>
  <c r="D30" i="31"/>
  <c r="A30" i="31"/>
  <c r="F9" i="31"/>
  <c r="G16" i="31" s="1"/>
  <c r="F8" i="31"/>
  <c r="F14" i="31" s="1"/>
  <c r="F7" i="31"/>
  <c r="G14" i="61" l="1"/>
  <c r="F16" i="61"/>
  <c r="F14" i="58"/>
  <c r="G16" i="51"/>
  <c r="G14" i="58"/>
  <c r="F13" i="59"/>
  <c r="F16" i="59"/>
  <c r="F13" i="60"/>
  <c r="F13" i="49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49"/>
  <c r="F15" i="31"/>
  <c r="G13" i="57"/>
  <c r="F15" i="55"/>
  <c r="G14" i="56"/>
  <c r="F13" i="54"/>
  <c r="G15" i="56"/>
  <c r="F16" i="45"/>
  <c r="G13" i="54"/>
  <c r="F13" i="46"/>
  <c r="G13" i="50"/>
  <c r="G16" i="57"/>
  <c r="G14" i="50"/>
  <c r="F15" i="47"/>
  <c r="F16" i="50"/>
  <c r="F13" i="53"/>
  <c r="G14" i="31"/>
  <c r="F16" i="47"/>
  <c r="F16" i="49"/>
  <c r="G16" i="50"/>
  <c r="G14" i="53"/>
  <c r="F13" i="55"/>
  <c r="F16" i="53"/>
  <c r="F15" i="48"/>
  <c r="F13" i="50"/>
  <c r="F13" i="57"/>
  <c r="G16" i="45"/>
  <c r="F13" i="52"/>
  <c r="G14" i="54"/>
  <c r="F16" i="55"/>
  <c r="F16" i="56"/>
  <c r="F13" i="45"/>
  <c r="F15" i="46"/>
  <c r="F13" i="48"/>
  <c r="G14" i="49"/>
  <c r="F14" i="50"/>
  <c r="F13" i="51"/>
  <c r="G14" i="52"/>
  <c r="F15" i="53"/>
  <c r="F16" i="54"/>
  <c r="G16" i="56"/>
  <c r="F16" i="57"/>
  <c r="F16" i="46"/>
  <c r="G13" i="51"/>
  <c r="F15" i="52"/>
  <c r="G16" i="54"/>
  <c r="F13" i="56"/>
  <c r="G13" i="45"/>
  <c r="G14" i="45"/>
  <c r="F13" i="47"/>
  <c r="F16" i="48"/>
  <c r="G16" i="49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F14" i="49"/>
  <c r="G15" i="48"/>
  <c r="G16" i="48"/>
  <c r="G13" i="48"/>
  <c r="G15" i="47"/>
  <c r="G16" i="47"/>
  <c r="G13" i="47"/>
  <c r="G13" i="46"/>
  <c r="G16" i="46"/>
  <c r="G15" i="46"/>
  <c r="F14" i="45"/>
  <c r="G15" i="31"/>
  <c r="F13" i="31"/>
  <c r="F16" i="31"/>
  <c r="G13" i="31"/>
  <c r="D35" i="7" l="1"/>
  <c r="D34" i="7"/>
  <c r="D33" i="7"/>
  <c r="F5" i="7" l="1"/>
  <c r="F6" i="7"/>
  <c r="F7" i="7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16" i="30" l="1"/>
  <c r="F13" i="30"/>
  <c r="F14" i="30"/>
  <c r="F15" i="30"/>
  <c r="G16" i="30"/>
  <c r="G13" i="30"/>
  <c r="G14" i="30"/>
  <c r="G15" i="30"/>
  <c r="F7" i="13"/>
  <c r="F8" i="13"/>
  <c r="F13" i="13" l="1"/>
  <c r="F14" i="13"/>
  <c r="F16" i="13"/>
  <c r="F15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G16" i="13" l="1"/>
  <c r="G14" i="13"/>
  <c r="G13" i="13"/>
  <c r="G15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<sst xmlns="http://schemas.openxmlformats.org/spreadsheetml/2006/main" count="1067" uniqueCount="105">
  <si>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</si>
  <si>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</si>
  <si>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</si>
  <si>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</si>
  <si>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</si>
  <si>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</si>
  <si>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</si>
  <si>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</si>
  <si>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</si>
  <si>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</si>
  <si>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</si>
  <si>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</si>
  <si>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</si>
  <si>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</si>
  <si>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</si>
  <si>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</si>
  <si>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</si>
  <si>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</si>
  <si>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</si>
  <si>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</si>
  <si>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</si>
  <si>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</si>
  <si>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</si>
  <si>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</si>
  <si>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</si>
  <si>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</si>
  <si>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</si>
  <si>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</si>
  <si>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</si>
  <si>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</si>
  <si>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</si>
  <si>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</si>
  <si>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</si>
  <si>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</si>
  <si>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</si>
  <si>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</si>
  <si>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</si>
  <si>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</si>
  <si>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</si>
  <si>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</si>
  <si>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</si>
  <si>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</si>
  <si>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</si>
  <si>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</si>
  <si>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</si>
  <si>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</si>
  <si>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</si>
  <si>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</si>
  <si>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</si>
  <si>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</si>
  <si>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</si>
  <si>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</si>
  <si>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</si>
  <si>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</si>
  <si>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</si>
  <si>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</si>
  <si>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</si>
  <si>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</si>
  <si>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</si>
  <si>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</si>
  <si>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</si>
  <si>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</si>
  <si>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</si>
  <si>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</si>
  <si>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</si>
  <si>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</si>
  <si>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</si>
  <si>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</si>
  <si>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</si>
  <si>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</si>
  <si>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</si>
  <si>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</si>
  <si>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</si>
  <si>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</si>
  <si>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</si>
  <si>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</si>
  <si>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</si>
  <si>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</si>
  <si>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</si>
  <si>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</si>
  <si>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</si>
  <si>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</si>
  <si>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</si>
  <si>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</si>
  <si>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</si>
  <si>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</si>
  <si>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</si>
  <si>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</si>
  <si>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</si>
  <si>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</si>
  <si>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050225</t>
  </si>
  <si>
    <t>RB GH B 050225</t>
  </si>
  <si>
    <t>RB GH A &amp; B 050225</t>
  </si>
  <si>
    <t>IQC SCAP BLK 050225</t>
  </si>
  <si>
    <t>IQC SCAP A 050225</t>
  </si>
  <si>
    <t>IQC SCAP B 050225</t>
  </si>
  <si>
    <t>GH2</t>
  </si>
  <si>
    <t>KAPSUL LEMBUT</t>
  </si>
  <si>
    <t>NA</t>
  </si>
  <si>
    <t>AMIR / MAISARAH</t>
  </si>
  <si>
    <t>IQC SCAP 050225</t>
  </si>
  <si>
    <t>060225</t>
  </si>
  <si>
    <t>YA</t>
  </si>
  <si>
    <t>TIDAK</t>
  </si>
  <si>
    <t>PG 603S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</si>
</sst>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8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8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3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16.401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100.015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116.422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060225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050225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opLeftCell="A16" zoomScale="115" zoomScaleNormal="115" workbookViewId="0">
      <selection activeCell="B37" sqref="B37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1" customFormat="1" ht="27.75" thickBot="1" x14ac:dyDescent="0.25">
      <c r="A1" s="79" t="s">
        <v>84</v>
      </c>
      <c r="B1" s="76" t="s">
        <v>31</v>
      </c>
      <c r="C1" s="77" t="s">
        <v>49</v>
      </c>
      <c r="D1" s="77" t="s">
        <v>32</v>
      </c>
      <c r="E1" s="77" t="s">
        <v>33</v>
      </c>
      <c r="F1" s="76" t="s">
        <v>34</v>
      </c>
      <c r="G1" s="78" t="s">
        <v>26</v>
      </c>
      <c r="H1" s="79" t="s">
        <v>56</v>
      </c>
      <c r="I1" s="79" t="s">
        <v>55</v>
      </c>
      <c r="J1" s="80"/>
      <c r="K1" s="80"/>
      <c r="L1" s="83" t="s">
        <v>76</v>
      </c>
      <c r="M1" s="83" t="str">
        <f>IF(OR(H6="gh1", H6="gh2", H6="Sila pilih"), "", H6)</f>
        <v/>
      </c>
      <c r="N1" s="83"/>
      <c r="O1" s="80"/>
      <c r="P1" s="80"/>
      <c r="Q1" s="80"/>
      <c r="R1" s="84"/>
    </row>
    <row r="2" spans="1:18" ht="15.75" thickBot="1" x14ac:dyDescent="0.3">
      <c r="A2" s="82" t="s">
        <v>87</v>
      </c>
      <c r="B2" s="61" t="s">
        <v>90</v>
      </c>
      <c r="C2" s="16"/>
      <c r="D2" s="14">
        <v>16.344000000000001</v>
      </c>
      <c r="E2" s="14">
        <v>116.413</v>
      </c>
      <c r="F2" s="26">
        <f>E2-D2</f>
        <v>100.06899999999999</v>
      </c>
      <c r="G2" s="27"/>
      <c r="H2" s="11" t="s">
        <v>96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2" t="s">
        <v>88</v>
      </c>
      <c r="B3" s="61" t="s">
        <v>91</v>
      </c>
      <c r="C3" s="16"/>
      <c r="D3" s="14">
        <v>16.350000000000001</v>
      </c>
      <c r="E3" s="14">
        <v>116.42400000000001</v>
      </c>
      <c r="F3" s="26">
        <f>E3-D3</f>
        <v>100.07400000000001</v>
      </c>
      <c r="G3" s="27"/>
      <c r="H3" s="11" t="s">
        <v>96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2" t="s">
        <v>60</v>
      </c>
      <c r="B4" s="61" t="s">
        <v>92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2" t="s">
        <v>35</v>
      </c>
      <c r="B5" s="61" t="s">
        <v>93</v>
      </c>
      <c r="C5" s="14">
        <v>1.502</v>
      </c>
      <c r="D5" s="14">
        <v>16.344999999999999</v>
      </c>
      <c r="E5" s="14">
        <v>116.42100000000001</v>
      </c>
      <c r="F5" s="26">
        <f t="shared" ref="F5:F7" si="0">E5-D5</f>
        <v>100.07600000000001</v>
      </c>
      <c r="G5" s="27"/>
      <c r="H5" s="11" t="s">
        <v>96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5"/>
      <c r="L5" s="75" t="s">
        <v>86</v>
      </c>
      <c r="M5" s="75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2" t="s">
        <v>36</v>
      </c>
      <c r="B6" s="61" t="s">
        <v>94</v>
      </c>
      <c r="C6" s="14">
        <v>1.502</v>
      </c>
      <c r="D6" s="14">
        <v>16.34</v>
      </c>
      <c r="E6" s="14">
        <v>116.413</v>
      </c>
      <c r="F6" s="26">
        <f t="shared" si="0"/>
        <v>100.07299999999999</v>
      </c>
      <c r="G6" s="27"/>
      <c r="H6" s="11" t="s">
        <v>96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2" t="s">
        <v>37</v>
      </c>
      <c r="B7" s="61" t="s">
        <v>95</v>
      </c>
      <c r="C7" s="14">
        <v>1.502</v>
      </c>
      <c r="D7" s="14">
        <v>16.395</v>
      </c>
      <c r="E7" s="14">
        <v>116.423</v>
      </c>
      <c r="F7" s="26">
        <f t="shared" si="0"/>
        <v>100.02800000000001</v>
      </c>
      <c r="G7" s="27"/>
      <c r="H7" s="11" t="s">
        <v>96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2" t="s">
        <v>38</v>
      </c>
      <c r="B8" s="61">
        <v>2025020004</v>
      </c>
      <c r="C8" s="14">
        <v>1.5049999999999999</v>
      </c>
      <c r="D8" s="14">
        <v>16.401</v>
      </c>
      <c r="E8" s="14">
        <v>116.416</v>
      </c>
      <c r="F8" s="26">
        <f t="shared" ref="F8:F27" si="1">E8-D8</f>
        <v>100.015</v>
      </c>
      <c r="G8" s="28" t="s">
        <v>97</v>
      </c>
      <c r="H8" s="11" t="s">
        <v>96</v>
      </c>
      <c r="I8" s="21" t="s">
        <v>98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2" t="s">
        <v>39</v>
      </c>
      <c r="B9" s="62">
        <v>2025020005</v>
      </c>
      <c r="C9" s="14">
        <v>1.5069999999999999</v>
      </c>
      <c r="D9" s="14">
        <v>16.350000000000001</v>
      </c>
      <c r="E9" s="14">
        <v>116.422</v>
      </c>
      <c r="F9" s="26">
        <f t="shared" si="1"/>
        <v>100.072</v>
      </c>
      <c r="G9" s="28" t="s">
        <v>97</v>
      </c>
      <c r="H9" s="11" t="s">
        <v>96</v>
      </c>
      <c r="I9" s="21" t="s">
        <v>98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2" t="s">
        <v>40</v>
      </c>
      <c r="B10" s="62"/>
      <c r="C10" s="14"/>
      <c r="D10" s="14"/>
      <c r="E10" s="14"/>
      <c r="F10" s="26">
        <f t="shared" si="1"/>
        <v>0</v>
      </c>
      <c r="G10" s="28" t="s">
        <v>27</v>
      </c>
      <c r="H10" s="11" t="s">
        <v>27</v>
      </c>
      <c r="I10" s="21" t="s">
        <v>27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 xml:space="preserve"> 1 / 2 / 3 / 4 / NA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2" t="s">
        <v>41</v>
      </c>
      <c r="B11" s="62"/>
      <c r="C11" s="14"/>
      <c r="D11" s="14"/>
      <c r="E11" s="14"/>
      <c r="F11" s="26">
        <f t="shared" si="1"/>
        <v>0</v>
      </c>
      <c r="G11" s="28" t="s">
        <v>27</v>
      </c>
      <c r="H11" s="11" t="s">
        <v>27</v>
      </c>
      <c r="I11" s="21" t="s">
        <v>27</v>
      </c>
      <c r="J11" s="23" t="str">
        <f t="shared" si="2"/>
        <v xml:space="preserve"> 1 / 2 / 3 / 4 / NA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2" t="s">
        <v>42</v>
      </c>
      <c r="B12" s="62"/>
      <c r="C12" s="14"/>
      <c r="D12" s="14"/>
      <c r="E12" s="14"/>
      <c r="F12" s="26">
        <f t="shared" si="1"/>
        <v>0</v>
      </c>
      <c r="G12" s="28" t="s">
        <v>27</v>
      </c>
      <c r="H12" s="11" t="s">
        <v>27</v>
      </c>
      <c r="I12" s="21" t="s">
        <v>27</v>
      </c>
      <c r="J12" s="23" t="str">
        <f t="shared" si="2"/>
        <v xml:space="preserve"> 1 / 2 / 3 / 4 / NA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2" t="s">
        <v>83</v>
      </c>
      <c r="B13" s="62"/>
      <c r="C13" s="14"/>
      <c r="D13" s="14"/>
      <c r="E13" s="14"/>
      <c r="F13" s="26">
        <f t="shared" si="1"/>
        <v>0</v>
      </c>
      <c r="G13" s="28" t="s">
        <v>27</v>
      </c>
      <c r="H13" s="11" t="s">
        <v>27</v>
      </c>
      <c r="I13" s="21" t="s">
        <v>27</v>
      </c>
      <c r="J13" s="23" t="str">
        <f t="shared" si="2"/>
        <v xml:space="preserve"> 1 / 2 / 3 / 4 / NA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2" t="s">
        <v>43</v>
      </c>
      <c r="B14" s="62"/>
      <c r="C14" s="14"/>
      <c r="D14" s="14"/>
      <c r="E14" s="14"/>
      <c r="F14" s="26">
        <f t="shared" si="1"/>
        <v>0</v>
      </c>
      <c r="G14" s="28" t="s">
        <v>27</v>
      </c>
      <c r="H14" s="11" t="s">
        <v>27</v>
      </c>
      <c r="I14" s="21" t="s">
        <v>27</v>
      </c>
      <c r="J14" s="23" t="str">
        <f t="shared" si="2"/>
        <v xml:space="preserve"> 1 / 2 / 3 / 4 / NA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2" t="s">
        <v>44</v>
      </c>
      <c r="B15" s="62"/>
      <c r="C15" s="14"/>
      <c r="D15" s="14"/>
      <c r="E15" s="14"/>
      <c r="F15" s="26">
        <f t="shared" si="1"/>
        <v>0</v>
      </c>
      <c r="G15" s="28" t="s">
        <v>27</v>
      </c>
      <c r="H15" s="11" t="s">
        <v>27</v>
      </c>
      <c r="I15" s="21" t="s">
        <v>27</v>
      </c>
      <c r="J15" s="23" t="str">
        <f t="shared" si="2"/>
        <v xml:space="preserve"> 1 / 2 / 3 / 4 / NA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2" t="s">
        <v>45</v>
      </c>
      <c r="B16" s="62"/>
      <c r="C16" s="14"/>
      <c r="D16" s="14"/>
      <c r="E16" s="14"/>
      <c r="F16" s="26">
        <f t="shared" si="1"/>
        <v>0</v>
      </c>
      <c r="G16" s="28" t="s">
        <v>27</v>
      </c>
      <c r="H16" s="11" t="s">
        <v>27</v>
      </c>
      <c r="I16" s="21" t="s">
        <v>27</v>
      </c>
      <c r="J16" s="23" t="str">
        <f t="shared" si="2"/>
        <v xml:space="preserve"> 1 / 2 / 3 / 4 / NA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2" t="s">
        <v>46</v>
      </c>
      <c r="B17" s="62"/>
      <c r="C17" s="14"/>
      <c r="D17" s="14"/>
      <c r="E17" s="14"/>
      <c r="F17" s="26">
        <f t="shared" si="1"/>
        <v>0</v>
      </c>
      <c r="G17" s="28" t="s">
        <v>27</v>
      </c>
      <c r="H17" s="11" t="s">
        <v>27</v>
      </c>
      <c r="I17" s="21" t="s">
        <v>27</v>
      </c>
      <c r="J17" s="23" t="str">
        <f t="shared" si="2"/>
        <v xml:space="preserve"> 1 / 2 / 3 / 4 / NA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2" t="s">
        <v>47</v>
      </c>
      <c r="B18" s="62"/>
      <c r="C18" s="14"/>
      <c r="D18" s="14"/>
      <c r="E18" s="14"/>
      <c r="F18" s="26">
        <f t="shared" si="1"/>
        <v>0</v>
      </c>
      <c r="G18" s="28" t="s">
        <v>27</v>
      </c>
      <c r="H18" s="11" t="s">
        <v>27</v>
      </c>
      <c r="I18" s="21" t="s">
        <v>27</v>
      </c>
      <c r="J18" s="23" t="str">
        <f t="shared" si="2"/>
        <v xml:space="preserve"> 1 / 2 / 3 / 4 / NA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2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2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2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2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2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2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2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2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2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99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3">
        <v>45698</v>
      </c>
      <c r="J30" s="71"/>
      <c r="K30" s="71"/>
      <c r="L30" s="71"/>
      <c r="M30" s="71"/>
      <c r="N30" s="71"/>
      <c r="O30" s="71"/>
      <c r="P30" s="71"/>
      <c r="Q30" s="71"/>
    </row>
    <row r="31" spans="1:18" x14ac:dyDescent="0.2">
      <c r="A31" s="10" t="s">
        <v>50</v>
      </c>
      <c r="B31" s="61" t="s">
        <v>100</v>
      </c>
      <c r="C31" s="17" t="s">
        <v>51</v>
      </c>
      <c r="J31" s="71"/>
      <c r="K31" s="71"/>
      <c r="L31" s="71"/>
      <c r="M31" s="71"/>
      <c r="N31" s="71"/>
      <c r="O31" s="71"/>
      <c r="P31" s="71"/>
      <c r="Q31" s="71"/>
    </row>
    <row r="32" spans="1:18" ht="13.5" thickBot="1" x14ac:dyDescent="0.25">
      <c r="A32" t="s">
        <v>52</v>
      </c>
      <c r="B32" s="64" t="s">
        <v>101</v>
      </c>
      <c r="C32" s="25"/>
      <c r="D32" s="25"/>
      <c r="E32" s="25"/>
      <c r="F32" s="23"/>
      <c r="G32" s="24"/>
      <c r="H32" s="24"/>
      <c r="J32" s="71"/>
      <c r="K32" s="71"/>
      <c r="L32" s="71"/>
      <c r="M32" s="71"/>
      <c r="N32" s="71"/>
      <c r="O32" s="71"/>
      <c r="P32" s="71"/>
      <c r="Q32" s="71"/>
    </row>
    <row r="33" spans="1:17" ht="15.75" thickBot="1" x14ac:dyDescent="0.3">
      <c r="A33" s="10" t="s">
        <v>28</v>
      </c>
      <c r="B33" s="65" t="s">
        <v>102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1"/>
      <c r="K33" s="71"/>
      <c r="L33" s="71"/>
      <c r="M33" s="71"/>
      <c r="N33" s="71"/>
      <c r="O33" s="71"/>
      <c r="P33" s="71"/>
      <c r="Q33" s="71"/>
    </row>
    <row r="34" spans="1:17" ht="15.75" thickBot="1" x14ac:dyDescent="0.3">
      <c r="A34" s="10" t="s">
        <v>30</v>
      </c>
      <c r="B34" s="65" t="s">
        <v>102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1"/>
      <c r="K34" s="71"/>
      <c r="L34" s="71"/>
      <c r="M34" s="71"/>
      <c r="N34" s="71"/>
      <c r="O34" s="71"/>
      <c r="P34" s="71"/>
      <c r="Q34" s="71"/>
    </row>
    <row r="35" spans="1:17" ht="15.75" thickBot="1" x14ac:dyDescent="0.3">
      <c r="A35" s="10" t="s">
        <v>29</v>
      </c>
      <c r="B35" s="65" t="s">
        <v>103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1"/>
      <c r="K35" s="71"/>
      <c r="L35" s="71"/>
      <c r="M35" s="71"/>
      <c r="N35" s="71"/>
      <c r="O35" s="71"/>
      <c r="P35" s="71"/>
      <c r="Q35" s="71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1"/>
      <c r="K36" s="71"/>
      <c r="L36" s="71"/>
      <c r="M36" s="71"/>
      <c r="N36" s="71"/>
      <c r="O36" s="71"/>
      <c r="P36" s="71"/>
      <c r="Q36" s="71"/>
    </row>
    <row r="37" spans="1:17" ht="15.75" thickBot="1" x14ac:dyDescent="0.25">
      <c r="A37" t="s">
        <v>16</v>
      </c>
      <c r="B37" s="65" t="s">
        <v>104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/>
      <c r="E40" s="58"/>
      <c r="F40" s="54"/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x14ac:dyDescent="0.2">
      <c r="C42" s="48"/>
      <c r="D42" s="48"/>
      <c r="E42" s="48"/>
      <c r="F42" s="30"/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Form!B18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Form!G18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Form!I18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Form!B19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Form!I19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Form!N20</f>
        <v/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Form!B8</f>
        <v>2025020004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00" t="str">
        <f>Form!G8</f>
        <v>KAPSUL LEMBUT</v>
      </c>
      <c r="E3" s="101"/>
      <c r="F3" s="101"/>
      <c r="G3" s="101"/>
      <c r="H3" s="102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36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Form!I8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1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1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1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1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 t="s">
        <v>89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tabSelected="1" view="pageLayout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Form!B9</f>
        <v>2025020005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Form!G9</f>
        <v>KAPSUL LEMBUT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68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Form!I9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66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66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66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66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67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2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5">
        <f>Form!C5</f>
        <v>1.502</v>
      </c>
      <c r="G7" s="114">
        <f>Form!F5</f>
        <v>100.07600000000001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SCAP 050225</v>
      </c>
      <c r="D8" s="119"/>
      <c r="E8" s="120"/>
      <c r="F8" s="85">
        <f>Form!C6</f>
        <v>1.502</v>
      </c>
      <c r="G8" s="114">
        <f>Form!F6</f>
        <v>100.07299999999999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6">
        <f>Form!C7</f>
        <v>1.502</v>
      </c>
      <c r="G9" s="125">
        <f>Form!F7</f>
        <v>100.02800000000001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9">
        <f>IF(F8&lt;1, B13/F8,D13/F8)</f>
        <v>4.9933422103861522</v>
      </c>
      <c r="G13" s="127">
        <f>IF(F9&lt;1, B13/F9, D13/F9)</f>
        <v>4.9933422103861522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9">
        <f>IF(F8&lt;1, B14/F8, D14/F8)</f>
        <v>0.49933422103861519</v>
      </c>
      <c r="G14" s="127">
        <f>IF(F9&lt;1, B14/F9, D14/F9)</f>
        <v>0.49933422103861519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9">
        <f>IF(F8&lt;1, B15/F8, D15/F8)</f>
        <v>9.9866844207723044</v>
      </c>
      <c r="G15" s="127">
        <f>IF(F9&lt;1, B15/F9, D15/F9)</f>
        <v>9.9866844207723044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70">
        <f>IF(F8&lt;1, B16/F8, D16/F8)</f>
        <v>0.2996005326231691</v>
      </c>
      <c r="G16" s="129">
        <f>IF(F9&lt;1, B16/F9, D16/F9)</f>
        <v>0.2996005326231691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3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3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3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3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4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45698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2025-02-10T07:10:01Z</cp:lastPrinted>
  <dcterms:created xsi:type="dcterms:W3CDTF">2024-04-02T02:54:16Z</dcterms:created>
  <dcterms:modified xsi:type="dcterms:W3CDTF">2025-02-10T07:10:14Z</dcterms:modified>
</cp:coreProperties>
</file>