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3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4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5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6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7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8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9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10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drawings/drawing11.xml" ContentType="application/vnd.openxmlformats-officedocument.drawing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12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2.0\Digestion\"/>
    </mc:Choice>
  </mc:AlternateContent>
  <xr:revisionPtr revIDLastSave="0" documentId="13_ncr:1_{3129D735-B939-4077-93E1-09CE6132227F}" xr6:coauthVersionLast="36" xr6:coauthVersionMax="36" xr10:uidLastSave="{00000000-0000-0000-0000-000000000000}"/>
  <bookViews>
    <workbookView xWindow="0" yWindow="0" windowWidth="20490" windowHeight="7620" activeTab="1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H18" i="13" l="1"/>
  <c r="C8" i="24" l="1"/>
  <c r="C8" i="23"/>
  <c r="C8" i="22"/>
  <c r="C8" i="21"/>
  <c r="C8" i="20"/>
  <c r="C8" i="19"/>
  <c r="C8" i="18"/>
  <c r="C8" i="17"/>
  <c r="C8" i="16"/>
  <c r="C8" i="15"/>
  <c r="C8" i="14"/>
  <c r="C8" i="13"/>
  <c r="E4" i="13"/>
  <c r="F3" i="7" l="1"/>
  <c r="J6" i="7" l="1"/>
  <c r="J5" i="7" l="1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4" i="23"/>
  <c r="D29" i="22"/>
  <c r="A29" i="22"/>
  <c r="F9" i="22"/>
  <c r="G14" i="22" s="1"/>
  <c r="F8" i="22"/>
  <c r="F15" i="22" s="1"/>
  <c r="F7" i="22"/>
  <c r="E4" i="22"/>
  <c r="D29" i="21"/>
  <c r="A29" i="21"/>
  <c r="F9" i="21"/>
  <c r="G14" i="21" s="1"/>
  <c r="F8" i="21"/>
  <c r="F15" i="21" s="1"/>
  <c r="F7" i="21"/>
  <c r="E4" i="21"/>
  <c r="D29" i="20"/>
  <c r="A29" i="20"/>
  <c r="F9" i="20"/>
  <c r="G14" i="20" s="1"/>
  <c r="F8" i="20"/>
  <c r="F15" i="20" s="1"/>
  <c r="F7" i="20"/>
  <c r="E4" i="20"/>
  <c r="D29" i="19"/>
  <c r="A29" i="19"/>
  <c r="F9" i="19"/>
  <c r="G14" i="19" s="1"/>
  <c r="F8" i="19"/>
  <c r="F15" i="19" s="1"/>
  <c r="F7" i="19"/>
  <c r="E4" i="19"/>
  <c r="D29" i="18"/>
  <c r="A29" i="18"/>
  <c r="F9" i="18"/>
  <c r="G14" i="18" s="1"/>
  <c r="F8" i="18"/>
  <c r="F15" i="18" s="1"/>
  <c r="F7" i="18"/>
  <c r="E4" i="18"/>
  <c r="D29" i="17"/>
  <c r="A29" i="17"/>
  <c r="F9" i="17"/>
  <c r="G14" i="17" s="1"/>
  <c r="F8" i="17"/>
  <c r="F15" i="17" s="1"/>
  <c r="F7" i="17"/>
  <c r="E4" i="17"/>
  <c r="D29" i="16"/>
  <c r="A29" i="16"/>
  <c r="F9" i="16"/>
  <c r="G14" i="16" s="1"/>
  <c r="F8" i="16"/>
  <c r="F15" i="16" s="1"/>
  <c r="F7" i="16"/>
  <c r="E4" i="16"/>
  <c r="D29" i="15"/>
  <c r="A29" i="15"/>
  <c r="F9" i="15"/>
  <c r="G14" i="15" s="1"/>
  <c r="F8" i="15"/>
  <c r="F15" i="15" s="1"/>
  <c r="F7" i="15"/>
  <c r="E4" i="15"/>
  <c r="D29" i="14"/>
  <c r="A29" i="14"/>
  <c r="F9" i="14"/>
  <c r="G15" i="14" s="1"/>
  <c r="F8" i="14"/>
  <c r="F14" i="14" s="1"/>
  <c r="F7" i="14"/>
  <c r="E4" i="14"/>
  <c r="D30" i="13"/>
  <c r="A30" i="13"/>
  <c r="F9" i="13"/>
  <c r="G15" i="13" s="1"/>
  <c r="F8" i="13"/>
  <c r="F16" i="13" s="1"/>
  <c r="F7" i="13"/>
  <c r="D3" i="13"/>
  <c r="C28" i="7"/>
  <c r="G12" i="20" l="1"/>
  <c r="G15" i="23"/>
  <c r="G13" i="20"/>
  <c r="G15" i="20"/>
  <c r="G16" i="13"/>
  <c r="G15" i="18"/>
  <c r="G12" i="14"/>
  <c r="G12" i="19"/>
  <c r="G13" i="14"/>
  <c r="G15" i="17"/>
  <c r="G13" i="19"/>
  <c r="G14" i="14"/>
  <c r="G15" i="19"/>
  <c r="G14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3" i="13"/>
  <c r="G15" i="16"/>
  <c r="G13" i="17"/>
  <c r="G12" i="18"/>
  <c r="G15" i="22"/>
  <c r="G13" i="23"/>
  <c r="G12" i="15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4" i="13"/>
  <c r="F15" i="13"/>
  <c r="F13" i="13"/>
  <c r="F29" i="7" l="1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<sst xmlns="http://schemas.openxmlformats.org/spreadsheetml/2006/main" count="677" uniqueCount="87">
  <si>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</si>
  <si>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</si>
  <si>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</si>
  <si>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</si>
  <si>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</si>
  <si>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</si>
  <si>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</si>
  <si>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</si>
  <si>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</si>
  <si>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</si>
  <si>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</si>
  <si>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</si>
  <si>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</si>
  <si>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</si>
  <si>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</si>
  <si>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</si>
  <si>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</si>
  <si>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</si>
  <si>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</si>
  <si>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</si>
  <si>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</si>
  <si>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</si>
  <si>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</si>
  <si>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</si>
  <si>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</si>
  <si>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</si>
  <si>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</si>
  <si>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</si>
  <si>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</si>
  <si>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</si>
  <si>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</si>
  <si>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</si>
  <si>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</si>
  <si>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</si>
  <si>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</si>
  <si>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</si>
  <si>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</si>
  <si>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</si>
  <si>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</si>
  <si>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</si>
  <si>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</si>
  <si>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</si>
  <si>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</si>
  <si>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</si>
  <si>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</si>
  <si>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</si>
  <si>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</si>
  <si>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</si>
  <si>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</si>
  <si>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</si>
  <si>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</si>
  <si>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</si>
  <si>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</si>
  <si>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</si>
  <si>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</si>
  <si>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</si>
  <si>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</si>
  <si>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</si>
  <si>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</si>
  <si>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</si>
  <si>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</si>
  <si>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</si>
  <si>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</si>
  <si>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</si>
  <si>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</si>
  <si>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</si>
  <si>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</si>
  <si>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</si>
  <si>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</si>
  <si>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</si>
  <si>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</si>
  <si>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</si>
  <si>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</si>
  <si>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</si>
  <si>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</si>
  <si>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</si>
  <si>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</si>
  <si>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</si>
  <si>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</si>
  <si>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</si>
  <si>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Content of elements spiked (µg)  (Gerhadt)</t>
  </si>
  <si>
    <t xml:space="preserve"> </t>
  </si>
  <si>
    <t>                      </t>
  </si>
  <si>
    <t xml:space="preserve">Berat akhir:                            (Selepas pencairan sampel)
</t>
  </si>
  <si>
    <t>Knife Mill:</t>
  </si>
  <si>
    <t>KAEDAH PERLULUHAN (PKKK/200/UAT/003; PKKK/300/UAT/045; PKKK/300/UAT/046)</t>
  </si>
  <si>
    <r>
      <t xml:space="preserve">                                                   HNO</t>
    </r>
    <r>
      <rPr>
        <sz val="7"/>
        <rFont val="Times New Roman"/>
        <family val="1"/>
      </rPr>
      <t>3</t>
    </r>
    <r>
      <rPr>
        <sz val="10"/>
        <rFont val="Times New Roman"/>
        <family val="1"/>
      </rPr>
      <t xml:space="preserve">                   H</t>
    </r>
    <r>
      <rPr>
        <sz val="7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sz val="7"/>
        <rFont val="Times New Roman"/>
        <family val="1"/>
      </rPr>
      <t xml:space="preserve">2  </t>
    </r>
    <r>
      <rPr>
        <sz val="10"/>
        <rFont val="Times New Roman"/>
        <family val="1"/>
      </rPr>
      <t xml:space="preserve">                    HCL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</si>
</sst>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7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  <font>
      <sz val="7"/>
      <name val="Times New Roman"/>
      <family val="1"/>
    </font>
    <font>
      <i/>
      <sz val="10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167" fontId="7" fillId="2" borderId="31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167" fontId="0" fillId="0" borderId="42" xfId="0" applyNumberForma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6" fillId="0" borderId="0" xfId="0" applyFont="1" applyAlignment="1">
      <alignment horizontal="left"/>
    </xf>
    <xf numFmtId="0" fontId="9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4" fillId="0" borderId="0" xfId="0" applyFont="1" applyAlignment="1">
      <alignment vertical="top"/>
    </xf>
    <xf numFmtId="0" fontId="0" fillId="0" borderId="24" xfId="0" applyBorder="1" applyAlignment="1">
      <alignment horizontal="left" vertical="top"/>
    </xf>
    <xf numFmtId="0" fontId="14" fillId="0" borderId="0" xfId="0" applyFont="1" applyBorder="1" applyAlignment="1">
      <alignment horizontal="right"/>
    </xf>
    <xf numFmtId="0" fontId="14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12" fillId="0" borderId="27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0" borderId="24" xfId="1" applyFont="1" applyFill="1" applyBorder="1" applyAlignment="1">
      <alignment horizontal="center" vertical="center" wrapText="1"/>
    </xf>
    <xf numFmtId="0" fontId="26" fillId="0" borderId="24" xfId="1" applyFont="1" applyFill="1" applyBorder="1" applyAlignment="1">
      <alignment horizontal="center" vertical="center" wrapText="1"/>
    </xf>
    <xf numFmtId="0" fontId="26" fillId="0" borderId="25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31" xfId="0" applyNumberFormat="1" applyBorder="1" applyAlignment="1">
      <alignment horizontal="center" vertical="center" wrapText="1"/>
    </xf>
    <xf numFmtId="167" fontId="0" fillId="0" borderId="32" xfId="0" applyNumberFormat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167" fontId="2" fillId="2" borderId="31" xfId="0" applyNumberFormat="1" applyFont="1" applyFill="1" applyBorder="1" applyAlignment="1">
      <alignment horizontal="center" vertical="center" wrapText="1"/>
    </xf>
    <xf numFmtId="167" fontId="2" fillId="2" borderId="32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2" borderId="34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165" fontId="3" fillId="0" borderId="31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5" fontId="3" fillId="0" borderId="1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0" fillId="0" borderId="3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D$29" lockText="1" noThreeD="1"/>
</file>

<file path=xl/ctrlProps/ctrlProp11.xml><?xml version="1.0" encoding="utf-8"?>
<formControlPr xmlns="http://schemas.microsoft.com/office/spreadsheetml/2009/9/main" objectType="CheckBox" fmlaLink="FormTitan!$F$29" lockText="1" noThreeD="1"/>
</file>

<file path=xl/ctrlProps/ctrlProp12.xml><?xml version="1.0" encoding="utf-8"?>
<formControlPr xmlns="http://schemas.microsoft.com/office/spreadsheetml/2009/9/main" objectType="CheckBox" fmlaLink="FormTitan!$D$24" lockText="1" noThreeD="1"/>
</file>

<file path=xl/ctrlProps/ctrlProp13.xml><?xml version="1.0" encoding="utf-8"?>
<formControlPr xmlns="http://schemas.microsoft.com/office/spreadsheetml/2009/9/main" objectType="CheckBox" fmlaLink="FormTitan!$D$23" lockText="1" noThreeD="1"/>
</file>

<file path=xl/ctrlProps/ctrlProp14.xml><?xml version="1.0" encoding="utf-8"?>
<formControlPr xmlns="http://schemas.microsoft.com/office/spreadsheetml/2009/9/main" objectType="CheckBox" fmlaLink="FormTitan!$D$25" lockText="1" noThreeD="1"/>
</file>

<file path=xl/ctrlProps/ctrlProp15.xml><?xml version="1.0" encoding="utf-8"?>
<formControlPr xmlns="http://schemas.microsoft.com/office/spreadsheetml/2009/9/main" objectType="CheckBox" fmlaLink="FormTitan!$E$29" lockText="1" noThreeD="1"/>
</file>

<file path=xl/ctrlProps/ctrlProp16.xml><?xml version="1.0" encoding="utf-8"?>
<formControlPr xmlns="http://schemas.microsoft.com/office/spreadsheetml/2009/9/main" objectType="CheckBox" fmlaLink="FormTitan!$C$29" lockText="1" noThreeD="1"/>
</file>

<file path=xl/ctrlProps/ctrlProp17.xml><?xml version="1.0" encoding="utf-8"?>
<formControlPr xmlns="http://schemas.microsoft.com/office/spreadsheetml/2009/9/main" objectType="CheckBox" fmlaLink="FormTitan!$D$29" lockText="1" noThreeD="1"/>
</file>

<file path=xl/ctrlProps/ctrlProp18.xml><?xml version="1.0" encoding="utf-8"?>
<formControlPr xmlns="http://schemas.microsoft.com/office/spreadsheetml/2009/9/main" objectType="CheckBox" fmlaLink="FormTitan!$F$29" lockText="1" noThreeD="1"/>
</file>

<file path=xl/ctrlProps/ctrlProp19.xml><?xml version="1.0" encoding="utf-8"?>
<formControlPr xmlns="http://schemas.microsoft.com/office/spreadsheetml/2009/9/main" objectType="CheckBox" fmlaLink="FormTitan!$D$24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3" lockText="1" noThreeD="1"/>
</file>

<file path=xl/ctrlProps/ctrlProp21.xml><?xml version="1.0" encoding="utf-8"?>
<formControlPr xmlns="http://schemas.microsoft.com/office/spreadsheetml/2009/9/main" objectType="CheckBox" fmlaLink="FormTitan!$D$25" lockText="1" noThreeD="1"/>
</file>

<file path=xl/ctrlProps/ctrlProp22.xml><?xml version="1.0" encoding="utf-8"?>
<formControlPr xmlns="http://schemas.microsoft.com/office/spreadsheetml/2009/9/main" objectType="CheckBox" fmlaLink="FormTitan!$E$29" lockText="1" noThreeD="1"/>
</file>

<file path=xl/ctrlProps/ctrlProp23.xml><?xml version="1.0" encoding="utf-8"?>
<formControlPr xmlns="http://schemas.microsoft.com/office/spreadsheetml/2009/9/main" objectType="CheckBox" fmlaLink="FormTitan!$C$29" lockText="1" noThreeD="1"/>
</file>

<file path=xl/ctrlProps/ctrlProp24.xml><?xml version="1.0" encoding="utf-8"?>
<formControlPr xmlns="http://schemas.microsoft.com/office/spreadsheetml/2009/9/main" objectType="CheckBox" fmlaLink="FormTitan!$D$29" lockText="1" noThreeD="1"/>
</file>

<file path=xl/ctrlProps/ctrlProp25.xml><?xml version="1.0" encoding="utf-8"?>
<formControlPr xmlns="http://schemas.microsoft.com/office/spreadsheetml/2009/9/main" objectType="CheckBox" fmlaLink="FormTitan!$F$29" lockText="1" noThreeD="1"/>
</file>

<file path=xl/ctrlProps/ctrlProp26.xml><?xml version="1.0" encoding="utf-8"?>
<formControlPr xmlns="http://schemas.microsoft.com/office/spreadsheetml/2009/9/main" objectType="CheckBox" fmlaLink="FormTitan!$D$24" lockText="1" noThreeD="1"/>
</file>

<file path=xl/ctrlProps/ctrlProp27.xml><?xml version="1.0" encoding="utf-8"?>
<formControlPr xmlns="http://schemas.microsoft.com/office/spreadsheetml/2009/9/main" objectType="CheckBox" fmlaLink="FormTitan!$D$23" lockText="1" noThreeD="1"/>
</file>

<file path=xl/ctrlProps/ctrlProp28.xml><?xml version="1.0" encoding="utf-8"?>
<formControlPr xmlns="http://schemas.microsoft.com/office/spreadsheetml/2009/9/main" objectType="CheckBox" fmlaLink="FormTitan!$D$25" lockText="1" noThreeD="1"/>
</file>

<file path=xl/ctrlProps/ctrlProp29.xml><?xml version="1.0" encoding="utf-8"?>
<formControlPr xmlns="http://schemas.microsoft.com/office/spreadsheetml/2009/9/main" objectType="CheckBox" fmlaLink="FormTitan!$E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C$29" lockText="1" noThreeD="1"/>
</file>

<file path=xl/ctrlProps/ctrlProp31.xml><?xml version="1.0" encoding="utf-8"?>
<formControlPr xmlns="http://schemas.microsoft.com/office/spreadsheetml/2009/9/main" objectType="CheckBox" fmlaLink="FormTitan!$D$29" lockText="1" noThreeD="1"/>
</file>

<file path=xl/ctrlProps/ctrlProp32.xml><?xml version="1.0" encoding="utf-8"?>
<formControlPr xmlns="http://schemas.microsoft.com/office/spreadsheetml/2009/9/main" objectType="CheckBox" fmlaLink="FormTitan!$F$29" lockText="1" noThreeD="1"/>
</file>

<file path=xl/ctrlProps/ctrlProp33.xml><?xml version="1.0" encoding="utf-8"?>
<formControlPr xmlns="http://schemas.microsoft.com/office/spreadsheetml/2009/9/main" objectType="CheckBox" fmlaLink="FormTitan!$D$24" lockText="1" noThreeD="1"/>
</file>

<file path=xl/ctrlProps/ctrlProp34.xml><?xml version="1.0" encoding="utf-8"?>
<formControlPr xmlns="http://schemas.microsoft.com/office/spreadsheetml/2009/9/main" objectType="CheckBox" fmlaLink="FormTitan!$D$23" lockText="1" noThreeD="1"/>
</file>

<file path=xl/ctrlProps/ctrlProp35.xml><?xml version="1.0" encoding="utf-8"?>
<formControlPr xmlns="http://schemas.microsoft.com/office/spreadsheetml/2009/9/main" objectType="CheckBox" fmlaLink="FormTitan!$D$25" lockText="1" noThreeD="1"/>
</file>

<file path=xl/ctrlProps/ctrlProp36.xml><?xml version="1.0" encoding="utf-8"?>
<formControlPr xmlns="http://schemas.microsoft.com/office/spreadsheetml/2009/9/main" objectType="CheckBox" fmlaLink="FormTitan!$E$29" lockText="1" noThreeD="1"/>
</file>

<file path=xl/ctrlProps/ctrlProp37.xml><?xml version="1.0" encoding="utf-8"?>
<formControlPr xmlns="http://schemas.microsoft.com/office/spreadsheetml/2009/9/main" objectType="CheckBox" fmlaLink="FormTitan!$C$29" lockText="1" noThreeD="1"/>
</file>

<file path=xl/ctrlProps/ctrlProp38.xml><?xml version="1.0" encoding="utf-8"?>
<formControlPr xmlns="http://schemas.microsoft.com/office/spreadsheetml/2009/9/main" objectType="CheckBox" fmlaLink="FormTitan!$D$29" lockText="1" noThreeD="1"/>
</file>

<file path=xl/ctrlProps/ctrlProp39.xml><?xml version="1.0" encoding="utf-8"?>
<formControlPr xmlns="http://schemas.microsoft.com/office/spreadsheetml/2009/9/main" objectType="CheckBox" fmlaLink="FormTitan!$F$29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4" lockText="1" noThreeD="1"/>
</file>

<file path=xl/ctrlProps/ctrlProp41.xml><?xml version="1.0" encoding="utf-8"?>
<formControlPr xmlns="http://schemas.microsoft.com/office/spreadsheetml/2009/9/main" objectType="CheckBox" fmlaLink="FormTitan!$D$23" lockText="1" noThreeD="1"/>
</file>

<file path=xl/ctrlProps/ctrlProp42.xml><?xml version="1.0" encoding="utf-8"?>
<formControlPr xmlns="http://schemas.microsoft.com/office/spreadsheetml/2009/9/main" objectType="CheckBox" fmlaLink="FormTitan!$D$25" lockText="1" noThreeD="1"/>
</file>

<file path=xl/ctrlProps/ctrlProp43.xml><?xml version="1.0" encoding="utf-8"?>
<formControlPr xmlns="http://schemas.microsoft.com/office/spreadsheetml/2009/9/main" objectType="CheckBox" fmlaLink="FormTitan!$E$29" lockText="1" noThreeD="1"/>
</file>

<file path=xl/ctrlProps/ctrlProp44.xml><?xml version="1.0" encoding="utf-8"?>
<formControlPr xmlns="http://schemas.microsoft.com/office/spreadsheetml/2009/9/main" objectType="CheckBox" fmlaLink="FormTitan!$C$29" lockText="1" noThreeD="1"/>
</file>

<file path=xl/ctrlProps/ctrlProp45.xml><?xml version="1.0" encoding="utf-8"?>
<formControlPr xmlns="http://schemas.microsoft.com/office/spreadsheetml/2009/9/main" objectType="CheckBox" fmlaLink="FormTitan!$D$29" lockText="1" noThreeD="1"/>
</file>

<file path=xl/ctrlProps/ctrlProp46.xml><?xml version="1.0" encoding="utf-8"?>
<formControlPr xmlns="http://schemas.microsoft.com/office/spreadsheetml/2009/9/main" objectType="CheckBox" fmlaLink="FormTitan!$F$29" lockText="1" noThreeD="1"/>
</file>

<file path=xl/ctrlProps/ctrlProp47.xml><?xml version="1.0" encoding="utf-8"?>
<formControlPr xmlns="http://schemas.microsoft.com/office/spreadsheetml/2009/9/main" objectType="CheckBox" fmlaLink="FormTitan!$D$24" lockText="1" noThreeD="1"/>
</file>

<file path=xl/ctrlProps/ctrlProp48.xml><?xml version="1.0" encoding="utf-8"?>
<formControlPr xmlns="http://schemas.microsoft.com/office/spreadsheetml/2009/9/main" objectType="CheckBox" fmlaLink="FormTitan!$D$23" lockText="1" noThreeD="1"/>
</file>

<file path=xl/ctrlProps/ctrlProp49.xml><?xml version="1.0" encoding="utf-8"?>
<formControlPr xmlns="http://schemas.microsoft.com/office/spreadsheetml/2009/9/main" objectType="CheckBox" fmlaLink="FormTitan!$D$25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E$29" lockText="1" noThreeD="1"/>
</file>

<file path=xl/ctrlProps/ctrlProp51.xml><?xml version="1.0" encoding="utf-8"?>
<formControlPr xmlns="http://schemas.microsoft.com/office/spreadsheetml/2009/9/main" objectType="CheckBox" fmlaLink="FormTitan!$C$29" lockText="1" noThreeD="1"/>
</file>

<file path=xl/ctrlProps/ctrlProp52.xml><?xml version="1.0" encoding="utf-8"?>
<formControlPr xmlns="http://schemas.microsoft.com/office/spreadsheetml/2009/9/main" objectType="CheckBox" fmlaLink="FormTitan!$D$29" lockText="1" noThreeD="1"/>
</file>

<file path=xl/ctrlProps/ctrlProp53.xml><?xml version="1.0" encoding="utf-8"?>
<formControlPr xmlns="http://schemas.microsoft.com/office/spreadsheetml/2009/9/main" objectType="CheckBox" fmlaLink="FormTitan!$F$29" lockText="1" noThreeD="1"/>
</file>

<file path=xl/ctrlProps/ctrlProp54.xml><?xml version="1.0" encoding="utf-8"?>
<formControlPr xmlns="http://schemas.microsoft.com/office/spreadsheetml/2009/9/main" objectType="CheckBox" fmlaLink="FormTitan!$D$24" lockText="1" noThreeD="1"/>
</file>

<file path=xl/ctrlProps/ctrlProp55.xml><?xml version="1.0" encoding="utf-8"?>
<formControlPr xmlns="http://schemas.microsoft.com/office/spreadsheetml/2009/9/main" objectType="CheckBox" fmlaLink="FormTitan!$D$23" lockText="1" noThreeD="1"/>
</file>

<file path=xl/ctrlProps/ctrlProp56.xml><?xml version="1.0" encoding="utf-8"?>
<formControlPr xmlns="http://schemas.microsoft.com/office/spreadsheetml/2009/9/main" objectType="CheckBox" fmlaLink="FormTitan!$D$25" lockText="1" noThreeD="1"/>
</file>

<file path=xl/ctrlProps/ctrlProp57.xml><?xml version="1.0" encoding="utf-8"?>
<formControlPr xmlns="http://schemas.microsoft.com/office/spreadsheetml/2009/9/main" objectType="CheckBox" fmlaLink="FormTitan!$E$29" lockText="1" noThreeD="1"/>
</file>

<file path=xl/ctrlProps/ctrlProp58.xml><?xml version="1.0" encoding="utf-8"?>
<formControlPr xmlns="http://schemas.microsoft.com/office/spreadsheetml/2009/9/main" objectType="CheckBox" fmlaLink="FormTitan!$C$29" lockText="1" noThreeD="1"/>
</file>

<file path=xl/ctrlProps/ctrlProp59.xml><?xml version="1.0" encoding="utf-8"?>
<formControlPr xmlns="http://schemas.microsoft.com/office/spreadsheetml/2009/9/main" objectType="CheckBox" fmlaLink="FormTitan!$D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F$29" lockText="1" noThreeD="1"/>
</file>

<file path=xl/ctrlProps/ctrlProp61.xml><?xml version="1.0" encoding="utf-8"?>
<formControlPr xmlns="http://schemas.microsoft.com/office/spreadsheetml/2009/9/main" objectType="CheckBox" fmlaLink="FormTitan!$D$24" lockText="1" noThreeD="1"/>
</file>

<file path=xl/ctrlProps/ctrlProp62.xml><?xml version="1.0" encoding="utf-8"?>
<formControlPr xmlns="http://schemas.microsoft.com/office/spreadsheetml/2009/9/main" objectType="CheckBox" fmlaLink="FormTitan!$D$23" lockText="1" noThreeD="1"/>
</file>

<file path=xl/ctrlProps/ctrlProp63.xml><?xml version="1.0" encoding="utf-8"?>
<formControlPr xmlns="http://schemas.microsoft.com/office/spreadsheetml/2009/9/main" objectType="CheckBox" fmlaLink="FormTitan!$D$25" lockText="1" noThreeD="1"/>
</file>

<file path=xl/ctrlProps/ctrlProp64.xml><?xml version="1.0" encoding="utf-8"?>
<formControlPr xmlns="http://schemas.microsoft.com/office/spreadsheetml/2009/9/main" objectType="CheckBox" fmlaLink="FormTitan!$E$29" lockText="1" noThreeD="1"/>
</file>

<file path=xl/ctrlProps/ctrlProp65.xml><?xml version="1.0" encoding="utf-8"?>
<formControlPr xmlns="http://schemas.microsoft.com/office/spreadsheetml/2009/9/main" objectType="CheckBox" fmlaLink="FormTitan!$C$29" lockText="1" noThreeD="1"/>
</file>

<file path=xl/ctrlProps/ctrlProp66.xml><?xml version="1.0" encoding="utf-8"?>
<formControlPr xmlns="http://schemas.microsoft.com/office/spreadsheetml/2009/9/main" objectType="CheckBox" fmlaLink="FormTitan!$D$29" lockText="1" noThreeD="1"/>
</file>

<file path=xl/ctrlProps/ctrlProp67.xml><?xml version="1.0" encoding="utf-8"?>
<formControlPr xmlns="http://schemas.microsoft.com/office/spreadsheetml/2009/9/main" objectType="CheckBox" fmlaLink="FormTitan!$F$29" lockText="1" noThreeD="1"/>
</file>

<file path=xl/ctrlProps/ctrlProp68.xml><?xml version="1.0" encoding="utf-8"?>
<formControlPr xmlns="http://schemas.microsoft.com/office/spreadsheetml/2009/9/main" objectType="CheckBox" fmlaLink="FormTitan!$D$24" lockText="1" noThreeD="1"/>
</file>

<file path=xl/ctrlProps/ctrlProp69.xml><?xml version="1.0" encoding="utf-8"?>
<formControlPr xmlns="http://schemas.microsoft.com/office/spreadsheetml/2009/9/main" objectType="CheckBox" fmlaLink="FormTitan!$D$23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D$25" lockText="1" noThreeD="1"/>
</file>

<file path=xl/ctrlProps/ctrlProp71.xml><?xml version="1.0" encoding="utf-8"?>
<formControlPr xmlns="http://schemas.microsoft.com/office/spreadsheetml/2009/9/main" objectType="CheckBox" fmlaLink="FormTitan!$E$29" lockText="1" noThreeD="1"/>
</file>

<file path=xl/ctrlProps/ctrlProp72.xml><?xml version="1.0" encoding="utf-8"?>
<formControlPr xmlns="http://schemas.microsoft.com/office/spreadsheetml/2009/9/main" objectType="CheckBox" fmlaLink="FormTitan!$C$29" lockText="1" noThreeD="1"/>
</file>

<file path=xl/ctrlProps/ctrlProp73.xml><?xml version="1.0" encoding="utf-8"?>
<formControlPr xmlns="http://schemas.microsoft.com/office/spreadsheetml/2009/9/main" objectType="CheckBox" fmlaLink="FormTitan!$D$29" lockText="1" noThreeD="1"/>
</file>

<file path=xl/ctrlProps/ctrlProp74.xml><?xml version="1.0" encoding="utf-8"?>
<formControlPr xmlns="http://schemas.microsoft.com/office/spreadsheetml/2009/9/main" objectType="CheckBox" fmlaLink="FormTitan!$F$29" lockText="1" noThreeD="1"/>
</file>

<file path=xl/ctrlProps/ctrlProp75.xml><?xml version="1.0" encoding="utf-8"?>
<formControlPr xmlns="http://schemas.microsoft.com/office/spreadsheetml/2009/9/main" objectType="CheckBox" fmlaLink="FormTitan!$D$24" lockText="1" noThreeD="1"/>
</file>

<file path=xl/ctrlProps/ctrlProp76.xml><?xml version="1.0" encoding="utf-8"?>
<formControlPr xmlns="http://schemas.microsoft.com/office/spreadsheetml/2009/9/main" objectType="CheckBox" fmlaLink="FormTitan!$D$23" lockText="1" noThreeD="1"/>
</file>

<file path=xl/ctrlProps/ctrlProp77.xml><?xml version="1.0" encoding="utf-8"?>
<formControlPr xmlns="http://schemas.microsoft.com/office/spreadsheetml/2009/9/main" objectType="CheckBox" fmlaLink="FormTitan!$D$25" lockText="1" noThreeD="1"/>
</file>

<file path=xl/ctrlProps/ctrlProp78.xml><?xml version="1.0" encoding="utf-8"?>
<formControlPr xmlns="http://schemas.microsoft.com/office/spreadsheetml/2009/9/main" objectType="CheckBox" fmlaLink="FormTitan!$E$29" lockText="1" noThreeD="1"/>
</file>

<file path=xl/ctrlProps/ctrlProp79.xml><?xml version="1.0" encoding="utf-8"?>
<formControlPr xmlns="http://schemas.microsoft.com/office/spreadsheetml/2009/9/main" objectType="CheckBox" fmlaLink="FormTitan!$C$29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FormTitan!$D$29" lockText="1" noThreeD="1"/>
</file>

<file path=xl/ctrlProps/ctrlProp81.xml><?xml version="1.0" encoding="utf-8"?>
<formControlPr xmlns="http://schemas.microsoft.com/office/spreadsheetml/2009/9/main" objectType="CheckBox" fmlaLink="FormTitan!$F$29" lockText="1" noThreeD="1"/>
</file>

<file path=xl/ctrlProps/ctrlProp82.xml><?xml version="1.0" encoding="utf-8"?>
<formControlPr xmlns="http://schemas.microsoft.com/office/spreadsheetml/2009/9/main" objectType="CheckBox" fmlaLink="FormTitan!$D$24" lockText="1" noThreeD="1"/>
</file>

<file path=xl/ctrlProps/ctrlProp83.xml><?xml version="1.0" encoding="utf-8"?>
<formControlPr xmlns="http://schemas.microsoft.com/office/spreadsheetml/2009/9/main" objectType="CheckBox" fmlaLink="FormTitan!$D$23" lockText="1" noThreeD="1"/>
</file>

<file path=xl/ctrlProps/ctrlProp84.xml><?xml version="1.0" encoding="utf-8"?>
<formControlPr xmlns="http://schemas.microsoft.com/office/spreadsheetml/2009/9/main" objectType="CheckBox" fmlaLink="FormTitan!$D$25" lockText="1" noThreeD="1"/>
</file>

<file path=xl/ctrlProps/ctrlProp85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C$29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24</xdr:row>
          <xdr:rowOff>19050</xdr:rowOff>
        </xdr:from>
        <xdr:to>
          <xdr:col>4</xdr:col>
          <xdr:colOff>133350</xdr:colOff>
          <xdr:row>25</xdr:row>
          <xdr:rowOff>19050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561975</xdr:colOff>
          <xdr:row>24</xdr:row>
          <xdr:rowOff>38100</xdr:rowOff>
        </xdr:from>
        <xdr:to>
          <xdr:col>7</xdr:col>
          <xdr:colOff>619125</xdr:colOff>
          <xdr:row>24</xdr:row>
          <xdr:rowOff>257175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1264606</xdr:colOff>
          <xdr:row>2</xdr:row>
          <xdr:rowOff>249478</xdr:rowOff>
        </xdr:from>
        <xdr:to>
          <xdr:col>7</xdr:col>
          <xdr:colOff>800061</xdr:colOff>
          <xdr:row>4</xdr:row>
          <xdr:rowOff>43815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93581" y="887653"/>
              <a:ext cx="2316755" cy="346787"/>
              <a:chOff x="5302341" y="917031"/>
              <a:chExt cx="2024756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6056070" y="927230"/>
                <a:ext cx="5218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302341" y="917031"/>
                <a:ext cx="60129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814187" y="927231"/>
                <a:ext cx="51291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25</xdr:row>
          <xdr:rowOff>19050</xdr:rowOff>
        </xdr:from>
        <xdr:to>
          <xdr:col>5</xdr:col>
          <xdr:colOff>85725</xdr:colOff>
          <xdr:row>25</xdr:row>
          <xdr:rowOff>257175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18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>
    <xdr:from>
      <xdr:col>6</xdr:col>
      <xdr:colOff>114300</xdr:colOff>
      <xdr:row>26</xdr:row>
      <xdr:rowOff>95250</xdr:rowOff>
    </xdr:from>
    <xdr:to>
      <xdr:col>7</xdr:col>
      <xdr:colOff>542925</xdr:colOff>
      <xdr:row>26</xdr:row>
      <xdr:rowOff>476250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267325" y="71342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66676</xdr:colOff>
      <xdr:row>26</xdr:row>
      <xdr:rowOff>228600</xdr:rowOff>
    </xdr:from>
    <xdr:ext cx="1285874" cy="244820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009776" y="7267575"/>
          <a:ext cx="1285874" cy="2448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38101</xdr:colOff>
      <xdr:row>27</xdr:row>
      <xdr:rowOff>142874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981201" y="79533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1885951</xdr:colOff>
      <xdr:row>27</xdr:row>
      <xdr:rowOff>38100</xdr:rowOff>
    </xdr:from>
    <xdr:ext cx="1362074" cy="361950"/>
    <xdr:sp macro="" textlink="FormTitan!K34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14926" y="7848600"/>
          <a:ext cx="1362074" cy="361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66675</xdr:colOff>
      <xdr:row>27</xdr:row>
      <xdr:rowOff>428625</xdr:rowOff>
    </xdr:from>
    <xdr:to>
      <xdr:col>7</xdr:col>
      <xdr:colOff>333375</xdr:colOff>
      <xdr:row>27</xdr:row>
      <xdr:rowOff>428625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5219700" y="82391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266700</xdr:colOff>
      <xdr:row>27</xdr:row>
      <xdr:rowOff>266700</xdr:rowOff>
    </xdr:from>
    <xdr:ext cx="298719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6276975" y="8077200"/>
          <a:ext cx="298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19050</xdr:colOff>
      <xdr:row>17</xdr:row>
      <xdr:rowOff>228600</xdr:rowOff>
    </xdr:from>
    <xdr:to>
      <xdr:col>7</xdr:col>
      <xdr:colOff>847725</xdr:colOff>
      <xdr:row>17</xdr:row>
      <xdr:rowOff>228600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6029325" y="4962525"/>
          <a:ext cx="828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5" y="897178"/>
              <a:ext cx="1840539" cy="346787"/>
              <a:chOff x="5019292" y="923328"/>
              <a:chExt cx="2078189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5" y="897178"/>
              <a:ext cx="1840539" cy="346787"/>
              <a:chOff x="5019292" y="923328"/>
              <a:chExt cx="2078189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5" y="897178"/>
              <a:ext cx="1840539" cy="346787"/>
              <a:chOff x="5019292" y="923328"/>
              <a:chExt cx="2078189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8" y="923328"/>
              <a:chExt cx="2078195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90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5" y="897178"/>
              <a:ext cx="1840539" cy="346787"/>
              <a:chOff x="5019292" y="923328"/>
              <a:chExt cx="2078189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0.xml"/><Relationship Id="rId5" Type="http://schemas.openxmlformats.org/officeDocument/2006/relationships/ctrlProp" Target="../ctrlProps/ctrlProp59.xml"/><Relationship Id="rId10" Type="http://schemas.openxmlformats.org/officeDocument/2006/relationships/ctrlProp" Target="../ctrlProps/ctrlProp64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7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6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4.xml"/><Relationship Id="rId5" Type="http://schemas.openxmlformats.org/officeDocument/2006/relationships/ctrlProp" Target="../ctrlProps/ctrlProp73.xml"/><Relationship Id="rId10" Type="http://schemas.openxmlformats.org/officeDocument/2006/relationships/ctrlProp" Target="../ctrlProps/ctrlProp78.xml"/><Relationship Id="rId4" Type="http://schemas.openxmlformats.org/officeDocument/2006/relationships/ctrlProp" Target="../ctrlProps/ctrlProp72.xml"/><Relationship Id="rId9" Type="http://schemas.openxmlformats.org/officeDocument/2006/relationships/ctrlProp" Target="../ctrlProps/ctrlProp7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1.xml"/><Relationship Id="rId5" Type="http://schemas.openxmlformats.org/officeDocument/2006/relationships/ctrlProp" Target="../ctrlProps/ctrlProp80.xml"/><Relationship Id="rId10" Type="http://schemas.openxmlformats.org/officeDocument/2006/relationships/ctrlProp" Target="../ctrlProps/ctrlProp85.xml"/><Relationship Id="rId4" Type="http://schemas.openxmlformats.org/officeDocument/2006/relationships/ctrlProp" Target="../ctrlProps/ctrlProp79.xml"/><Relationship Id="rId9" Type="http://schemas.openxmlformats.org/officeDocument/2006/relationships/ctrlProp" Target="../ctrlProps/ctrlProp8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10" Type="http://schemas.openxmlformats.org/officeDocument/2006/relationships/ctrlProp" Target="../ctrlProps/ctrlProp22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10" Type="http://schemas.openxmlformats.org/officeDocument/2006/relationships/ctrlProp" Target="../ctrlProps/ctrlProp29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10" Type="http://schemas.openxmlformats.org/officeDocument/2006/relationships/ctrlProp" Target="../ctrlProps/ctrlProp36.xml"/><Relationship Id="rId4" Type="http://schemas.openxmlformats.org/officeDocument/2006/relationships/ctrlProp" Target="../ctrlProps/ctrlProp30.xml"/><Relationship Id="rId9" Type="http://schemas.openxmlformats.org/officeDocument/2006/relationships/ctrlProp" Target="../ctrlProps/ctrlProp3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10" Type="http://schemas.openxmlformats.org/officeDocument/2006/relationships/ctrlProp" Target="../ctrlProps/ctrlProp43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6.xml"/><Relationship Id="rId5" Type="http://schemas.openxmlformats.org/officeDocument/2006/relationships/ctrlProp" Target="../ctrlProps/ctrlProp45.xml"/><Relationship Id="rId10" Type="http://schemas.openxmlformats.org/officeDocument/2006/relationships/ctrlProp" Target="../ctrlProps/ctrlProp50.xml"/><Relationship Id="rId4" Type="http://schemas.openxmlformats.org/officeDocument/2006/relationships/ctrlProp" Target="../ctrlProps/ctrlProp44.xml"/><Relationship Id="rId9" Type="http://schemas.openxmlformats.org/officeDocument/2006/relationships/ctrlProp" Target="../ctrlProps/ctrlProp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3.xml"/><Relationship Id="rId5" Type="http://schemas.openxmlformats.org/officeDocument/2006/relationships/ctrlProp" Target="../ctrlProps/ctrlProp52.xml"/><Relationship Id="rId10" Type="http://schemas.openxmlformats.org/officeDocument/2006/relationships/ctrlProp" Target="../ctrlProps/ctrlProp57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zoomScale="115" zoomScaleNormal="115" workbookViewId="0">
      <selection activeCell="H4" sqref="H4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21.664062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55" t="s">
        <v>48</v>
      </c>
      <c r="C1" s="56" t="s">
        <v>68</v>
      </c>
      <c r="D1" s="57" t="s">
        <v>49</v>
      </c>
      <c r="E1" s="57" t="s">
        <v>50</v>
      </c>
      <c r="F1" s="25" t="s">
        <v>51</v>
      </c>
      <c r="G1" s="59" t="s">
        <v>43</v>
      </c>
      <c r="H1" s="64" t="s">
        <v>78</v>
      </c>
      <c r="I1" s="48" t="s">
        <v>77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x14ac:dyDescent="0.2">
      <c r="A2" s="30" t="s">
        <v>52</v>
      </c>
      <c r="B2" s="51"/>
      <c r="C2" s="35"/>
      <c r="D2" s="33"/>
      <c r="E2" s="33"/>
      <c r="F2" s="58">
        <f>E2-D2</f>
        <v>0</v>
      </c>
      <c r="G2" s="60"/>
      <c r="H2" s="65" t="str">
        <f>H4</f>
        <v>Sila Pilih</v>
      </c>
      <c r="I2" s="50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3.5" thickBot="1" x14ac:dyDescent="0.25">
      <c r="A3" s="30" t="s">
        <v>53</v>
      </c>
      <c r="B3" s="51"/>
      <c r="C3" s="33"/>
      <c r="D3" s="33"/>
      <c r="E3" s="33"/>
      <c r="F3" s="58">
        <f t="shared" ref="F3:F17" si="0">E3-D3</f>
        <v>0</v>
      </c>
      <c r="G3" s="60"/>
      <c r="H3" s="65" t="str">
        <f>H5</f>
        <v>Sila Pilih</v>
      </c>
      <c r="I3" s="50"/>
      <c r="J3" s="67" t="b">
        <f>IF(I6=1,"(1)/ 2 / 3 / 4 / NA",IF(I6=2,"1 /(2)/ 3 / 4 / NA",IF(I6=3,"1 / 2 /(3)/ 4 / NA",IF(I6=4,"1 / 2 / 3 /(4)/ NA",IF(I6="NA","1 / 2 / 3 / 4 /(NA)")))))</f>
        <v>0</v>
      </c>
      <c r="K3" s="80"/>
      <c r="L3" s="80"/>
      <c r="M3" s="80"/>
      <c r="N3" s="67"/>
      <c r="O3" s="67"/>
      <c r="P3" s="67"/>
      <c r="Q3" s="67"/>
      <c r="R3" s="67"/>
      <c r="S3" s="67"/>
      <c r="T3" s="67"/>
    </row>
    <row r="4" spans="1:20" ht="15.75" thickBot="1" x14ac:dyDescent="0.3">
      <c r="A4" s="30" t="s">
        <v>54</v>
      </c>
      <c r="B4" s="51"/>
      <c r="C4" s="33"/>
      <c r="D4" s="33"/>
      <c r="E4" s="33"/>
      <c r="F4" s="58">
        <f t="shared" si="0"/>
        <v>0</v>
      </c>
      <c r="G4" s="68" t="s">
        <v>79</v>
      </c>
      <c r="H4" s="24" t="s">
        <v>44</v>
      </c>
      <c r="I4" s="50"/>
      <c r="J4" s="67" t="str">
        <f>IF(H6="T1","T1",IF(H6="T2","T2",IF(H6="T3","T3",IF(H6="T4","T4",""))))</f>
        <v/>
      </c>
      <c r="K4" s="67"/>
      <c r="L4" s="67"/>
      <c r="M4" s="67"/>
      <c r="N4" s="67"/>
      <c r="O4" s="67"/>
      <c r="P4" s="67"/>
      <c r="Q4" s="67"/>
      <c r="R4" s="67"/>
      <c r="S4" s="67"/>
      <c r="T4" s="67"/>
    </row>
    <row r="5" spans="1:20" ht="15.75" thickBot="1" x14ac:dyDescent="0.3">
      <c r="A5" s="30" t="s">
        <v>55</v>
      </c>
      <c r="B5" s="51"/>
      <c r="C5" s="33"/>
      <c r="D5" s="33"/>
      <c r="E5" s="33"/>
      <c r="F5" s="58">
        <f t="shared" si="0"/>
        <v>0</v>
      </c>
      <c r="G5" s="68" t="s">
        <v>79</v>
      </c>
      <c r="H5" s="24" t="s">
        <v>44</v>
      </c>
      <c r="I5" s="50"/>
      <c r="J5" s="67" t="str">
        <f>IF(H5="T1","/ T1",IF(H5="T2","/ T2",IF(H5="T3","/ T3",IF(H5="T4","/ T4",""))))</f>
        <v/>
      </c>
      <c r="K5" s="67"/>
      <c r="L5" s="67"/>
      <c r="M5" s="67"/>
      <c r="N5" s="67"/>
      <c r="O5" s="67"/>
      <c r="P5" s="67"/>
      <c r="Q5" s="67"/>
      <c r="R5" s="67"/>
      <c r="S5" s="67"/>
      <c r="T5" s="67"/>
    </row>
    <row r="6" spans="1:20" ht="15" x14ac:dyDescent="0.25">
      <c r="A6" s="30" t="s">
        <v>56</v>
      </c>
      <c r="B6" s="51"/>
      <c r="C6" s="33"/>
      <c r="D6" s="33"/>
      <c r="E6" s="33"/>
      <c r="F6" s="58">
        <f t="shared" si="0"/>
        <v>0</v>
      </c>
      <c r="G6" s="61" t="s">
        <v>44</v>
      </c>
      <c r="H6" s="65" t="str">
        <f>H4</f>
        <v>Sila Pilih</v>
      </c>
      <c r="I6" s="49" t="s">
        <v>44</v>
      </c>
      <c r="J6" s="67" t="str">
        <f>IF(I6=1,"(1)/ 2 / 3 / 4 / NA",IF(I6="Sila Pilih"," 1 / 2 / 3 / 4 / NA",IF(I6=2,"1 /(2)/ 3 / 4 / NA",IF(I6=3,"1 / 2 /(3)/ 4 / NA",IF(I6=4,"1 / 2 / 3 /(4)/ NA",IF(I6="NA","1 / 2 / 3 / 4 /(NA)"))))))</f>
        <v xml:space="preserve"> 1 / 2 / 3 / 4 / NA</v>
      </c>
      <c r="K6" s="67"/>
      <c r="L6" s="67"/>
      <c r="M6" s="67"/>
      <c r="N6" s="67"/>
      <c r="O6" s="67"/>
      <c r="P6" s="67"/>
      <c r="Q6" s="67"/>
      <c r="R6" s="67"/>
      <c r="S6" s="67"/>
      <c r="T6" s="67"/>
    </row>
    <row r="7" spans="1:20" ht="15" x14ac:dyDescent="0.25">
      <c r="A7" s="30" t="s">
        <v>57</v>
      </c>
      <c r="B7" s="31"/>
      <c r="C7" s="33"/>
      <c r="D7" s="33"/>
      <c r="E7" s="33"/>
      <c r="F7" s="58">
        <f t="shared" si="0"/>
        <v>0</v>
      </c>
      <c r="G7" s="61" t="s">
        <v>44</v>
      </c>
      <c r="H7" s="65" t="str">
        <f>H4</f>
        <v>Sila Pilih</v>
      </c>
      <c r="I7" s="49" t="s">
        <v>44</v>
      </c>
      <c r="J7" s="67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K7" s="67"/>
      <c r="L7" s="67"/>
      <c r="M7" s="67"/>
      <c r="N7" s="67"/>
      <c r="O7" s="67"/>
      <c r="P7" s="67"/>
      <c r="Q7" s="67"/>
      <c r="R7" s="67"/>
      <c r="S7" s="67"/>
      <c r="T7" s="67"/>
    </row>
    <row r="8" spans="1:20" ht="15" x14ac:dyDescent="0.25">
      <c r="A8" s="30" t="s">
        <v>58</v>
      </c>
      <c r="B8" s="31"/>
      <c r="C8" s="33"/>
      <c r="D8" s="33"/>
      <c r="E8" s="33"/>
      <c r="F8" s="58">
        <f t="shared" si="0"/>
        <v>0</v>
      </c>
      <c r="G8" s="61" t="s">
        <v>44</v>
      </c>
      <c r="H8" s="65" t="str">
        <f>H4</f>
        <v>Sila Pilih</v>
      </c>
      <c r="I8" s="49" t="s">
        <v>44</v>
      </c>
      <c r="J8" s="67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67"/>
      <c r="L8" s="67"/>
      <c r="M8" s="67"/>
      <c r="N8" s="67"/>
      <c r="O8" s="67"/>
      <c r="P8" s="67"/>
      <c r="Q8" s="67"/>
      <c r="R8" s="67"/>
      <c r="S8" s="67"/>
      <c r="T8" s="67"/>
    </row>
    <row r="9" spans="1:20" ht="15" x14ac:dyDescent="0.25">
      <c r="A9" s="30" t="s">
        <v>59</v>
      </c>
      <c r="B9" s="31"/>
      <c r="C9" s="33"/>
      <c r="D9" s="33"/>
      <c r="E9" s="33"/>
      <c r="F9" s="58">
        <f t="shared" si="0"/>
        <v>0</v>
      </c>
      <c r="G9" s="61" t="s">
        <v>44</v>
      </c>
      <c r="H9" s="65" t="str">
        <f>H4</f>
        <v>Sila Pilih</v>
      </c>
      <c r="I9" s="49" t="s">
        <v>44</v>
      </c>
      <c r="J9" s="67" t="str">
        <f t="shared" si="1"/>
        <v xml:space="preserve"> 1 / 2 / 3 / 4 / NA</v>
      </c>
      <c r="K9" s="67"/>
      <c r="L9" s="67"/>
      <c r="M9" s="67"/>
      <c r="N9" s="67"/>
      <c r="O9" s="67"/>
      <c r="P9" s="67"/>
      <c r="Q9" s="67"/>
      <c r="R9" s="67"/>
      <c r="S9" s="67"/>
      <c r="T9" s="67"/>
    </row>
    <row r="10" spans="1:20" ht="15" x14ac:dyDescent="0.25">
      <c r="A10" s="30" t="s">
        <v>60</v>
      </c>
      <c r="B10" s="31"/>
      <c r="C10" s="33"/>
      <c r="D10" s="33"/>
      <c r="E10" s="33"/>
      <c r="F10" s="58">
        <f t="shared" si="0"/>
        <v>0</v>
      </c>
      <c r="G10" s="61" t="s">
        <v>44</v>
      </c>
      <c r="H10" s="65" t="str">
        <f>H4</f>
        <v>Sila Pilih</v>
      </c>
      <c r="I10" s="49" t="s">
        <v>44</v>
      </c>
      <c r="J10" s="67" t="str">
        <f t="shared" si="1"/>
        <v xml:space="preserve"> 1 / 2 / 3 / 4 / NA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</row>
    <row r="11" spans="1:20" ht="15" x14ac:dyDescent="0.25">
      <c r="A11" s="30" t="s">
        <v>61</v>
      </c>
      <c r="B11" s="31"/>
      <c r="C11" s="33"/>
      <c r="D11" s="33"/>
      <c r="E11" s="33"/>
      <c r="F11" s="58">
        <f t="shared" si="0"/>
        <v>0</v>
      </c>
      <c r="G11" s="61" t="s">
        <v>44</v>
      </c>
      <c r="H11" s="65" t="str">
        <f>H4</f>
        <v>Sila Pilih</v>
      </c>
      <c r="I11" s="49" t="s">
        <v>44</v>
      </c>
      <c r="J11" s="67" t="str">
        <f t="shared" si="1"/>
        <v xml:space="preserve"> 1 / 2 / 3 / 4 / NA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</row>
    <row r="12" spans="1:20" ht="15" x14ac:dyDescent="0.25">
      <c r="A12" s="30" t="s">
        <v>62</v>
      </c>
      <c r="B12" s="31"/>
      <c r="C12" s="33"/>
      <c r="D12" s="33"/>
      <c r="E12" s="33"/>
      <c r="F12" s="58">
        <f t="shared" si="0"/>
        <v>0</v>
      </c>
      <c r="G12" s="61" t="s">
        <v>44</v>
      </c>
      <c r="H12" s="65" t="str">
        <f>H5</f>
        <v>Sila Pilih</v>
      </c>
      <c r="I12" s="49" t="s">
        <v>44</v>
      </c>
      <c r="J12" s="67" t="str">
        <f t="shared" si="1"/>
        <v xml:space="preserve"> 1 / 2 / 3 / 4 / NA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</row>
    <row r="13" spans="1:20" ht="15" x14ac:dyDescent="0.25">
      <c r="A13" s="30" t="s">
        <v>63</v>
      </c>
      <c r="B13" s="31"/>
      <c r="C13" s="33"/>
      <c r="D13" s="33"/>
      <c r="E13" s="33"/>
      <c r="F13" s="58">
        <f t="shared" si="0"/>
        <v>0</v>
      </c>
      <c r="G13" s="61" t="s">
        <v>44</v>
      </c>
      <c r="H13" s="65" t="str">
        <f>H5</f>
        <v>Sila Pilih</v>
      </c>
      <c r="I13" s="49" t="s">
        <v>44</v>
      </c>
      <c r="J13" s="67" t="str">
        <f t="shared" si="1"/>
        <v xml:space="preserve"> 1 / 2 / 3 / 4 / NA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pans="1:20" ht="15" x14ac:dyDescent="0.25">
      <c r="A14" s="30" t="s">
        <v>64</v>
      </c>
      <c r="B14" s="31"/>
      <c r="C14" s="33"/>
      <c r="D14" s="33"/>
      <c r="E14" s="33"/>
      <c r="F14" s="58">
        <f t="shared" si="0"/>
        <v>0</v>
      </c>
      <c r="G14" s="61" t="s">
        <v>44</v>
      </c>
      <c r="H14" s="65" t="str">
        <f>H5</f>
        <v>Sila Pilih</v>
      </c>
      <c r="I14" s="49" t="s">
        <v>44</v>
      </c>
      <c r="J14" s="67" t="str">
        <f t="shared" si="1"/>
        <v xml:space="preserve"> 1 / 2 / 3 / 4 / NA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</row>
    <row r="15" spans="1:20" ht="15" x14ac:dyDescent="0.25">
      <c r="A15" s="30" t="s">
        <v>65</v>
      </c>
      <c r="B15" s="31"/>
      <c r="C15" s="33"/>
      <c r="D15" s="33"/>
      <c r="E15" s="33"/>
      <c r="F15" s="58">
        <f t="shared" si="0"/>
        <v>0</v>
      </c>
      <c r="G15" s="61" t="s">
        <v>44</v>
      </c>
      <c r="H15" s="65" t="str">
        <f>H5</f>
        <v>Sila Pilih</v>
      </c>
      <c r="I15" s="49" t="s">
        <v>44</v>
      </c>
      <c r="J15" s="67" t="str">
        <f t="shared" si="1"/>
        <v xml:space="preserve"> 1 / 2 / 3 / 4 / NA</v>
      </c>
      <c r="K15" s="67"/>
      <c r="L15" s="67"/>
      <c r="M15" s="67"/>
      <c r="N15" s="67"/>
      <c r="O15" s="67"/>
      <c r="P15" s="67"/>
      <c r="Q15" s="67"/>
      <c r="R15" s="67"/>
      <c r="S15" s="67"/>
      <c r="T15" s="67"/>
    </row>
    <row r="16" spans="1:20" ht="15" x14ac:dyDescent="0.25">
      <c r="A16" s="30" t="s">
        <v>66</v>
      </c>
      <c r="B16" s="31"/>
      <c r="C16" s="33"/>
      <c r="D16" s="33"/>
      <c r="E16" s="33"/>
      <c r="F16" s="58">
        <f t="shared" si="0"/>
        <v>0</v>
      </c>
      <c r="G16" s="61" t="s">
        <v>44</v>
      </c>
      <c r="H16" s="65" t="str">
        <f>H5</f>
        <v>Sila Pilih</v>
      </c>
      <c r="I16" s="49" t="s">
        <v>44</v>
      </c>
      <c r="J16" s="67" t="str">
        <f t="shared" si="1"/>
        <v xml:space="preserve"> 1 / 2 / 3 / 4 / NA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</row>
    <row r="17" spans="1:20" ht="15" x14ac:dyDescent="0.25">
      <c r="A17" s="30" t="s">
        <v>67</v>
      </c>
      <c r="B17" s="31"/>
      <c r="C17" s="33"/>
      <c r="D17" s="33"/>
      <c r="E17" s="33"/>
      <c r="F17" s="58">
        <f t="shared" si="0"/>
        <v>0</v>
      </c>
      <c r="G17" s="61" t="s">
        <v>44</v>
      </c>
      <c r="H17" s="65" t="str">
        <f>H5</f>
        <v>Sila Pilih</v>
      </c>
      <c r="I17" s="49" t="s">
        <v>44</v>
      </c>
      <c r="J17" s="67" t="str">
        <f t="shared" si="1"/>
        <v xml:space="preserve"> 1 / 2 / 3 / 4 / NA</v>
      </c>
      <c r="K17" s="67"/>
      <c r="L17" s="67"/>
      <c r="M17" s="67"/>
      <c r="N17" s="67"/>
      <c r="O17" s="67"/>
      <c r="P17" s="67"/>
      <c r="Q17" s="67"/>
      <c r="R17" s="67"/>
      <c r="S17" s="67"/>
      <c r="T17" s="67"/>
    </row>
    <row r="18" spans="1:20" x14ac:dyDescent="0.2"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</row>
    <row r="19" spans="1:20" x14ac:dyDescent="0.2">
      <c r="A19" s="23" t="s">
        <v>76</v>
      </c>
      <c r="B19" s="32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</row>
    <row r="20" spans="1:20" x14ac:dyDescent="0.2">
      <c r="A20" s="23" t="s">
        <v>75</v>
      </c>
      <c r="B20" s="46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0" x14ac:dyDescent="0.2">
      <c r="A21" s="23" t="s">
        <v>69</v>
      </c>
      <c r="B21" s="32"/>
      <c r="C21" s="37" t="s">
        <v>70</v>
      </c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0" ht="13.5" thickBot="1" x14ac:dyDescent="0.25">
      <c r="A22" t="s">
        <v>71</v>
      </c>
      <c r="B22" s="66"/>
      <c r="C22" s="54"/>
      <c r="D22" s="54"/>
      <c r="E22" s="54"/>
      <c r="F22" s="52"/>
      <c r="G22" s="53"/>
      <c r="H22" s="52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0" ht="15.75" thickBot="1" x14ac:dyDescent="0.3">
      <c r="A23" s="23" t="s">
        <v>45</v>
      </c>
      <c r="B23" s="24" t="s">
        <v>44</v>
      </c>
      <c r="C23" s="52"/>
      <c r="D23" s="52" t="b">
        <v>0</v>
      </c>
      <c r="E23" s="52"/>
      <c r="F23" s="62"/>
      <c r="G23" s="53"/>
      <c r="H23" s="52"/>
      <c r="I23" s="52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0" ht="15.75" thickBot="1" x14ac:dyDescent="0.3">
      <c r="A24" s="23" t="s">
        <v>46</v>
      </c>
      <c r="B24" s="24" t="s">
        <v>44</v>
      </c>
      <c r="C24" s="52"/>
      <c r="D24" s="52" t="b">
        <v>0</v>
      </c>
      <c r="E24" s="52"/>
      <c r="F24" s="62"/>
      <c r="G24" s="53"/>
      <c r="H24" s="52"/>
      <c r="I24" s="52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 ht="15.75" thickBot="1" x14ac:dyDescent="0.3">
      <c r="A25" s="23" t="s">
        <v>47</v>
      </c>
      <c r="B25" s="24" t="s">
        <v>44</v>
      </c>
      <c r="C25" s="52"/>
      <c r="D25" s="52" t="b">
        <v>0</v>
      </c>
      <c r="E25" s="52"/>
      <c r="F25" s="62"/>
      <c r="G25" s="53"/>
      <c r="H25" s="52"/>
      <c r="I25" s="52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0" ht="14.25" customHeight="1" x14ac:dyDescent="0.2">
      <c r="C26" s="52"/>
      <c r="D26" s="52"/>
      <c r="E26" s="52"/>
      <c r="F26" s="52"/>
      <c r="G26" s="53"/>
      <c r="H26" s="52"/>
      <c r="I26" s="52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0" ht="15" x14ac:dyDescent="0.25">
      <c r="A27" s="52" t="s">
        <v>72</v>
      </c>
      <c r="B27" s="69"/>
      <c r="C27" s="54"/>
      <c r="D27" s="54"/>
      <c r="E27" s="54"/>
      <c r="F27" s="52"/>
      <c r="G27" s="53"/>
      <c r="H27" s="52"/>
      <c r="I27" s="52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0" s="52" customFormat="1" ht="15.75" thickBot="1" x14ac:dyDescent="0.3">
      <c r="A28" s="52" t="s">
        <v>74</v>
      </c>
      <c r="B28" s="62" t="s">
        <v>44</v>
      </c>
      <c r="C28" s="54" t="b">
        <f>IF(B28=1,TRUE)</f>
        <v>0</v>
      </c>
      <c r="D28" s="54"/>
      <c r="E28" s="54"/>
      <c r="F28" s="53"/>
      <c r="G28" s="53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0" ht="15.75" thickBot="1" x14ac:dyDescent="0.3">
      <c r="A29" t="s">
        <v>22</v>
      </c>
      <c r="B29" s="24" t="s">
        <v>44</v>
      </c>
      <c r="C29" s="54" t="b">
        <v>0</v>
      </c>
      <c r="D29" s="54" t="b">
        <v>0</v>
      </c>
      <c r="E29" s="54" t="b"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x14ac:dyDescent="0.2">
      <c r="C30" s="54"/>
      <c r="D30" s="54"/>
      <c r="E30" s="54"/>
      <c r="F30" s="52"/>
      <c r="G30" s="53"/>
      <c r="H30" s="52"/>
      <c r="I30" s="52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0" x14ac:dyDescent="0.2">
      <c r="C31" s="54"/>
      <c r="D31" s="54"/>
      <c r="E31" s="54"/>
      <c r="F31" s="52"/>
      <c r="G31" s="53"/>
      <c r="H31" s="52"/>
      <c r="I31" s="52"/>
    </row>
    <row r="32" spans="1:20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45" priority="55">
      <formula>LEN(B2)=0</formula>
    </cfRule>
  </conditionalFormatting>
  <conditionalFormatting sqref="G6">
    <cfRule type="cellIs" dxfId="44" priority="54" operator="equal">
      <formula>"Sila Pilih"</formula>
    </cfRule>
  </conditionalFormatting>
  <conditionalFormatting sqref="B21">
    <cfRule type="expression" dxfId="43" priority="53">
      <formula>LEN(B21)=0</formula>
    </cfRule>
  </conditionalFormatting>
  <conditionalFormatting sqref="B22">
    <cfRule type="expression" dxfId="42" priority="52">
      <formula>LEN(B22)=0</formula>
    </cfRule>
  </conditionalFormatting>
  <conditionalFormatting sqref="B29">
    <cfRule type="cellIs" dxfId="41" priority="47" operator="equal">
      <formula>"Sila Pilih"</formula>
    </cfRule>
  </conditionalFormatting>
  <conditionalFormatting sqref="B19">
    <cfRule type="expression" dxfId="40" priority="46">
      <formula>LEN(B19)=0</formula>
    </cfRule>
  </conditionalFormatting>
  <conditionalFormatting sqref="B20">
    <cfRule type="expression" dxfId="39" priority="45">
      <formula>LEN(B20)=0</formula>
    </cfRule>
  </conditionalFormatting>
  <conditionalFormatting sqref="B23 F23">
    <cfRule type="cellIs" dxfId="38" priority="42" operator="equal">
      <formula>"TIDAK"</formula>
    </cfRule>
    <cfRule type="cellIs" dxfId="37" priority="43" operator="equal">
      <formula>"ya"</formula>
    </cfRule>
    <cfRule type="cellIs" dxfId="36" priority="44" operator="equal">
      <formula>"Sila Pilih"</formula>
    </cfRule>
  </conditionalFormatting>
  <conditionalFormatting sqref="B24 F24">
    <cfRule type="cellIs" dxfId="35" priority="39" operator="equal">
      <formula>"TIDAK"</formula>
    </cfRule>
    <cfRule type="cellIs" dxfId="34" priority="40" operator="equal">
      <formula>"ya"</formula>
    </cfRule>
    <cfRule type="cellIs" dxfId="33" priority="41" operator="equal">
      <formula>"Sila Pilih"</formula>
    </cfRule>
  </conditionalFormatting>
  <conditionalFormatting sqref="B25 F25">
    <cfRule type="cellIs" dxfId="32" priority="36" operator="equal">
      <formula>"TIDAK"</formula>
    </cfRule>
    <cfRule type="cellIs" dxfId="31" priority="37" operator="equal">
      <formula>"ya"</formula>
    </cfRule>
    <cfRule type="cellIs" dxfId="30" priority="38" operator="equal">
      <formula>"Sila Pilih"</formula>
    </cfRule>
  </conditionalFormatting>
  <conditionalFormatting sqref="F7">
    <cfRule type="cellIs" dxfId="29" priority="33" operator="equal">
      <formula>0</formula>
    </cfRule>
  </conditionalFormatting>
  <conditionalFormatting sqref="F8">
    <cfRule type="cellIs" dxfId="28" priority="32" operator="equal">
      <formula>0</formula>
    </cfRule>
  </conditionalFormatting>
  <conditionalFormatting sqref="F9">
    <cfRule type="cellIs" dxfId="27" priority="31" operator="equal">
      <formula>0</formula>
    </cfRule>
  </conditionalFormatting>
  <conditionalFormatting sqref="F10">
    <cfRule type="cellIs" dxfId="26" priority="30" operator="equal">
      <formula>0</formula>
    </cfRule>
  </conditionalFormatting>
  <conditionalFormatting sqref="F11">
    <cfRule type="cellIs" dxfId="25" priority="29" operator="equal">
      <formula>0</formula>
    </cfRule>
  </conditionalFormatting>
  <conditionalFormatting sqref="F12">
    <cfRule type="cellIs" dxfId="24" priority="28" operator="equal">
      <formula>0</formula>
    </cfRule>
  </conditionalFormatting>
  <conditionalFormatting sqref="F13">
    <cfRule type="cellIs" dxfId="23" priority="27" operator="equal">
      <formula>0</formula>
    </cfRule>
  </conditionalFormatting>
  <conditionalFormatting sqref="F14">
    <cfRule type="cellIs" dxfId="22" priority="26" operator="equal">
      <formula>0</formula>
    </cfRule>
  </conditionalFormatting>
  <conditionalFormatting sqref="F15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7">
    <cfRule type="cellIs" dxfId="19" priority="23" operator="equal">
      <formula>0</formula>
    </cfRule>
  </conditionalFormatting>
  <conditionalFormatting sqref="I6">
    <cfRule type="cellIs" dxfId="18" priority="22" operator="equal">
      <formula>"Sila Pilih"</formula>
    </cfRule>
  </conditionalFormatting>
  <conditionalFormatting sqref="I7:I17">
    <cfRule type="cellIs" dxfId="17" priority="21" operator="equal">
      <formula>"Sila Pilih"</formula>
    </cfRule>
  </conditionalFormatting>
  <conditionalFormatting sqref="F6">
    <cfRule type="cellIs" dxfId="16" priority="20" operator="equal">
      <formula>0</formula>
    </cfRule>
  </conditionalFormatting>
  <conditionalFormatting sqref="F5">
    <cfRule type="cellIs" dxfId="15" priority="18" operator="equal">
      <formula>0</formula>
    </cfRule>
    <cfRule type="cellIs" priority="19" operator="equal">
      <formula>0</formula>
    </cfRule>
  </conditionalFormatting>
  <conditionalFormatting sqref="F4">
    <cfRule type="cellIs" dxfId="14" priority="17" operator="equal">
      <formula>0</formula>
    </cfRule>
  </conditionalFormatting>
  <conditionalFormatting sqref="F3">
    <cfRule type="cellIs" dxfId="13" priority="16" operator="equal">
      <formula>0</formula>
    </cfRule>
  </conditionalFormatting>
  <conditionalFormatting sqref="F2">
    <cfRule type="cellIs" dxfId="12" priority="15" operator="equal">
      <formula>0</formula>
    </cfRule>
  </conditionalFormatting>
  <conditionalFormatting sqref="H4">
    <cfRule type="cellIs" dxfId="11" priority="14" operator="equal">
      <formula>"Sila Pilih"</formula>
    </cfRule>
  </conditionalFormatting>
  <conditionalFormatting sqref="H5">
    <cfRule type="cellIs" dxfId="10" priority="13" operator="equal">
      <formula>"Sila Pilih"</formula>
    </cfRule>
  </conditionalFormatting>
  <conditionalFormatting sqref="H6:H17">
    <cfRule type="expression" dxfId="9" priority="12">
      <formula>LEN(H6)=0</formula>
    </cfRule>
  </conditionalFormatting>
  <conditionalFormatting sqref="H6">
    <cfRule type="cellIs" dxfId="8" priority="11" operator="equal">
      <formula>"Sila Pilih"</formula>
    </cfRule>
  </conditionalFormatting>
  <conditionalFormatting sqref="H7">
    <cfRule type="cellIs" dxfId="7" priority="10" operator="equal">
      <formula>"Sila Pilih"</formula>
    </cfRule>
  </conditionalFormatting>
  <conditionalFormatting sqref="H8:H17">
    <cfRule type="cellIs" dxfId="6" priority="9" operator="equal">
      <formula>"Sila Pilih"</formula>
    </cfRule>
  </conditionalFormatting>
  <conditionalFormatting sqref="H2">
    <cfRule type="expression" dxfId="5" priority="8">
      <formula>LEN(H2)=0</formula>
    </cfRule>
  </conditionalFormatting>
  <conditionalFormatting sqref="H2">
    <cfRule type="cellIs" dxfId="4" priority="7" operator="equal">
      <formula>"Sila Pilih"</formula>
    </cfRule>
  </conditionalFormatting>
  <conditionalFormatting sqref="H3">
    <cfRule type="expression" dxfId="3" priority="6">
      <formula>LEN(H3)=0</formula>
    </cfRule>
  </conditionalFormatting>
  <conditionalFormatting sqref="H3">
    <cfRule type="cellIs" dxfId="2" priority="5" operator="equal">
      <formula>"Sila Pilih"</formula>
    </cfRule>
  </conditionalFormatting>
  <conditionalFormatting sqref="H7:H11">
    <cfRule type="cellIs" dxfId="1" priority="4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FormTitan!B14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FormTitan!G14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223"/>
    </row>
    <row r="5" spans="1:8" ht="19.899999999999999" customHeight="1" x14ac:dyDescent="0.2">
      <c r="A5" s="36" t="s">
        <v>21</v>
      </c>
      <c r="B5" s="8"/>
      <c r="C5" s="8"/>
      <c r="D5" s="8"/>
      <c r="E5" s="133"/>
      <c r="F5" s="133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188" t="s">
        <v>9</v>
      </c>
      <c r="H6" s="189"/>
    </row>
    <row r="7" spans="1:8" ht="21" customHeight="1" x14ac:dyDescent="0.2">
      <c r="A7" s="120" t="s">
        <v>2</v>
      </c>
      <c r="B7" s="215"/>
      <c r="C7" s="217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215"/>
      <c r="C8" s="216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0" t="s">
        <v>4</v>
      </c>
      <c r="B9" s="215"/>
      <c r="C9" s="217"/>
      <c r="D9" s="140"/>
      <c r="E9" s="141"/>
      <c r="F9" s="19">
        <f>FormTitan!C5</f>
        <v>0</v>
      </c>
      <c r="G9" s="124">
        <f>FormTitan!F5</f>
        <v>0</v>
      </c>
      <c r="H9" s="125"/>
    </row>
    <row r="10" spans="1:8" ht="48.75" customHeight="1" x14ac:dyDescent="0.2">
      <c r="A10" s="206"/>
      <c r="B10" s="207" t="s">
        <v>5</v>
      </c>
      <c r="C10" s="208"/>
      <c r="D10" s="208"/>
      <c r="E10" s="209"/>
      <c r="F10" s="188" t="s">
        <v>39</v>
      </c>
      <c r="G10" s="213"/>
      <c r="H10" s="214"/>
    </row>
    <row r="11" spans="1:8" ht="20.25" customHeight="1" x14ac:dyDescent="0.2">
      <c r="A11" s="185"/>
      <c r="B11" s="210"/>
      <c r="C11" s="211"/>
      <c r="D11" s="211"/>
      <c r="E11" s="212"/>
      <c r="F11" s="6" t="s">
        <v>3</v>
      </c>
      <c r="G11" s="188" t="s">
        <v>18</v>
      </c>
      <c r="H11" s="189"/>
    </row>
    <row r="12" spans="1:8" ht="21.75" customHeight="1" x14ac:dyDescent="0.2">
      <c r="A12" s="7" t="s">
        <v>10</v>
      </c>
      <c r="B12" s="170">
        <v>2.5</v>
      </c>
      <c r="C12" s="171"/>
      <c r="D12" s="171"/>
      <c r="E12" s="183"/>
      <c r="F12" s="5" t="e">
        <f>B12/F8</f>
        <v>#DIV/0!</v>
      </c>
      <c r="G12" s="115" t="e">
        <f>B12/F9</f>
        <v>#DIV/0!</v>
      </c>
      <c r="H12" s="116"/>
    </row>
    <row r="13" spans="1:8" ht="21.95" customHeight="1" x14ac:dyDescent="0.2">
      <c r="A13" s="7" t="s">
        <v>11</v>
      </c>
      <c r="B13" s="168">
        <v>0.25</v>
      </c>
      <c r="C13" s="169"/>
      <c r="D13" s="169"/>
      <c r="E13" s="181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" t="s">
        <v>12</v>
      </c>
      <c r="B14" s="166">
        <v>5</v>
      </c>
      <c r="C14" s="167"/>
      <c r="D14" s="167"/>
      <c r="E14" s="179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" t="s">
        <v>13</v>
      </c>
      <c r="B15" s="168">
        <v>0.15</v>
      </c>
      <c r="C15" s="169"/>
      <c r="D15" s="169"/>
      <c r="E15" s="181"/>
      <c r="F15" s="5" t="e">
        <f>B15/F8</f>
        <v>#DIV/0!</v>
      </c>
      <c r="G15" s="115" t="e">
        <f>B15/F9</f>
        <v>#DIV/0!</v>
      </c>
      <c r="H15" s="11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202" t="s">
        <v>31</v>
      </c>
      <c r="B17" s="203"/>
      <c r="C17" s="203"/>
      <c r="D17" s="203"/>
      <c r="E17" s="204" t="s">
        <v>29</v>
      </c>
      <c r="F17" s="205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112" t="s">
        <v>32</v>
      </c>
      <c r="B18" s="113"/>
      <c r="C18" s="113"/>
      <c r="D18" s="113"/>
      <c r="E18" s="114" t="s">
        <v>29</v>
      </c>
      <c r="F18" s="114"/>
      <c r="G18" s="26"/>
      <c r="H18" s="17"/>
    </row>
    <row r="19" spans="1:8" ht="18.75" customHeight="1" x14ac:dyDescent="0.25">
      <c r="A19" s="112" t="s">
        <v>33</v>
      </c>
      <c r="B19" s="113"/>
      <c r="C19" s="113"/>
      <c r="D19" s="113"/>
      <c r="E19" s="114" t="s">
        <v>73</v>
      </c>
      <c r="F19" s="114"/>
      <c r="G19" s="26"/>
      <c r="H19" s="17"/>
    </row>
    <row r="20" spans="1:8" ht="18.75" customHeight="1" x14ac:dyDescent="0.25">
      <c r="A20" s="112" t="s">
        <v>34</v>
      </c>
      <c r="B20" s="113"/>
      <c r="C20" s="113"/>
      <c r="D20" s="113"/>
      <c r="E20" s="114" t="s">
        <v>29</v>
      </c>
      <c r="F20" s="114"/>
      <c r="G20" s="26"/>
      <c r="H20" s="17"/>
    </row>
    <row r="21" spans="1:8" ht="18.75" customHeight="1" x14ac:dyDescent="0.25">
      <c r="A21" s="112" t="s">
        <v>35</v>
      </c>
      <c r="B21" s="113"/>
      <c r="C21" s="113"/>
      <c r="D21" s="113"/>
      <c r="E21" s="114"/>
      <c r="F21" s="114"/>
      <c r="G21" s="26"/>
      <c r="H21" s="17"/>
    </row>
    <row r="22" spans="1:8" ht="18.75" customHeight="1" x14ac:dyDescent="0.25">
      <c r="A22" s="103" t="s">
        <v>36</v>
      </c>
      <c r="B22" s="104"/>
      <c r="C22" s="104"/>
      <c r="D22" s="104"/>
      <c r="E22" s="105" t="s">
        <v>30</v>
      </c>
      <c r="F22" s="10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93" t="s">
        <v>19</v>
      </c>
      <c r="B26" s="194"/>
      <c r="C26" s="194"/>
      <c r="D26" s="195" t="s">
        <v>15</v>
      </c>
      <c r="E26" s="195"/>
      <c r="F26" s="14" t="s">
        <v>27</v>
      </c>
      <c r="G26" s="195" t="s">
        <v>15</v>
      </c>
      <c r="H26" s="196"/>
    </row>
    <row r="27" spans="1:8" ht="60.75" customHeight="1" x14ac:dyDescent="0.2">
      <c r="A27" s="197" t="s">
        <v>20</v>
      </c>
      <c r="B27" s="198"/>
      <c r="C27" s="198"/>
      <c r="D27" s="199" t="s">
        <v>15</v>
      </c>
      <c r="E27" s="199"/>
      <c r="F27" s="15" t="s">
        <v>16</v>
      </c>
      <c r="G27" s="200" t="s">
        <v>37</v>
      </c>
      <c r="H27" s="201"/>
    </row>
    <row r="28" spans="1:8" ht="42.75" customHeight="1" x14ac:dyDescent="0.2">
      <c r="A28" s="97" t="s">
        <v>14</v>
      </c>
      <c r="B28" s="98"/>
      <c r="C28" s="98"/>
      <c r="D28" s="98"/>
      <c r="E28" s="99"/>
      <c r="F28" s="190" t="s">
        <v>7</v>
      </c>
      <c r="G28" s="191"/>
      <c r="H28" s="192"/>
    </row>
    <row r="29" spans="1:8" ht="18" customHeight="1" x14ac:dyDescent="0.2">
      <c r="A29" s="85">
        <f>FormTitan!B19</f>
        <v>0</v>
      </c>
      <c r="B29" s="86"/>
      <c r="C29" s="86"/>
      <c r="D29" s="87">
        <f>FormTitan!B20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FormTitan!B15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FormTitan!G15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223"/>
    </row>
    <row r="5" spans="1:8" ht="19.899999999999999" customHeight="1" x14ac:dyDescent="0.2">
      <c r="A5" s="36" t="s">
        <v>21</v>
      </c>
      <c r="B5" s="8"/>
      <c r="C5" s="8"/>
      <c r="D5" s="8"/>
      <c r="E5" s="133"/>
      <c r="F5" s="133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188" t="s">
        <v>9</v>
      </c>
      <c r="H6" s="189"/>
    </row>
    <row r="7" spans="1:8" ht="21" customHeight="1" x14ac:dyDescent="0.2">
      <c r="A7" s="120" t="s">
        <v>2</v>
      </c>
      <c r="B7" s="215"/>
      <c r="C7" s="217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215"/>
      <c r="C8" s="216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0" t="s">
        <v>4</v>
      </c>
      <c r="B9" s="215"/>
      <c r="C9" s="217"/>
      <c r="D9" s="140"/>
      <c r="E9" s="141"/>
      <c r="F9" s="19">
        <f>FormTitan!C5</f>
        <v>0</v>
      </c>
      <c r="G9" s="124">
        <f>FormTitan!F5</f>
        <v>0</v>
      </c>
      <c r="H9" s="125"/>
    </row>
    <row r="10" spans="1:8" ht="48.75" customHeight="1" x14ac:dyDescent="0.2">
      <c r="A10" s="206"/>
      <c r="B10" s="207" t="s">
        <v>5</v>
      </c>
      <c r="C10" s="208"/>
      <c r="D10" s="208"/>
      <c r="E10" s="209"/>
      <c r="F10" s="188" t="s">
        <v>39</v>
      </c>
      <c r="G10" s="213"/>
      <c r="H10" s="214"/>
    </row>
    <row r="11" spans="1:8" ht="20.25" customHeight="1" x14ac:dyDescent="0.2">
      <c r="A11" s="185"/>
      <c r="B11" s="210"/>
      <c r="C11" s="211"/>
      <c r="D11" s="211"/>
      <c r="E11" s="212"/>
      <c r="F11" s="6" t="s">
        <v>3</v>
      </c>
      <c r="G11" s="188" t="s">
        <v>18</v>
      </c>
      <c r="H11" s="189"/>
    </row>
    <row r="12" spans="1:8" ht="21.75" customHeight="1" x14ac:dyDescent="0.2">
      <c r="A12" s="7" t="s">
        <v>10</v>
      </c>
      <c r="B12" s="170">
        <v>2.5</v>
      </c>
      <c r="C12" s="171"/>
      <c r="D12" s="171"/>
      <c r="E12" s="183"/>
      <c r="F12" s="5" t="e">
        <f>B12/F8</f>
        <v>#DIV/0!</v>
      </c>
      <c r="G12" s="115" t="e">
        <f>B12/F9</f>
        <v>#DIV/0!</v>
      </c>
      <c r="H12" s="116"/>
    </row>
    <row r="13" spans="1:8" ht="21.95" customHeight="1" x14ac:dyDescent="0.2">
      <c r="A13" s="7" t="s">
        <v>11</v>
      </c>
      <c r="B13" s="168">
        <v>0.25</v>
      </c>
      <c r="C13" s="169"/>
      <c r="D13" s="169"/>
      <c r="E13" s="181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" t="s">
        <v>12</v>
      </c>
      <c r="B14" s="166">
        <v>5</v>
      </c>
      <c r="C14" s="167"/>
      <c r="D14" s="167"/>
      <c r="E14" s="179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" t="s">
        <v>13</v>
      </c>
      <c r="B15" s="168">
        <v>0.15</v>
      </c>
      <c r="C15" s="169"/>
      <c r="D15" s="169"/>
      <c r="E15" s="181"/>
      <c r="F15" s="5" t="e">
        <f>B15/F8</f>
        <v>#DIV/0!</v>
      </c>
      <c r="G15" s="115" t="e">
        <f>B15/F9</f>
        <v>#DIV/0!</v>
      </c>
      <c r="H15" s="11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202" t="s">
        <v>31</v>
      </c>
      <c r="B17" s="203"/>
      <c r="C17" s="203"/>
      <c r="D17" s="203"/>
      <c r="E17" s="204" t="s">
        <v>29</v>
      </c>
      <c r="F17" s="205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112" t="s">
        <v>32</v>
      </c>
      <c r="B18" s="113"/>
      <c r="C18" s="113"/>
      <c r="D18" s="113"/>
      <c r="E18" s="114" t="s">
        <v>29</v>
      </c>
      <c r="F18" s="114"/>
      <c r="G18" s="26"/>
      <c r="H18" s="17"/>
    </row>
    <row r="19" spans="1:8" ht="18.75" customHeight="1" x14ac:dyDescent="0.25">
      <c r="A19" s="112" t="s">
        <v>33</v>
      </c>
      <c r="B19" s="113"/>
      <c r="C19" s="113"/>
      <c r="D19" s="113"/>
      <c r="E19" s="114" t="s">
        <v>73</v>
      </c>
      <c r="F19" s="114"/>
      <c r="G19" s="26"/>
      <c r="H19" s="17"/>
    </row>
    <row r="20" spans="1:8" ht="18.75" customHeight="1" x14ac:dyDescent="0.25">
      <c r="A20" s="112" t="s">
        <v>34</v>
      </c>
      <c r="B20" s="113"/>
      <c r="C20" s="113"/>
      <c r="D20" s="113"/>
      <c r="E20" s="114" t="s">
        <v>29</v>
      </c>
      <c r="F20" s="114"/>
      <c r="G20" s="26"/>
      <c r="H20" s="17"/>
    </row>
    <row r="21" spans="1:8" ht="18.75" customHeight="1" x14ac:dyDescent="0.25">
      <c r="A21" s="112" t="s">
        <v>35</v>
      </c>
      <c r="B21" s="113"/>
      <c r="C21" s="113"/>
      <c r="D21" s="113"/>
      <c r="E21" s="114"/>
      <c r="F21" s="114"/>
      <c r="G21" s="26"/>
      <c r="H21" s="17"/>
    </row>
    <row r="22" spans="1:8" ht="18.75" customHeight="1" x14ac:dyDescent="0.25">
      <c r="A22" s="103" t="s">
        <v>36</v>
      </c>
      <c r="B22" s="104"/>
      <c r="C22" s="104"/>
      <c r="D22" s="104"/>
      <c r="E22" s="105" t="s">
        <v>30</v>
      </c>
      <c r="F22" s="10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93" t="s">
        <v>19</v>
      </c>
      <c r="B26" s="194"/>
      <c r="C26" s="194"/>
      <c r="D26" s="195" t="s">
        <v>15</v>
      </c>
      <c r="E26" s="195"/>
      <c r="F26" s="14" t="s">
        <v>27</v>
      </c>
      <c r="G26" s="195" t="s">
        <v>15</v>
      </c>
      <c r="H26" s="196"/>
    </row>
    <row r="27" spans="1:8" ht="60.75" customHeight="1" x14ac:dyDescent="0.2">
      <c r="A27" s="197" t="s">
        <v>20</v>
      </c>
      <c r="B27" s="198"/>
      <c r="C27" s="198"/>
      <c r="D27" s="199" t="s">
        <v>15</v>
      </c>
      <c r="E27" s="199"/>
      <c r="F27" s="15" t="s">
        <v>16</v>
      </c>
      <c r="G27" s="200" t="s">
        <v>37</v>
      </c>
      <c r="H27" s="201"/>
    </row>
    <row r="28" spans="1:8" ht="42.75" customHeight="1" x14ac:dyDescent="0.2">
      <c r="A28" s="97" t="s">
        <v>14</v>
      </c>
      <c r="B28" s="98"/>
      <c r="C28" s="98"/>
      <c r="D28" s="98"/>
      <c r="E28" s="99"/>
      <c r="F28" s="190" t="s">
        <v>7</v>
      </c>
      <c r="G28" s="191"/>
      <c r="H28" s="192"/>
    </row>
    <row r="29" spans="1:8" ht="18" customHeight="1" x14ac:dyDescent="0.2">
      <c r="A29" s="85">
        <f>FormTitan!B19</f>
        <v>0</v>
      </c>
      <c r="B29" s="86"/>
      <c r="C29" s="86"/>
      <c r="D29" s="87">
        <f>FormTitan!B20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FormTitan!B16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FormTitan!G16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223"/>
    </row>
    <row r="5" spans="1:8" ht="19.899999999999999" customHeight="1" x14ac:dyDescent="0.2">
      <c r="A5" s="36" t="s">
        <v>21</v>
      </c>
      <c r="B5" s="8"/>
      <c r="C5" s="8"/>
      <c r="D5" s="8"/>
      <c r="E5" s="133"/>
      <c r="F5" s="133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188" t="s">
        <v>9</v>
      </c>
      <c r="H6" s="189"/>
    </row>
    <row r="7" spans="1:8" ht="21" customHeight="1" x14ac:dyDescent="0.2">
      <c r="A7" s="120" t="s">
        <v>2</v>
      </c>
      <c r="B7" s="215"/>
      <c r="C7" s="217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215"/>
      <c r="C8" s="216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0" t="s">
        <v>4</v>
      </c>
      <c r="B9" s="215"/>
      <c r="C9" s="217"/>
      <c r="D9" s="140"/>
      <c r="E9" s="141"/>
      <c r="F9" s="19">
        <f>FormTitan!C5</f>
        <v>0</v>
      </c>
      <c r="G9" s="124">
        <f>FormTitan!F5</f>
        <v>0</v>
      </c>
      <c r="H9" s="125"/>
    </row>
    <row r="10" spans="1:8" ht="48.75" customHeight="1" x14ac:dyDescent="0.2">
      <c r="A10" s="206"/>
      <c r="B10" s="207" t="s">
        <v>5</v>
      </c>
      <c r="C10" s="208"/>
      <c r="D10" s="208"/>
      <c r="E10" s="209"/>
      <c r="F10" s="188" t="s">
        <v>39</v>
      </c>
      <c r="G10" s="213"/>
      <c r="H10" s="214"/>
    </row>
    <row r="11" spans="1:8" ht="20.25" customHeight="1" x14ac:dyDescent="0.2">
      <c r="A11" s="185"/>
      <c r="B11" s="210"/>
      <c r="C11" s="211"/>
      <c r="D11" s="211"/>
      <c r="E11" s="212"/>
      <c r="F11" s="6" t="s">
        <v>3</v>
      </c>
      <c r="G11" s="188" t="s">
        <v>18</v>
      </c>
      <c r="H11" s="189"/>
    </row>
    <row r="12" spans="1:8" ht="21.75" customHeight="1" x14ac:dyDescent="0.2">
      <c r="A12" s="7" t="s">
        <v>10</v>
      </c>
      <c r="B12" s="170">
        <v>2.5</v>
      </c>
      <c r="C12" s="171"/>
      <c r="D12" s="171"/>
      <c r="E12" s="183"/>
      <c r="F12" s="5" t="e">
        <f>B12/F8</f>
        <v>#DIV/0!</v>
      </c>
      <c r="G12" s="115" t="e">
        <f>B12/F9</f>
        <v>#DIV/0!</v>
      </c>
      <c r="H12" s="116"/>
    </row>
    <row r="13" spans="1:8" ht="21.95" customHeight="1" x14ac:dyDescent="0.2">
      <c r="A13" s="7" t="s">
        <v>11</v>
      </c>
      <c r="B13" s="168">
        <v>0.25</v>
      </c>
      <c r="C13" s="169"/>
      <c r="D13" s="169"/>
      <c r="E13" s="181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" t="s">
        <v>12</v>
      </c>
      <c r="B14" s="166">
        <v>5</v>
      </c>
      <c r="C14" s="167"/>
      <c r="D14" s="167"/>
      <c r="E14" s="179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" t="s">
        <v>13</v>
      </c>
      <c r="B15" s="168">
        <v>0.15</v>
      </c>
      <c r="C15" s="169"/>
      <c r="D15" s="169"/>
      <c r="E15" s="181"/>
      <c r="F15" s="5" t="e">
        <f>B15/F8</f>
        <v>#DIV/0!</v>
      </c>
      <c r="G15" s="115" t="e">
        <f>B15/F9</f>
        <v>#DIV/0!</v>
      </c>
      <c r="H15" s="11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202" t="s">
        <v>31</v>
      </c>
      <c r="B17" s="203"/>
      <c r="C17" s="203"/>
      <c r="D17" s="203"/>
      <c r="E17" s="204" t="s">
        <v>29</v>
      </c>
      <c r="F17" s="205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112" t="s">
        <v>32</v>
      </c>
      <c r="B18" s="113"/>
      <c r="C18" s="113"/>
      <c r="D18" s="113"/>
      <c r="E18" s="114" t="s">
        <v>29</v>
      </c>
      <c r="F18" s="114"/>
      <c r="G18" s="26"/>
      <c r="H18" s="17"/>
    </row>
    <row r="19" spans="1:8" ht="18.75" customHeight="1" x14ac:dyDescent="0.25">
      <c r="A19" s="112" t="s">
        <v>33</v>
      </c>
      <c r="B19" s="113"/>
      <c r="C19" s="113"/>
      <c r="D19" s="113"/>
      <c r="E19" s="114" t="s">
        <v>73</v>
      </c>
      <c r="F19" s="114"/>
      <c r="G19" s="26"/>
      <c r="H19" s="17"/>
    </row>
    <row r="20" spans="1:8" ht="18.75" customHeight="1" x14ac:dyDescent="0.25">
      <c r="A20" s="112" t="s">
        <v>34</v>
      </c>
      <c r="B20" s="113"/>
      <c r="C20" s="113"/>
      <c r="D20" s="113"/>
      <c r="E20" s="114" t="s">
        <v>29</v>
      </c>
      <c r="F20" s="114"/>
      <c r="G20" s="26"/>
      <c r="H20" s="17"/>
    </row>
    <row r="21" spans="1:8" ht="18.75" customHeight="1" x14ac:dyDescent="0.25">
      <c r="A21" s="112" t="s">
        <v>35</v>
      </c>
      <c r="B21" s="113"/>
      <c r="C21" s="113"/>
      <c r="D21" s="113"/>
      <c r="E21" s="114"/>
      <c r="F21" s="114"/>
      <c r="G21" s="26"/>
      <c r="H21" s="17"/>
    </row>
    <row r="22" spans="1:8" ht="18.75" customHeight="1" x14ac:dyDescent="0.25">
      <c r="A22" s="103" t="s">
        <v>36</v>
      </c>
      <c r="B22" s="104"/>
      <c r="C22" s="104"/>
      <c r="D22" s="104"/>
      <c r="E22" s="105" t="s">
        <v>30</v>
      </c>
      <c r="F22" s="10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93" t="s">
        <v>19</v>
      </c>
      <c r="B26" s="194"/>
      <c r="C26" s="194"/>
      <c r="D26" s="195" t="s">
        <v>15</v>
      </c>
      <c r="E26" s="195"/>
      <c r="F26" s="14" t="s">
        <v>27</v>
      </c>
      <c r="G26" s="195" t="s">
        <v>15</v>
      </c>
      <c r="H26" s="196"/>
    </row>
    <row r="27" spans="1:8" ht="60.75" customHeight="1" x14ac:dyDescent="0.2">
      <c r="A27" s="197" t="s">
        <v>20</v>
      </c>
      <c r="B27" s="198"/>
      <c r="C27" s="198"/>
      <c r="D27" s="199" t="s">
        <v>15</v>
      </c>
      <c r="E27" s="199"/>
      <c r="F27" s="15" t="s">
        <v>16</v>
      </c>
      <c r="G27" s="200" t="s">
        <v>37</v>
      </c>
      <c r="H27" s="201"/>
    </row>
    <row r="28" spans="1:8" ht="42.75" customHeight="1" x14ac:dyDescent="0.2">
      <c r="A28" s="97" t="s">
        <v>14</v>
      </c>
      <c r="B28" s="98"/>
      <c r="C28" s="98"/>
      <c r="D28" s="98"/>
      <c r="E28" s="99"/>
      <c r="F28" s="190" t="s">
        <v>7</v>
      </c>
      <c r="G28" s="191"/>
      <c r="H28" s="192"/>
    </row>
    <row r="29" spans="1:8" ht="18" customHeight="1" x14ac:dyDescent="0.2">
      <c r="A29" s="85">
        <f>FormTitan!B19</f>
        <v>0</v>
      </c>
      <c r="B29" s="86"/>
      <c r="C29" s="86"/>
      <c r="D29" s="87">
        <f>FormTitan!B20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topLeftCell="A22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FormTitan!B17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FormTitan!G17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223"/>
    </row>
    <row r="5" spans="1:8" ht="19.899999999999999" customHeight="1" x14ac:dyDescent="0.2">
      <c r="A5" s="36" t="s">
        <v>21</v>
      </c>
      <c r="B5" s="8"/>
      <c r="C5" s="8"/>
      <c r="D5" s="8"/>
      <c r="E5" s="133"/>
      <c r="F5" s="133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42" t="s">
        <v>8</v>
      </c>
      <c r="G6" s="188" t="s">
        <v>9</v>
      </c>
      <c r="H6" s="189"/>
    </row>
    <row r="7" spans="1:8" ht="21" customHeight="1" x14ac:dyDescent="0.2">
      <c r="A7" s="120" t="s">
        <v>2</v>
      </c>
      <c r="B7" s="215"/>
      <c r="C7" s="217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215"/>
      <c r="C8" s="216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0" t="s">
        <v>4</v>
      </c>
      <c r="B9" s="215"/>
      <c r="C9" s="217"/>
      <c r="D9" s="140"/>
      <c r="E9" s="141"/>
      <c r="F9" s="19">
        <f>FormTitan!C5</f>
        <v>0</v>
      </c>
      <c r="G9" s="124">
        <f>FormTitan!F5</f>
        <v>0</v>
      </c>
      <c r="H9" s="125"/>
    </row>
    <row r="10" spans="1:8" ht="48.75" customHeight="1" x14ac:dyDescent="0.2">
      <c r="A10" s="206"/>
      <c r="B10" s="207" t="s">
        <v>5</v>
      </c>
      <c r="C10" s="208"/>
      <c r="D10" s="208"/>
      <c r="E10" s="209"/>
      <c r="F10" s="188" t="s">
        <v>39</v>
      </c>
      <c r="G10" s="213"/>
      <c r="H10" s="214"/>
    </row>
    <row r="11" spans="1:8" ht="20.25" customHeight="1" x14ac:dyDescent="0.2">
      <c r="A11" s="185"/>
      <c r="B11" s="210"/>
      <c r="C11" s="211"/>
      <c r="D11" s="211"/>
      <c r="E11" s="212"/>
      <c r="F11" s="6" t="s">
        <v>3</v>
      </c>
      <c r="G11" s="188" t="s">
        <v>18</v>
      </c>
      <c r="H11" s="189"/>
    </row>
    <row r="12" spans="1:8" ht="21.75" customHeight="1" x14ac:dyDescent="0.2">
      <c r="A12" s="7" t="s">
        <v>10</v>
      </c>
      <c r="B12" s="170">
        <v>2.5</v>
      </c>
      <c r="C12" s="171"/>
      <c r="D12" s="171"/>
      <c r="E12" s="183"/>
      <c r="F12" s="5" t="e">
        <f>B12/F8</f>
        <v>#DIV/0!</v>
      </c>
      <c r="G12" s="115" t="e">
        <f>B12/F9</f>
        <v>#DIV/0!</v>
      </c>
      <c r="H12" s="116"/>
    </row>
    <row r="13" spans="1:8" ht="21.95" customHeight="1" x14ac:dyDescent="0.2">
      <c r="A13" s="7" t="s">
        <v>11</v>
      </c>
      <c r="B13" s="168">
        <v>0.25</v>
      </c>
      <c r="C13" s="169"/>
      <c r="D13" s="169"/>
      <c r="E13" s="181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" t="s">
        <v>12</v>
      </c>
      <c r="B14" s="166">
        <v>5</v>
      </c>
      <c r="C14" s="167"/>
      <c r="D14" s="167"/>
      <c r="E14" s="179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" t="s">
        <v>13</v>
      </c>
      <c r="B15" s="168">
        <v>0.15</v>
      </c>
      <c r="C15" s="169"/>
      <c r="D15" s="169"/>
      <c r="E15" s="181"/>
      <c r="F15" s="5" t="e">
        <f>B15/F8</f>
        <v>#DIV/0!</v>
      </c>
      <c r="G15" s="115" t="e">
        <f>B15/F9</f>
        <v>#DIV/0!</v>
      </c>
      <c r="H15" s="11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202" t="s">
        <v>31</v>
      </c>
      <c r="B17" s="203"/>
      <c r="C17" s="203"/>
      <c r="D17" s="203"/>
      <c r="E17" s="204" t="s">
        <v>29</v>
      </c>
      <c r="F17" s="205"/>
      <c r="G17" s="44" t="s">
        <v>74</v>
      </c>
      <c r="H17" s="16" t="str">
        <f>FormTitan!J17</f>
        <v xml:space="preserve"> 1 / 2 / 3 / 4 / NA</v>
      </c>
    </row>
    <row r="18" spans="1:8" ht="18.75" customHeight="1" x14ac:dyDescent="0.25">
      <c r="A18" s="112" t="s">
        <v>32</v>
      </c>
      <c r="B18" s="113"/>
      <c r="C18" s="113"/>
      <c r="D18" s="113"/>
      <c r="E18" s="114" t="s">
        <v>29</v>
      </c>
      <c r="F18" s="114"/>
      <c r="G18" s="43"/>
      <c r="H18" s="17"/>
    </row>
    <row r="19" spans="1:8" ht="18.75" customHeight="1" x14ac:dyDescent="0.25">
      <c r="A19" s="112" t="s">
        <v>33</v>
      </c>
      <c r="B19" s="113"/>
      <c r="C19" s="113"/>
      <c r="D19" s="113"/>
      <c r="E19" s="114" t="s">
        <v>73</v>
      </c>
      <c r="F19" s="114"/>
      <c r="G19" s="43"/>
      <c r="H19" s="17"/>
    </row>
    <row r="20" spans="1:8" ht="18.75" customHeight="1" x14ac:dyDescent="0.25">
      <c r="A20" s="112" t="s">
        <v>34</v>
      </c>
      <c r="B20" s="113"/>
      <c r="C20" s="113"/>
      <c r="D20" s="113"/>
      <c r="E20" s="114" t="s">
        <v>29</v>
      </c>
      <c r="F20" s="114"/>
      <c r="G20" s="43"/>
      <c r="H20" s="17"/>
    </row>
    <row r="21" spans="1:8" ht="18.75" customHeight="1" x14ac:dyDescent="0.25">
      <c r="A21" s="112" t="s">
        <v>35</v>
      </c>
      <c r="B21" s="113"/>
      <c r="C21" s="113"/>
      <c r="D21" s="113"/>
      <c r="E21" s="114"/>
      <c r="F21" s="114"/>
      <c r="G21" s="43"/>
      <c r="H21" s="17"/>
    </row>
    <row r="22" spans="1:8" ht="18.75" customHeight="1" x14ac:dyDescent="0.25">
      <c r="A22" s="103" t="s">
        <v>36</v>
      </c>
      <c r="B22" s="104"/>
      <c r="C22" s="104"/>
      <c r="D22" s="104"/>
      <c r="E22" s="105" t="s">
        <v>30</v>
      </c>
      <c r="F22" s="106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93" t="s">
        <v>19</v>
      </c>
      <c r="B26" s="194"/>
      <c r="C26" s="194"/>
      <c r="D26" s="195" t="s">
        <v>15</v>
      </c>
      <c r="E26" s="195"/>
      <c r="F26" s="14" t="s">
        <v>27</v>
      </c>
      <c r="G26" s="195" t="s">
        <v>15</v>
      </c>
      <c r="H26" s="196"/>
    </row>
    <row r="27" spans="1:8" ht="60.75" customHeight="1" x14ac:dyDescent="0.2">
      <c r="A27" s="197" t="s">
        <v>20</v>
      </c>
      <c r="B27" s="198"/>
      <c r="C27" s="198"/>
      <c r="D27" s="199" t="s">
        <v>15</v>
      </c>
      <c r="E27" s="199"/>
      <c r="F27" s="15" t="s">
        <v>16</v>
      </c>
      <c r="G27" s="200" t="s">
        <v>37</v>
      </c>
      <c r="H27" s="201"/>
    </row>
    <row r="28" spans="1:8" ht="42.75" customHeight="1" x14ac:dyDescent="0.2">
      <c r="A28" s="97" t="s">
        <v>14</v>
      </c>
      <c r="B28" s="98"/>
      <c r="C28" s="98"/>
      <c r="D28" s="98"/>
      <c r="E28" s="99"/>
      <c r="F28" s="190" t="s">
        <v>7</v>
      </c>
      <c r="G28" s="191"/>
      <c r="H28" s="192"/>
    </row>
    <row r="29" spans="1:8" ht="18" customHeight="1" x14ac:dyDescent="0.2">
      <c r="A29" s="85">
        <f>FormTitan!B19</f>
        <v>0</v>
      </c>
      <c r="B29" s="86"/>
      <c r="C29" s="86"/>
      <c r="D29" s="87">
        <f>FormTitan!B20</f>
        <v>0</v>
      </c>
      <c r="E29" s="88"/>
      <c r="F29" s="3"/>
      <c r="G29" s="89"/>
      <c r="H29" s="9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view="pageLayout" zoomScaleNormal="100" workbookViewId="0">
      <selection activeCell="G26" sqref="G2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30" customWidth="1"/>
    <col min="7" max="7" width="13.3320312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FormTitan!B6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FormTitan!G6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86</v>
      </c>
      <c r="G4" s="143"/>
      <c r="H4" s="144"/>
    </row>
    <row r="5" spans="1:8" ht="19.899999999999999" customHeight="1" x14ac:dyDescent="0.2">
      <c r="A5" s="70" t="s">
        <v>21</v>
      </c>
      <c r="B5" s="8"/>
      <c r="C5" s="8"/>
      <c r="D5" s="8"/>
      <c r="E5" s="132"/>
      <c r="F5" s="133"/>
      <c r="G5" s="134" t="s">
        <v>40</v>
      </c>
      <c r="H5" s="134"/>
    </row>
    <row r="6" spans="1:8" ht="25.5" customHeight="1" x14ac:dyDescent="0.2">
      <c r="A6" s="135" t="s">
        <v>1</v>
      </c>
      <c r="B6" s="136"/>
      <c r="C6" s="136"/>
      <c r="D6" s="136"/>
      <c r="E6" s="137"/>
      <c r="F6" s="29" t="s">
        <v>8</v>
      </c>
      <c r="G6" s="138" t="s">
        <v>9</v>
      </c>
      <c r="H6" s="139"/>
    </row>
    <row r="7" spans="1:8" ht="21" customHeight="1" x14ac:dyDescent="0.2">
      <c r="A7" s="120" t="s">
        <v>2</v>
      </c>
      <c r="B7" s="121"/>
      <c r="C7" s="140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121"/>
      <c r="C8" s="122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6" t="s">
        <v>4</v>
      </c>
      <c r="B9" s="127"/>
      <c r="C9" s="128"/>
      <c r="D9" s="128"/>
      <c r="E9" s="129"/>
      <c r="F9" s="71">
        <f>FormTitan!C5</f>
        <v>0</v>
      </c>
      <c r="G9" s="130">
        <f>FormTitan!F5</f>
        <v>0</v>
      </c>
      <c r="H9" s="131"/>
    </row>
    <row r="10" spans="1:8" ht="20.100000000000001" customHeight="1" x14ac:dyDescent="0.2">
      <c r="A10" s="159"/>
      <c r="B10" s="159"/>
      <c r="C10" s="159"/>
      <c r="D10" s="159"/>
      <c r="E10" s="159"/>
      <c r="F10" s="159"/>
      <c r="G10" s="159"/>
      <c r="H10" s="159"/>
    </row>
    <row r="11" spans="1:8" ht="33" customHeight="1" x14ac:dyDescent="0.2">
      <c r="A11" s="184"/>
      <c r="B11" s="160" t="s">
        <v>5</v>
      </c>
      <c r="C11" s="161"/>
      <c r="D11" s="172" t="s">
        <v>80</v>
      </c>
      <c r="E11" s="173"/>
      <c r="F11" s="138" t="s">
        <v>39</v>
      </c>
      <c r="G11" s="186"/>
      <c r="H11" s="187"/>
    </row>
    <row r="12" spans="1:8" ht="16.5" customHeight="1" x14ac:dyDescent="0.2">
      <c r="A12" s="185"/>
      <c r="B12" s="162"/>
      <c r="C12" s="163"/>
      <c r="D12" s="174"/>
      <c r="E12" s="175"/>
      <c r="F12" s="6" t="s">
        <v>3</v>
      </c>
      <c r="G12" s="188" t="s">
        <v>18</v>
      </c>
      <c r="H12" s="189"/>
    </row>
    <row r="13" spans="1:8" ht="21.75" customHeight="1" x14ac:dyDescent="0.2">
      <c r="A13" s="72" t="s">
        <v>10</v>
      </c>
      <c r="B13" s="170">
        <v>2.5</v>
      </c>
      <c r="C13" s="171"/>
      <c r="D13" s="182">
        <v>7.5</v>
      </c>
      <c r="E13" s="183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2" t="s">
        <v>11</v>
      </c>
      <c r="B14" s="168">
        <v>0.25</v>
      </c>
      <c r="C14" s="169"/>
      <c r="D14" s="180">
        <v>0.75</v>
      </c>
      <c r="E14" s="181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2" t="s">
        <v>12</v>
      </c>
      <c r="B15" s="166">
        <v>5</v>
      </c>
      <c r="C15" s="167"/>
      <c r="D15" s="178">
        <v>15</v>
      </c>
      <c r="E15" s="179"/>
      <c r="F15" s="5" t="e">
        <f>B15/F8</f>
        <v>#DIV/0!</v>
      </c>
      <c r="G15" s="115" t="e">
        <f>B15/F9</f>
        <v>#DIV/0!</v>
      </c>
      <c r="H15" s="116"/>
    </row>
    <row r="16" spans="1:8" ht="21.95" customHeight="1" x14ac:dyDescent="0.2">
      <c r="A16" s="73" t="s">
        <v>13</v>
      </c>
      <c r="B16" s="164">
        <v>0.15</v>
      </c>
      <c r="C16" s="165"/>
      <c r="D16" s="176">
        <v>0.45</v>
      </c>
      <c r="E16" s="177"/>
      <c r="F16" s="74" t="e">
        <f>B16/F8</f>
        <v>#DIV/0!</v>
      </c>
      <c r="G16" s="117" t="e">
        <f>B16/F9</f>
        <v>#DIV/0!</v>
      </c>
      <c r="H16" s="118"/>
    </row>
    <row r="17" spans="1:8" ht="16.5" customHeight="1" x14ac:dyDescent="0.2">
      <c r="A17" s="75" t="s">
        <v>85</v>
      </c>
      <c r="B17" s="76"/>
      <c r="C17" s="76"/>
      <c r="D17" s="76"/>
      <c r="E17" s="76"/>
      <c r="F17" s="76"/>
      <c r="G17" s="76"/>
      <c r="H17" s="81"/>
    </row>
    <row r="18" spans="1:8" ht="18.75" customHeight="1" x14ac:dyDescent="0.25">
      <c r="A18" s="112" t="s">
        <v>31</v>
      </c>
      <c r="B18" s="113"/>
      <c r="C18" s="113"/>
      <c r="D18" s="113"/>
      <c r="E18" s="114" t="s">
        <v>29</v>
      </c>
      <c r="F18" s="119"/>
      <c r="G18" s="82" t="s">
        <v>84</v>
      </c>
      <c r="H18" s="83" t="str">
        <f>FormTitan!I6</f>
        <v>Sila Pilih</v>
      </c>
    </row>
    <row r="19" spans="1:8" ht="18.75" customHeight="1" x14ac:dyDescent="0.25">
      <c r="A19" s="112" t="s">
        <v>32</v>
      </c>
      <c r="B19" s="113"/>
      <c r="C19" s="113"/>
      <c r="D19" s="113"/>
      <c r="E19" s="114" t="s">
        <v>29</v>
      </c>
      <c r="F19" s="114"/>
      <c r="G19" s="26"/>
      <c r="H19" s="17"/>
    </row>
    <row r="20" spans="1:8" ht="18.75" customHeight="1" x14ac:dyDescent="0.25">
      <c r="A20" s="112" t="s">
        <v>33</v>
      </c>
      <c r="B20" s="113"/>
      <c r="C20" s="113"/>
      <c r="D20" s="113"/>
      <c r="E20" s="114" t="s">
        <v>73</v>
      </c>
      <c r="F20" s="114"/>
      <c r="G20" s="26"/>
      <c r="H20" s="17"/>
    </row>
    <row r="21" spans="1:8" ht="18.75" customHeight="1" x14ac:dyDescent="0.25">
      <c r="A21" s="112" t="s">
        <v>34</v>
      </c>
      <c r="B21" s="113"/>
      <c r="C21" s="113"/>
      <c r="D21" s="113"/>
      <c r="E21" s="114" t="s">
        <v>29</v>
      </c>
      <c r="F21" s="114"/>
      <c r="G21" s="26"/>
      <c r="H21" s="17"/>
    </row>
    <row r="22" spans="1:8" ht="18.75" customHeight="1" x14ac:dyDescent="0.25">
      <c r="A22" s="112" t="s">
        <v>35</v>
      </c>
      <c r="B22" s="113"/>
      <c r="C22" s="113"/>
      <c r="D22" s="113"/>
      <c r="E22" s="114"/>
      <c r="F22" s="114"/>
      <c r="G22" s="26"/>
      <c r="H22" s="17"/>
    </row>
    <row r="23" spans="1:8" ht="18.75" customHeight="1" x14ac:dyDescent="0.25">
      <c r="A23" s="103" t="s">
        <v>36</v>
      </c>
      <c r="B23" s="104"/>
      <c r="C23" s="104"/>
      <c r="D23" s="104"/>
      <c r="E23" s="105" t="s">
        <v>30</v>
      </c>
      <c r="F23" s="106"/>
      <c r="G23" s="27"/>
      <c r="H23" s="18"/>
    </row>
    <row r="24" spans="1:8" ht="27" customHeight="1" x14ac:dyDescent="0.2">
      <c r="A24" s="77" t="s">
        <v>17</v>
      </c>
    </row>
    <row r="25" spans="1:8" s="8" customFormat="1" ht="21.6" customHeight="1" x14ac:dyDescent="0.2">
      <c r="A25" s="79" t="s">
        <v>22</v>
      </c>
      <c r="B25" s="9"/>
      <c r="C25" s="9"/>
      <c r="D25" s="9"/>
      <c r="E25" s="9"/>
      <c r="F25" s="40"/>
      <c r="G25" s="9"/>
      <c r="H25" s="41"/>
    </row>
    <row r="26" spans="1:8" s="8" customFormat="1" ht="21.6" customHeight="1" x14ac:dyDescent="0.2">
      <c r="A26" s="10"/>
      <c r="B26" s="11"/>
      <c r="C26" s="11"/>
      <c r="D26" s="78" t="s">
        <v>81</v>
      </c>
      <c r="E26" s="11"/>
      <c r="F26" s="13" t="s">
        <v>82</v>
      </c>
      <c r="G26" s="13"/>
      <c r="H26" s="12"/>
    </row>
    <row r="27" spans="1:8" ht="60.75" customHeight="1" x14ac:dyDescent="0.2">
      <c r="A27" s="107" t="s">
        <v>19</v>
      </c>
      <c r="B27" s="108"/>
      <c r="C27" s="108"/>
      <c r="D27" s="109" t="s">
        <v>15</v>
      </c>
      <c r="E27" s="109"/>
      <c r="F27" s="84" t="s">
        <v>27</v>
      </c>
      <c r="G27" s="110" t="s">
        <v>15</v>
      </c>
      <c r="H27" s="111"/>
    </row>
    <row r="28" spans="1:8" ht="44.25" customHeight="1" x14ac:dyDescent="0.2">
      <c r="A28" s="94" t="s">
        <v>83</v>
      </c>
      <c r="B28" s="95"/>
      <c r="C28" s="95"/>
      <c r="D28" s="96" t="s">
        <v>15</v>
      </c>
      <c r="E28" s="96"/>
      <c r="F28" s="91" t="s">
        <v>16</v>
      </c>
      <c r="G28" s="92"/>
      <c r="H28" s="93"/>
    </row>
    <row r="29" spans="1:8" ht="42.75" customHeight="1" x14ac:dyDescent="0.2">
      <c r="A29" s="97" t="s">
        <v>14</v>
      </c>
      <c r="B29" s="98"/>
      <c r="C29" s="98"/>
      <c r="D29" s="98"/>
      <c r="E29" s="99"/>
      <c r="F29" s="100" t="s">
        <v>7</v>
      </c>
      <c r="G29" s="101"/>
      <c r="H29" s="102"/>
    </row>
    <row r="30" spans="1:8" ht="18" customHeight="1" x14ac:dyDescent="0.2">
      <c r="A30" s="85">
        <f>FormTitan!B19</f>
        <v>0</v>
      </c>
      <c r="B30" s="86"/>
      <c r="C30" s="86"/>
      <c r="D30" s="87">
        <f>FormTitan!B20</f>
        <v>0</v>
      </c>
      <c r="E30" s="88"/>
      <c r="F30" s="3"/>
      <c r="G30" s="89"/>
      <c r="H30" s="90"/>
    </row>
  </sheetData>
  <mergeCells count="60">
    <mergeCell ref="A10:H10"/>
    <mergeCell ref="B11:C12"/>
    <mergeCell ref="B16:C16"/>
    <mergeCell ref="B15:C15"/>
    <mergeCell ref="B14:C14"/>
    <mergeCell ref="B13:C13"/>
    <mergeCell ref="D11:E12"/>
    <mergeCell ref="D16:E16"/>
    <mergeCell ref="D15:E15"/>
    <mergeCell ref="D14:E14"/>
    <mergeCell ref="D13:E13"/>
    <mergeCell ref="A11:A12"/>
    <mergeCell ref="F11:H11"/>
    <mergeCell ref="G12:H12"/>
    <mergeCell ref="G13:H13"/>
    <mergeCell ref="G14:H14"/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G15:H15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30:C30"/>
    <mergeCell ref="D30:E30"/>
    <mergeCell ref="G30:H30"/>
    <mergeCell ref="F28:H28"/>
    <mergeCell ref="A28:C28"/>
    <mergeCell ref="D28:E28"/>
    <mergeCell ref="A29:E29"/>
    <mergeCell ref="F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2</xdr:col>
                    <xdr:colOff>962025</xdr:colOff>
                    <xdr:row>24</xdr:row>
                    <xdr:rowOff>19050</xdr:rowOff>
                  </from>
                  <to>
                    <xdr:col>4</xdr:col>
                    <xdr:colOff>133350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4</xdr:col>
                    <xdr:colOff>342900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6</xdr:col>
                    <xdr:colOff>561975</xdr:colOff>
                    <xdr:row>24</xdr:row>
                    <xdr:rowOff>38100</xdr:rowOff>
                  </from>
                  <to>
                    <xdr:col>7</xdr:col>
                    <xdr:colOff>619125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200025</xdr:colOff>
                    <xdr:row>2</xdr:row>
                    <xdr:rowOff>266700</xdr:rowOff>
                  </from>
                  <to>
                    <xdr:col>6</xdr:col>
                    <xdr:colOff>800100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1266825</xdr:colOff>
                    <xdr:row>2</xdr:row>
                    <xdr:rowOff>247650</xdr:rowOff>
                  </from>
                  <to>
                    <xdr:col>6</xdr:col>
                    <xdr:colOff>28575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209550</xdr:colOff>
                    <xdr:row>2</xdr:row>
                    <xdr:rowOff>266700</xdr:rowOff>
                  </from>
                  <to>
                    <xdr:col>7</xdr:col>
                    <xdr:colOff>800100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2</xdr:col>
                    <xdr:colOff>962025</xdr:colOff>
                    <xdr:row>25</xdr:row>
                    <xdr:rowOff>19050</xdr:rowOff>
                  </from>
                  <to>
                    <xdr:col>5</xdr:col>
                    <xdr:colOff>85725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Check Box 11">
              <controlPr defaultSize="0" autoFill="0" autoLine="0" autoPict="0">
                <anchor moveWithCells="1">
                  <from>
                    <xdr:col>4</xdr:col>
                    <xdr:colOff>342900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FormTitan!B7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FormTitan!G7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223"/>
    </row>
    <row r="5" spans="1:8" ht="19.899999999999999" customHeight="1" x14ac:dyDescent="0.2">
      <c r="A5" s="36" t="s">
        <v>21</v>
      </c>
      <c r="B5" s="8"/>
      <c r="C5" s="8"/>
      <c r="D5" s="8"/>
      <c r="E5" s="133"/>
      <c r="F5" s="133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188" t="s">
        <v>9</v>
      </c>
      <c r="H6" s="189"/>
    </row>
    <row r="7" spans="1:8" ht="21" customHeight="1" x14ac:dyDescent="0.2">
      <c r="A7" s="120" t="s">
        <v>2</v>
      </c>
      <c r="B7" s="215"/>
      <c r="C7" s="217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215"/>
      <c r="C8" s="216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0" t="s">
        <v>4</v>
      </c>
      <c r="B9" s="215"/>
      <c r="C9" s="217"/>
      <c r="D9" s="140"/>
      <c r="E9" s="141"/>
      <c r="F9" s="19">
        <f>FormTitan!C5</f>
        <v>0</v>
      </c>
      <c r="G9" s="124">
        <f>FormTitan!F5</f>
        <v>0</v>
      </c>
      <c r="H9" s="125"/>
    </row>
    <row r="10" spans="1:8" ht="48.75" customHeight="1" x14ac:dyDescent="0.2">
      <c r="A10" s="206"/>
      <c r="B10" s="207" t="s">
        <v>5</v>
      </c>
      <c r="C10" s="208"/>
      <c r="D10" s="208"/>
      <c r="E10" s="209"/>
      <c r="F10" s="188" t="s">
        <v>39</v>
      </c>
      <c r="G10" s="213"/>
      <c r="H10" s="214"/>
    </row>
    <row r="11" spans="1:8" ht="20.25" customHeight="1" x14ac:dyDescent="0.2">
      <c r="A11" s="185"/>
      <c r="B11" s="210"/>
      <c r="C11" s="211"/>
      <c r="D11" s="211"/>
      <c r="E11" s="212"/>
      <c r="F11" s="6" t="s">
        <v>3</v>
      </c>
      <c r="G11" s="188" t="s">
        <v>18</v>
      </c>
      <c r="H11" s="189"/>
    </row>
    <row r="12" spans="1:8" ht="21.75" customHeight="1" x14ac:dyDescent="0.2">
      <c r="A12" s="7" t="s">
        <v>10</v>
      </c>
      <c r="B12" s="170">
        <v>2.5</v>
      </c>
      <c r="C12" s="171"/>
      <c r="D12" s="171"/>
      <c r="E12" s="183"/>
      <c r="F12" s="5" t="e">
        <f>B12/F8</f>
        <v>#DIV/0!</v>
      </c>
      <c r="G12" s="115" t="e">
        <f>B12/F9</f>
        <v>#DIV/0!</v>
      </c>
      <c r="H12" s="116"/>
    </row>
    <row r="13" spans="1:8" ht="21.95" customHeight="1" x14ac:dyDescent="0.2">
      <c r="A13" s="7" t="s">
        <v>11</v>
      </c>
      <c r="B13" s="168">
        <v>0.25</v>
      </c>
      <c r="C13" s="169"/>
      <c r="D13" s="169"/>
      <c r="E13" s="181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" t="s">
        <v>12</v>
      </c>
      <c r="B14" s="166">
        <v>5</v>
      </c>
      <c r="C14" s="167"/>
      <c r="D14" s="167"/>
      <c r="E14" s="179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" t="s">
        <v>13</v>
      </c>
      <c r="B15" s="168">
        <v>0.15</v>
      </c>
      <c r="C15" s="169"/>
      <c r="D15" s="169"/>
      <c r="E15" s="181"/>
      <c r="F15" s="5" t="e">
        <f>B15/F8</f>
        <v>#DIV/0!</v>
      </c>
      <c r="G15" s="115" t="e">
        <f>B15/F9</f>
        <v>#DIV/0!</v>
      </c>
      <c r="H15" s="11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202" t="s">
        <v>31</v>
      </c>
      <c r="B17" s="203"/>
      <c r="C17" s="203"/>
      <c r="D17" s="203"/>
      <c r="E17" s="204" t="s">
        <v>29</v>
      </c>
      <c r="F17" s="205"/>
      <c r="G17" s="28" t="s">
        <v>74</v>
      </c>
      <c r="H17" s="16" t="str">
        <f>FormTitan!J7</f>
        <v xml:space="preserve"> 1 / 2 / 3 / 4 / NA</v>
      </c>
    </row>
    <row r="18" spans="1:8" ht="18.75" customHeight="1" x14ac:dyDescent="0.25">
      <c r="A18" s="112" t="s">
        <v>32</v>
      </c>
      <c r="B18" s="113"/>
      <c r="C18" s="113"/>
      <c r="D18" s="113"/>
      <c r="E18" s="114" t="s">
        <v>29</v>
      </c>
      <c r="F18" s="114"/>
      <c r="G18" s="26"/>
      <c r="H18" s="17"/>
    </row>
    <row r="19" spans="1:8" ht="18.75" customHeight="1" x14ac:dyDescent="0.25">
      <c r="A19" s="112" t="s">
        <v>33</v>
      </c>
      <c r="B19" s="113"/>
      <c r="C19" s="113"/>
      <c r="D19" s="113"/>
      <c r="E19" s="114" t="s">
        <v>73</v>
      </c>
      <c r="F19" s="114"/>
      <c r="G19" s="26"/>
      <c r="H19" s="17"/>
    </row>
    <row r="20" spans="1:8" ht="18.75" customHeight="1" x14ac:dyDescent="0.25">
      <c r="A20" s="112" t="s">
        <v>34</v>
      </c>
      <c r="B20" s="113"/>
      <c r="C20" s="113"/>
      <c r="D20" s="113"/>
      <c r="E20" s="114" t="s">
        <v>29</v>
      </c>
      <c r="F20" s="114"/>
      <c r="G20" s="26"/>
      <c r="H20" s="17"/>
    </row>
    <row r="21" spans="1:8" ht="18.75" customHeight="1" x14ac:dyDescent="0.25">
      <c r="A21" s="112" t="s">
        <v>35</v>
      </c>
      <c r="B21" s="113"/>
      <c r="C21" s="113"/>
      <c r="D21" s="113"/>
      <c r="E21" s="114"/>
      <c r="F21" s="114"/>
      <c r="G21" s="26"/>
      <c r="H21" s="17"/>
    </row>
    <row r="22" spans="1:8" ht="18.75" customHeight="1" x14ac:dyDescent="0.25">
      <c r="A22" s="103" t="s">
        <v>36</v>
      </c>
      <c r="B22" s="104"/>
      <c r="C22" s="104"/>
      <c r="D22" s="104"/>
      <c r="E22" s="105" t="s">
        <v>30</v>
      </c>
      <c r="F22" s="10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93" t="s">
        <v>19</v>
      </c>
      <c r="B26" s="194"/>
      <c r="C26" s="194"/>
      <c r="D26" s="195" t="s">
        <v>15</v>
      </c>
      <c r="E26" s="195"/>
      <c r="F26" s="14" t="s">
        <v>27</v>
      </c>
      <c r="G26" s="195" t="s">
        <v>15</v>
      </c>
      <c r="H26" s="196"/>
    </row>
    <row r="27" spans="1:8" ht="60.75" customHeight="1" x14ac:dyDescent="0.2">
      <c r="A27" s="197" t="s">
        <v>20</v>
      </c>
      <c r="B27" s="198"/>
      <c r="C27" s="198"/>
      <c r="D27" s="199" t="s">
        <v>15</v>
      </c>
      <c r="E27" s="199"/>
      <c r="F27" s="15" t="s">
        <v>16</v>
      </c>
      <c r="G27" s="200" t="s">
        <v>37</v>
      </c>
      <c r="H27" s="201"/>
    </row>
    <row r="28" spans="1:8" ht="42.75" customHeight="1" x14ac:dyDescent="0.2">
      <c r="A28" s="97" t="s">
        <v>14</v>
      </c>
      <c r="B28" s="98"/>
      <c r="C28" s="98"/>
      <c r="D28" s="98"/>
      <c r="E28" s="99"/>
      <c r="F28" s="190" t="s">
        <v>7</v>
      </c>
      <c r="G28" s="191"/>
      <c r="H28" s="192"/>
    </row>
    <row r="29" spans="1:8" ht="18" customHeight="1" x14ac:dyDescent="0.2">
      <c r="A29" s="85">
        <f>FormTitan!B19</f>
        <v>0</v>
      </c>
      <c r="B29" s="86"/>
      <c r="C29" s="86"/>
      <c r="D29" s="87">
        <f>FormTitan!B20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FormTitan!B8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FormTitan!G8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223"/>
    </row>
    <row r="5" spans="1:8" ht="19.899999999999999" customHeight="1" x14ac:dyDescent="0.2">
      <c r="A5" s="36" t="s">
        <v>21</v>
      </c>
      <c r="B5" s="8"/>
      <c r="C5" s="8"/>
      <c r="D5" s="8"/>
      <c r="E5" s="133"/>
      <c r="F5" s="133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188" t="s">
        <v>9</v>
      </c>
      <c r="H6" s="189"/>
    </row>
    <row r="7" spans="1:8" ht="21" customHeight="1" x14ac:dyDescent="0.2">
      <c r="A7" s="120" t="s">
        <v>2</v>
      </c>
      <c r="B7" s="215"/>
      <c r="C7" s="217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215"/>
      <c r="C8" s="216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0" t="s">
        <v>4</v>
      </c>
      <c r="B9" s="215"/>
      <c r="C9" s="217"/>
      <c r="D9" s="140"/>
      <c r="E9" s="141"/>
      <c r="F9" s="19">
        <f>FormTitan!C5</f>
        <v>0</v>
      </c>
      <c r="G9" s="124">
        <f>FormTitan!F5</f>
        <v>0</v>
      </c>
      <c r="H9" s="125"/>
    </row>
    <row r="10" spans="1:8" ht="48.75" customHeight="1" x14ac:dyDescent="0.2">
      <c r="A10" s="206"/>
      <c r="B10" s="207" t="s">
        <v>5</v>
      </c>
      <c r="C10" s="208"/>
      <c r="D10" s="208"/>
      <c r="E10" s="209"/>
      <c r="F10" s="188" t="s">
        <v>39</v>
      </c>
      <c r="G10" s="213"/>
      <c r="H10" s="214"/>
    </row>
    <row r="11" spans="1:8" ht="20.25" customHeight="1" x14ac:dyDescent="0.2">
      <c r="A11" s="185"/>
      <c r="B11" s="210"/>
      <c r="C11" s="211"/>
      <c r="D11" s="211"/>
      <c r="E11" s="212"/>
      <c r="F11" s="6" t="s">
        <v>3</v>
      </c>
      <c r="G11" s="188" t="s">
        <v>18</v>
      </c>
      <c r="H11" s="189"/>
    </row>
    <row r="12" spans="1:8" ht="21.75" customHeight="1" x14ac:dyDescent="0.2">
      <c r="A12" s="7" t="s">
        <v>10</v>
      </c>
      <c r="B12" s="170">
        <v>2.5</v>
      </c>
      <c r="C12" s="171"/>
      <c r="D12" s="171"/>
      <c r="E12" s="183"/>
      <c r="F12" s="5" t="e">
        <f>B12/F8</f>
        <v>#DIV/0!</v>
      </c>
      <c r="G12" s="115" t="e">
        <f>B12/F9</f>
        <v>#DIV/0!</v>
      </c>
      <c r="H12" s="116"/>
    </row>
    <row r="13" spans="1:8" ht="21.95" customHeight="1" x14ac:dyDescent="0.2">
      <c r="A13" s="7" t="s">
        <v>11</v>
      </c>
      <c r="B13" s="168">
        <v>0.25</v>
      </c>
      <c r="C13" s="169"/>
      <c r="D13" s="169"/>
      <c r="E13" s="181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" t="s">
        <v>12</v>
      </c>
      <c r="B14" s="166">
        <v>5</v>
      </c>
      <c r="C14" s="167"/>
      <c r="D14" s="167"/>
      <c r="E14" s="179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" t="s">
        <v>13</v>
      </c>
      <c r="B15" s="168">
        <v>0.15</v>
      </c>
      <c r="C15" s="169"/>
      <c r="D15" s="169"/>
      <c r="E15" s="181"/>
      <c r="F15" s="5" t="e">
        <f>B15/F8</f>
        <v>#DIV/0!</v>
      </c>
      <c r="G15" s="115" t="e">
        <f>B15/F9</f>
        <v>#DIV/0!</v>
      </c>
      <c r="H15" s="11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202" t="s">
        <v>31</v>
      </c>
      <c r="B17" s="203"/>
      <c r="C17" s="203"/>
      <c r="D17" s="203"/>
      <c r="E17" s="204" t="s">
        <v>29</v>
      </c>
      <c r="F17" s="205"/>
      <c r="G17" s="28" t="s">
        <v>74</v>
      </c>
      <c r="H17" s="16" t="str">
        <f>FormTitan!J8</f>
        <v xml:space="preserve"> 1 / 2 / 3 / 4 / NA</v>
      </c>
    </row>
    <row r="18" spans="1:8" ht="18.75" customHeight="1" x14ac:dyDescent="0.25">
      <c r="A18" s="112" t="s">
        <v>32</v>
      </c>
      <c r="B18" s="113"/>
      <c r="C18" s="113"/>
      <c r="D18" s="113"/>
      <c r="E18" s="114" t="s">
        <v>29</v>
      </c>
      <c r="F18" s="114"/>
      <c r="G18" s="26"/>
      <c r="H18" s="17"/>
    </row>
    <row r="19" spans="1:8" ht="18.75" customHeight="1" x14ac:dyDescent="0.25">
      <c r="A19" s="112" t="s">
        <v>33</v>
      </c>
      <c r="B19" s="113"/>
      <c r="C19" s="113"/>
      <c r="D19" s="113"/>
      <c r="E19" s="114" t="s">
        <v>73</v>
      </c>
      <c r="F19" s="114"/>
      <c r="G19" s="26"/>
      <c r="H19" s="17"/>
    </row>
    <row r="20" spans="1:8" ht="18.75" customHeight="1" x14ac:dyDescent="0.25">
      <c r="A20" s="112" t="s">
        <v>34</v>
      </c>
      <c r="B20" s="113"/>
      <c r="C20" s="113"/>
      <c r="D20" s="113"/>
      <c r="E20" s="114" t="s">
        <v>29</v>
      </c>
      <c r="F20" s="114"/>
      <c r="G20" s="26"/>
      <c r="H20" s="17"/>
    </row>
    <row r="21" spans="1:8" ht="18.75" customHeight="1" x14ac:dyDescent="0.25">
      <c r="A21" s="112" t="s">
        <v>35</v>
      </c>
      <c r="B21" s="113"/>
      <c r="C21" s="113"/>
      <c r="D21" s="113"/>
      <c r="E21" s="114"/>
      <c r="F21" s="114"/>
      <c r="G21" s="26"/>
      <c r="H21" s="17"/>
    </row>
    <row r="22" spans="1:8" ht="18.75" customHeight="1" x14ac:dyDescent="0.25">
      <c r="A22" s="103" t="s">
        <v>36</v>
      </c>
      <c r="B22" s="104"/>
      <c r="C22" s="104"/>
      <c r="D22" s="104"/>
      <c r="E22" s="105" t="s">
        <v>30</v>
      </c>
      <c r="F22" s="10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93" t="s">
        <v>19</v>
      </c>
      <c r="B26" s="194"/>
      <c r="C26" s="194"/>
      <c r="D26" s="195" t="s">
        <v>15</v>
      </c>
      <c r="E26" s="195"/>
      <c r="F26" s="14" t="s">
        <v>27</v>
      </c>
      <c r="G26" s="195" t="s">
        <v>15</v>
      </c>
      <c r="H26" s="196"/>
    </row>
    <row r="27" spans="1:8" ht="60.75" customHeight="1" x14ac:dyDescent="0.2">
      <c r="A27" s="197" t="s">
        <v>20</v>
      </c>
      <c r="B27" s="198"/>
      <c r="C27" s="198"/>
      <c r="D27" s="199" t="s">
        <v>15</v>
      </c>
      <c r="E27" s="199"/>
      <c r="F27" s="15" t="s">
        <v>16</v>
      </c>
      <c r="G27" s="200" t="s">
        <v>37</v>
      </c>
      <c r="H27" s="201"/>
    </row>
    <row r="28" spans="1:8" ht="42.75" customHeight="1" x14ac:dyDescent="0.2">
      <c r="A28" s="97" t="s">
        <v>14</v>
      </c>
      <c r="B28" s="98"/>
      <c r="C28" s="98"/>
      <c r="D28" s="98"/>
      <c r="E28" s="99"/>
      <c r="F28" s="190" t="s">
        <v>7</v>
      </c>
      <c r="G28" s="191"/>
      <c r="H28" s="192"/>
    </row>
    <row r="29" spans="1:8" ht="18" customHeight="1" x14ac:dyDescent="0.2">
      <c r="A29" s="85">
        <f>FormTitan!B19</f>
        <v>0</v>
      </c>
      <c r="B29" s="86"/>
      <c r="C29" s="86"/>
      <c r="D29" s="87">
        <f>FormTitan!B20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FormTitan!B9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FormTitan!G9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223"/>
    </row>
    <row r="5" spans="1:8" ht="19.899999999999999" customHeight="1" x14ac:dyDescent="0.2">
      <c r="A5" s="36" t="s">
        <v>21</v>
      </c>
      <c r="B5" s="8"/>
      <c r="C5" s="8"/>
      <c r="D5" s="8"/>
      <c r="E5" s="133"/>
      <c r="F5" s="133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188" t="s">
        <v>9</v>
      </c>
      <c r="H6" s="189"/>
    </row>
    <row r="7" spans="1:8" ht="21" customHeight="1" x14ac:dyDescent="0.2">
      <c r="A7" s="120" t="s">
        <v>2</v>
      </c>
      <c r="B7" s="215"/>
      <c r="C7" s="217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215"/>
      <c r="C8" s="216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0" t="s">
        <v>4</v>
      </c>
      <c r="B9" s="215"/>
      <c r="C9" s="217"/>
      <c r="D9" s="140"/>
      <c r="E9" s="141"/>
      <c r="F9" s="19">
        <f>FormTitan!C5</f>
        <v>0</v>
      </c>
      <c r="G9" s="124">
        <f>FormTitan!F5</f>
        <v>0</v>
      </c>
      <c r="H9" s="125"/>
    </row>
    <row r="10" spans="1:8" ht="48.75" customHeight="1" x14ac:dyDescent="0.2">
      <c r="A10" s="206"/>
      <c r="B10" s="207" t="s">
        <v>5</v>
      </c>
      <c r="C10" s="208"/>
      <c r="D10" s="208"/>
      <c r="E10" s="209"/>
      <c r="F10" s="188" t="s">
        <v>39</v>
      </c>
      <c r="G10" s="213"/>
      <c r="H10" s="214"/>
    </row>
    <row r="11" spans="1:8" ht="20.25" customHeight="1" x14ac:dyDescent="0.2">
      <c r="A11" s="185"/>
      <c r="B11" s="210"/>
      <c r="C11" s="211"/>
      <c r="D11" s="211"/>
      <c r="E11" s="212"/>
      <c r="F11" s="6" t="s">
        <v>3</v>
      </c>
      <c r="G11" s="188" t="s">
        <v>18</v>
      </c>
      <c r="H11" s="189"/>
    </row>
    <row r="12" spans="1:8" ht="21.75" customHeight="1" x14ac:dyDescent="0.2">
      <c r="A12" s="7" t="s">
        <v>10</v>
      </c>
      <c r="B12" s="170">
        <v>2.5</v>
      </c>
      <c r="C12" s="171"/>
      <c r="D12" s="171"/>
      <c r="E12" s="183"/>
      <c r="F12" s="5" t="e">
        <f>B12/F8</f>
        <v>#DIV/0!</v>
      </c>
      <c r="G12" s="115" t="e">
        <f>B12/F9</f>
        <v>#DIV/0!</v>
      </c>
      <c r="H12" s="116"/>
    </row>
    <row r="13" spans="1:8" ht="21.95" customHeight="1" x14ac:dyDescent="0.2">
      <c r="A13" s="7" t="s">
        <v>11</v>
      </c>
      <c r="B13" s="168">
        <v>0.25</v>
      </c>
      <c r="C13" s="169"/>
      <c r="D13" s="169"/>
      <c r="E13" s="181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" t="s">
        <v>12</v>
      </c>
      <c r="B14" s="166">
        <v>5</v>
      </c>
      <c r="C14" s="167"/>
      <c r="D14" s="167"/>
      <c r="E14" s="179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" t="s">
        <v>13</v>
      </c>
      <c r="B15" s="168">
        <v>0.15</v>
      </c>
      <c r="C15" s="169"/>
      <c r="D15" s="169"/>
      <c r="E15" s="181"/>
      <c r="F15" s="5" t="e">
        <f>B15/F8</f>
        <v>#DIV/0!</v>
      </c>
      <c r="G15" s="115" t="e">
        <f>B15/F9</f>
        <v>#DIV/0!</v>
      </c>
      <c r="H15" s="11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202" t="s">
        <v>31</v>
      </c>
      <c r="B17" s="203"/>
      <c r="C17" s="203"/>
      <c r="D17" s="203"/>
      <c r="E17" s="204" t="s">
        <v>29</v>
      </c>
      <c r="F17" s="205"/>
      <c r="G17" s="28" t="s">
        <v>74</v>
      </c>
      <c r="H17" s="16" t="str">
        <f>FormTitan!J9</f>
        <v xml:space="preserve"> 1 / 2 / 3 / 4 / NA</v>
      </c>
    </row>
    <row r="18" spans="1:8" ht="18.75" customHeight="1" x14ac:dyDescent="0.25">
      <c r="A18" s="112" t="s">
        <v>32</v>
      </c>
      <c r="B18" s="113"/>
      <c r="C18" s="113"/>
      <c r="D18" s="113"/>
      <c r="E18" s="114" t="s">
        <v>29</v>
      </c>
      <c r="F18" s="114"/>
      <c r="G18" s="26"/>
      <c r="H18" s="17"/>
    </row>
    <row r="19" spans="1:8" ht="18.75" customHeight="1" x14ac:dyDescent="0.25">
      <c r="A19" s="112" t="s">
        <v>33</v>
      </c>
      <c r="B19" s="113"/>
      <c r="C19" s="113"/>
      <c r="D19" s="113"/>
      <c r="E19" s="114" t="s">
        <v>73</v>
      </c>
      <c r="F19" s="114"/>
      <c r="G19" s="26"/>
      <c r="H19" s="17"/>
    </row>
    <row r="20" spans="1:8" ht="18.75" customHeight="1" x14ac:dyDescent="0.25">
      <c r="A20" s="112" t="s">
        <v>34</v>
      </c>
      <c r="B20" s="113"/>
      <c r="C20" s="113"/>
      <c r="D20" s="113"/>
      <c r="E20" s="114" t="s">
        <v>29</v>
      </c>
      <c r="F20" s="114"/>
      <c r="G20" s="26"/>
      <c r="H20" s="17"/>
    </row>
    <row r="21" spans="1:8" ht="18.75" customHeight="1" x14ac:dyDescent="0.25">
      <c r="A21" s="112" t="s">
        <v>35</v>
      </c>
      <c r="B21" s="113"/>
      <c r="C21" s="113"/>
      <c r="D21" s="113"/>
      <c r="E21" s="114"/>
      <c r="F21" s="114"/>
      <c r="G21" s="26"/>
      <c r="H21" s="17"/>
    </row>
    <row r="22" spans="1:8" ht="18.75" customHeight="1" x14ac:dyDescent="0.25">
      <c r="A22" s="103" t="s">
        <v>36</v>
      </c>
      <c r="B22" s="104"/>
      <c r="C22" s="104"/>
      <c r="D22" s="104"/>
      <c r="E22" s="105" t="s">
        <v>30</v>
      </c>
      <c r="F22" s="10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93" t="s">
        <v>19</v>
      </c>
      <c r="B26" s="194"/>
      <c r="C26" s="194"/>
      <c r="D26" s="195" t="s">
        <v>15</v>
      </c>
      <c r="E26" s="195"/>
      <c r="F26" s="14" t="s">
        <v>27</v>
      </c>
      <c r="G26" s="195" t="s">
        <v>15</v>
      </c>
      <c r="H26" s="196"/>
    </row>
    <row r="27" spans="1:8" ht="60.75" customHeight="1" x14ac:dyDescent="0.2">
      <c r="A27" s="197" t="s">
        <v>20</v>
      </c>
      <c r="B27" s="198"/>
      <c r="C27" s="198"/>
      <c r="D27" s="199" t="s">
        <v>15</v>
      </c>
      <c r="E27" s="199"/>
      <c r="F27" s="15" t="s">
        <v>16</v>
      </c>
      <c r="G27" s="200" t="s">
        <v>37</v>
      </c>
      <c r="H27" s="201"/>
    </row>
    <row r="28" spans="1:8" ht="42.75" customHeight="1" x14ac:dyDescent="0.2">
      <c r="A28" s="97" t="s">
        <v>14</v>
      </c>
      <c r="B28" s="98"/>
      <c r="C28" s="98"/>
      <c r="D28" s="98"/>
      <c r="E28" s="99"/>
      <c r="F28" s="190" t="s">
        <v>7</v>
      </c>
      <c r="G28" s="191"/>
      <c r="H28" s="192"/>
    </row>
    <row r="29" spans="1:8" ht="18" customHeight="1" x14ac:dyDescent="0.2">
      <c r="A29" s="85">
        <f>FormTitan!B19</f>
        <v>0</v>
      </c>
      <c r="B29" s="86"/>
      <c r="C29" s="86"/>
      <c r="D29" s="87">
        <f>FormTitan!B20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FormTitan!B10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FormTitan!G10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223"/>
    </row>
    <row r="5" spans="1:8" ht="19.899999999999999" customHeight="1" x14ac:dyDescent="0.2">
      <c r="A5" s="36" t="s">
        <v>21</v>
      </c>
      <c r="B5" s="8"/>
      <c r="C5" s="8"/>
      <c r="D5" s="8"/>
      <c r="E5" s="133"/>
      <c r="F5" s="133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188" t="s">
        <v>9</v>
      </c>
      <c r="H6" s="189"/>
    </row>
    <row r="7" spans="1:8" ht="21" customHeight="1" x14ac:dyDescent="0.2">
      <c r="A7" s="120" t="s">
        <v>2</v>
      </c>
      <c r="B7" s="215"/>
      <c r="C7" s="217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215"/>
      <c r="C8" s="216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0" t="s">
        <v>4</v>
      </c>
      <c r="B9" s="215"/>
      <c r="C9" s="217"/>
      <c r="D9" s="140"/>
      <c r="E9" s="141"/>
      <c r="F9" s="19">
        <f>FormTitan!C5</f>
        <v>0</v>
      </c>
      <c r="G9" s="124">
        <f>FormTitan!F5</f>
        <v>0</v>
      </c>
      <c r="H9" s="125"/>
    </row>
    <row r="10" spans="1:8" ht="48.75" customHeight="1" x14ac:dyDescent="0.2">
      <c r="A10" s="206"/>
      <c r="B10" s="207" t="s">
        <v>5</v>
      </c>
      <c r="C10" s="208"/>
      <c r="D10" s="208"/>
      <c r="E10" s="209"/>
      <c r="F10" s="188" t="s">
        <v>39</v>
      </c>
      <c r="G10" s="213"/>
      <c r="H10" s="214"/>
    </row>
    <row r="11" spans="1:8" ht="20.25" customHeight="1" x14ac:dyDescent="0.2">
      <c r="A11" s="185"/>
      <c r="B11" s="210"/>
      <c r="C11" s="211"/>
      <c r="D11" s="211"/>
      <c r="E11" s="212"/>
      <c r="F11" s="6" t="s">
        <v>3</v>
      </c>
      <c r="G11" s="188" t="s">
        <v>18</v>
      </c>
      <c r="H11" s="189"/>
    </row>
    <row r="12" spans="1:8" ht="21.75" customHeight="1" x14ac:dyDescent="0.2">
      <c r="A12" s="7" t="s">
        <v>10</v>
      </c>
      <c r="B12" s="170">
        <v>2.5</v>
      </c>
      <c r="C12" s="171"/>
      <c r="D12" s="171"/>
      <c r="E12" s="183"/>
      <c r="F12" s="5" t="e">
        <f>B12/F8</f>
        <v>#DIV/0!</v>
      </c>
      <c r="G12" s="115" t="e">
        <f>B12/F9</f>
        <v>#DIV/0!</v>
      </c>
      <c r="H12" s="116"/>
    </row>
    <row r="13" spans="1:8" ht="21.95" customHeight="1" x14ac:dyDescent="0.2">
      <c r="A13" s="7" t="s">
        <v>11</v>
      </c>
      <c r="B13" s="168">
        <v>0.25</v>
      </c>
      <c r="C13" s="169"/>
      <c r="D13" s="169"/>
      <c r="E13" s="181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" t="s">
        <v>12</v>
      </c>
      <c r="B14" s="166">
        <v>5</v>
      </c>
      <c r="C14" s="167"/>
      <c r="D14" s="167"/>
      <c r="E14" s="179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" t="s">
        <v>13</v>
      </c>
      <c r="B15" s="168">
        <v>0.15</v>
      </c>
      <c r="C15" s="169"/>
      <c r="D15" s="169"/>
      <c r="E15" s="181"/>
      <c r="F15" s="5" t="e">
        <f>B15/F8</f>
        <v>#DIV/0!</v>
      </c>
      <c r="G15" s="115" t="e">
        <f>B15/F9</f>
        <v>#DIV/0!</v>
      </c>
      <c r="H15" s="11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202" t="s">
        <v>31</v>
      </c>
      <c r="B17" s="203"/>
      <c r="C17" s="203"/>
      <c r="D17" s="203"/>
      <c r="E17" s="204" t="s">
        <v>29</v>
      </c>
      <c r="F17" s="205"/>
      <c r="G17" s="28" t="s">
        <v>74</v>
      </c>
      <c r="H17" s="16" t="str">
        <f>FormTitan!J10</f>
        <v xml:space="preserve"> 1 / 2 / 3 / 4 / NA</v>
      </c>
    </row>
    <row r="18" spans="1:8" ht="18.75" customHeight="1" x14ac:dyDescent="0.25">
      <c r="A18" s="112" t="s">
        <v>32</v>
      </c>
      <c r="B18" s="113"/>
      <c r="C18" s="113"/>
      <c r="D18" s="113"/>
      <c r="E18" s="114" t="s">
        <v>29</v>
      </c>
      <c r="F18" s="114"/>
      <c r="G18" s="26"/>
      <c r="H18" s="17"/>
    </row>
    <row r="19" spans="1:8" ht="18.75" customHeight="1" x14ac:dyDescent="0.25">
      <c r="A19" s="112" t="s">
        <v>33</v>
      </c>
      <c r="B19" s="113"/>
      <c r="C19" s="113"/>
      <c r="D19" s="113"/>
      <c r="E19" s="114" t="s">
        <v>73</v>
      </c>
      <c r="F19" s="114"/>
      <c r="G19" s="26"/>
      <c r="H19" s="17"/>
    </row>
    <row r="20" spans="1:8" ht="18.75" customHeight="1" x14ac:dyDescent="0.25">
      <c r="A20" s="112" t="s">
        <v>34</v>
      </c>
      <c r="B20" s="113"/>
      <c r="C20" s="113"/>
      <c r="D20" s="113"/>
      <c r="E20" s="114" t="s">
        <v>29</v>
      </c>
      <c r="F20" s="114"/>
      <c r="G20" s="26"/>
      <c r="H20" s="17"/>
    </row>
    <row r="21" spans="1:8" ht="18.75" customHeight="1" x14ac:dyDescent="0.25">
      <c r="A21" s="112" t="s">
        <v>35</v>
      </c>
      <c r="B21" s="113"/>
      <c r="C21" s="113"/>
      <c r="D21" s="113"/>
      <c r="E21" s="114"/>
      <c r="F21" s="114"/>
      <c r="G21" s="26"/>
      <c r="H21" s="17"/>
    </row>
    <row r="22" spans="1:8" ht="18.75" customHeight="1" x14ac:dyDescent="0.25">
      <c r="A22" s="103" t="s">
        <v>36</v>
      </c>
      <c r="B22" s="104"/>
      <c r="C22" s="104"/>
      <c r="D22" s="104"/>
      <c r="E22" s="105" t="s">
        <v>30</v>
      </c>
      <c r="F22" s="10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93" t="s">
        <v>19</v>
      </c>
      <c r="B26" s="194"/>
      <c r="C26" s="194"/>
      <c r="D26" s="195" t="s">
        <v>15</v>
      </c>
      <c r="E26" s="195"/>
      <c r="F26" s="14" t="s">
        <v>27</v>
      </c>
      <c r="G26" s="195" t="s">
        <v>15</v>
      </c>
      <c r="H26" s="196"/>
    </row>
    <row r="27" spans="1:8" ht="60.75" customHeight="1" x14ac:dyDescent="0.2">
      <c r="A27" s="197" t="s">
        <v>20</v>
      </c>
      <c r="B27" s="198"/>
      <c r="C27" s="198"/>
      <c r="D27" s="199" t="s">
        <v>15</v>
      </c>
      <c r="E27" s="199"/>
      <c r="F27" s="15" t="s">
        <v>16</v>
      </c>
      <c r="G27" s="200" t="s">
        <v>37</v>
      </c>
      <c r="H27" s="201"/>
    </row>
    <row r="28" spans="1:8" ht="42.75" customHeight="1" x14ac:dyDescent="0.2">
      <c r="A28" s="97" t="s">
        <v>14</v>
      </c>
      <c r="B28" s="98"/>
      <c r="C28" s="98"/>
      <c r="D28" s="98"/>
      <c r="E28" s="99"/>
      <c r="F28" s="190" t="s">
        <v>7</v>
      </c>
      <c r="G28" s="191"/>
      <c r="H28" s="192"/>
    </row>
    <row r="29" spans="1:8" ht="18" customHeight="1" x14ac:dyDescent="0.2">
      <c r="A29" s="85">
        <f>FormTitan!B19</f>
        <v>0</v>
      </c>
      <c r="B29" s="86"/>
      <c r="C29" s="86"/>
      <c r="D29" s="87">
        <f>FormTitan!B20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FormTitan!B11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FormTitan!G11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223"/>
    </row>
    <row r="5" spans="1:8" ht="19.899999999999999" customHeight="1" x14ac:dyDescent="0.2">
      <c r="A5" s="36" t="s">
        <v>21</v>
      </c>
      <c r="B5" s="8"/>
      <c r="C5" s="8"/>
      <c r="D5" s="8"/>
      <c r="E5" s="133"/>
      <c r="F5" s="133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188" t="s">
        <v>9</v>
      </c>
      <c r="H6" s="189"/>
    </row>
    <row r="7" spans="1:8" ht="21" customHeight="1" x14ac:dyDescent="0.2">
      <c r="A7" s="120" t="s">
        <v>2</v>
      </c>
      <c r="B7" s="215"/>
      <c r="C7" s="217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215"/>
      <c r="C8" s="216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0" t="s">
        <v>4</v>
      </c>
      <c r="B9" s="215"/>
      <c r="C9" s="217"/>
      <c r="D9" s="140"/>
      <c r="E9" s="141"/>
      <c r="F9" s="19">
        <f>FormTitan!C5</f>
        <v>0</v>
      </c>
      <c r="G9" s="124">
        <f>FormTitan!F5</f>
        <v>0</v>
      </c>
      <c r="H9" s="125"/>
    </row>
    <row r="10" spans="1:8" ht="48.75" customHeight="1" x14ac:dyDescent="0.2">
      <c r="A10" s="206"/>
      <c r="B10" s="207" t="s">
        <v>5</v>
      </c>
      <c r="C10" s="208"/>
      <c r="D10" s="208"/>
      <c r="E10" s="209"/>
      <c r="F10" s="188" t="s">
        <v>39</v>
      </c>
      <c r="G10" s="213"/>
      <c r="H10" s="214"/>
    </row>
    <row r="11" spans="1:8" ht="20.25" customHeight="1" x14ac:dyDescent="0.2">
      <c r="A11" s="185"/>
      <c r="B11" s="210"/>
      <c r="C11" s="211"/>
      <c r="D11" s="211"/>
      <c r="E11" s="212"/>
      <c r="F11" s="6" t="s">
        <v>3</v>
      </c>
      <c r="G11" s="188" t="s">
        <v>18</v>
      </c>
      <c r="H11" s="189"/>
    </row>
    <row r="12" spans="1:8" ht="21.75" customHeight="1" x14ac:dyDescent="0.2">
      <c r="A12" s="7" t="s">
        <v>10</v>
      </c>
      <c r="B12" s="170">
        <v>2.5</v>
      </c>
      <c r="C12" s="171"/>
      <c r="D12" s="171"/>
      <c r="E12" s="183"/>
      <c r="F12" s="5" t="e">
        <f>B12/F8</f>
        <v>#DIV/0!</v>
      </c>
      <c r="G12" s="115" t="e">
        <f>B12/F9</f>
        <v>#DIV/0!</v>
      </c>
      <c r="H12" s="116"/>
    </row>
    <row r="13" spans="1:8" ht="21.95" customHeight="1" x14ac:dyDescent="0.2">
      <c r="A13" s="7" t="s">
        <v>11</v>
      </c>
      <c r="B13" s="168">
        <v>0.25</v>
      </c>
      <c r="C13" s="169"/>
      <c r="D13" s="169"/>
      <c r="E13" s="181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" t="s">
        <v>12</v>
      </c>
      <c r="B14" s="166">
        <v>5</v>
      </c>
      <c r="C14" s="167"/>
      <c r="D14" s="167"/>
      <c r="E14" s="179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" t="s">
        <v>13</v>
      </c>
      <c r="B15" s="168">
        <v>0.15</v>
      </c>
      <c r="C15" s="169"/>
      <c r="D15" s="169"/>
      <c r="E15" s="181"/>
      <c r="F15" s="5" t="e">
        <f>B15/F8</f>
        <v>#DIV/0!</v>
      </c>
      <c r="G15" s="115" t="e">
        <f>B15/F9</f>
        <v>#DIV/0!</v>
      </c>
      <c r="H15" s="11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202" t="s">
        <v>31</v>
      </c>
      <c r="B17" s="203"/>
      <c r="C17" s="203"/>
      <c r="D17" s="203"/>
      <c r="E17" s="204" t="s">
        <v>29</v>
      </c>
      <c r="F17" s="205"/>
      <c r="G17" s="28" t="s">
        <v>74</v>
      </c>
      <c r="H17" s="16" t="str">
        <f>FormTitan!J11</f>
        <v xml:space="preserve"> 1 / 2 / 3 / 4 / NA</v>
      </c>
    </row>
    <row r="18" spans="1:8" ht="18.75" customHeight="1" x14ac:dyDescent="0.25">
      <c r="A18" s="112" t="s">
        <v>32</v>
      </c>
      <c r="B18" s="113"/>
      <c r="C18" s="113"/>
      <c r="D18" s="113"/>
      <c r="E18" s="114" t="s">
        <v>29</v>
      </c>
      <c r="F18" s="114"/>
      <c r="G18" s="26"/>
      <c r="H18" s="17"/>
    </row>
    <row r="19" spans="1:8" ht="18.75" customHeight="1" x14ac:dyDescent="0.25">
      <c r="A19" s="112" t="s">
        <v>33</v>
      </c>
      <c r="B19" s="113"/>
      <c r="C19" s="113"/>
      <c r="D19" s="113"/>
      <c r="E19" s="114" t="s">
        <v>73</v>
      </c>
      <c r="F19" s="114"/>
      <c r="G19" s="26"/>
      <c r="H19" s="17"/>
    </row>
    <row r="20" spans="1:8" ht="18.75" customHeight="1" x14ac:dyDescent="0.25">
      <c r="A20" s="112" t="s">
        <v>34</v>
      </c>
      <c r="B20" s="113"/>
      <c r="C20" s="113"/>
      <c r="D20" s="113"/>
      <c r="E20" s="114" t="s">
        <v>29</v>
      </c>
      <c r="F20" s="114"/>
      <c r="G20" s="26"/>
      <c r="H20" s="17"/>
    </row>
    <row r="21" spans="1:8" ht="18.75" customHeight="1" x14ac:dyDescent="0.25">
      <c r="A21" s="112" t="s">
        <v>35</v>
      </c>
      <c r="B21" s="113"/>
      <c r="C21" s="113"/>
      <c r="D21" s="113"/>
      <c r="E21" s="114"/>
      <c r="F21" s="114"/>
      <c r="G21" s="26"/>
      <c r="H21" s="17"/>
    </row>
    <row r="22" spans="1:8" ht="18.75" customHeight="1" x14ac:dyDescent="0.25">
      <c r="A22" s="103" t="s">
        <v>36</v>
      </c>
      <c r="B22" s="104"/>
      <c r="C22" s="104"/>
      <c r="D22" s="104"/>
      <c r="E22" s="105" t="s">
        <v>30</v>
      </c>
      <c r="F22" s="10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93" t="s">
        <v>19</v>
      </c>
      <c r="B26" s="194"/>
      <c r="C26" s="194"/>
      <c r="D26" s="195" t="s">
        <v>15</v>
      </c>
      <c r="E26" s="195"/>
      <c r="F26" s="14" t="s">
        <v>27</v>
      </c>
      <c r="G26" s="195" t="s">
        <v>15</v>
      </c>
      <c r="H26" s="196"/>
    </row>
    <row r="27" spans="1:8" ht="60.75" customHeight="1" x14ac:dyDescent="0.2">
      <c r="A27" s="197" t="s">
        <v>20</v>
      </c>
      <c r="B27" s="198"/>
      <c r="C27" s="198"/>
      <c r="D27" s="199" t="s">
        <v>15</v>
      </c>
      <c r="E27" s="199"/>
      <c r="F27" s="15" t="s">
        <v>16</v>
      </c>
      <c r="G27" s="200" t="s">
        <v>37</v>
      </c>
      <c r="H27" s="201"/>
    </row>
    <row r="28" spans="1:8" ht="42.75" customHeight="1" x14ac:dyDescent="0.2">
      <c r="A28" s="97" t="s">
        <v>14</v>
      </c>
      <c r="B28" s="98"/>
      <c r="C28" s="98"/>
      <c r="D28" s="98"/>
      <c r="E28" s="99"/>
      <c r="F28" s="190" t="s">
        <v>7</v>
      </c>
      <c r="G28" s="191"/>
      <c r="H28" s="192"/>
    </row>
    <row r="29" spans="1:8" ht="18" customHeight="1" x14ac:dyDescent="0.2">
      <c r="A29" s="85">
        <f>FormTitan!B19</f>
        <v>0</v>
      </c>
      <c r="B29" s="86"/>
      <c r="C29" s="86"/>
      <c r="D29" s="87">
        <f>FormTitan!B20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FormTitan!B12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FormTitan!G12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223"/>
    </row>
    <row r="5" spans="1:8" ht="19.899999999999999" customHeight="1" x14ac:dyDescent="0.2">
      <c r="A5" s="36" t="s">
        <v>21</v>
      </c>
      <c r="B5" s="8"/>
      <c r="C5" s="8"/>
      <c r="D5" s="8"/>
      <c r="E5" s="133"/>
      <c r="F5" s="133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188" t="s">
        <v>9</v>
      </c>
      <c r="H6" s="189"/>
    </row>
    <row r="7" spans="1:8" ht="21" customHeight="1" x14ac:dyDescent="0.2">
      <c r="A7" s="120" t="s">
        <v>2</v>
      </c>
      <c r="B7" s="215"/>
      <c r="C7" s="217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215"/>
      <c r="C8" s="216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0" t="s">
        <v>4</v>
      </c>
      <c r="B9" s="215"/>
      <c r="C9" s="217"/>
      <c r="D9" s="140"/>
      <c r="E9" s="141"/>
      <c r="F9" s="19">
        <f>FormTitan!C5</f>
        <v>0</v>
      </c>
      <c r="G9" s="124">
        <f>FormTitan!F5</f>
        <v>0</v>
      </c>
      <c r="H9" s="125"/>
    </row>
    <row r="10" spans="1:8" ht="48.75" customHeight="1" x14ac:dyDescent="0.2">
      <c r="A10" s="206"/>
      <c r="B10" s="207" t="s">
        <v>5</v>
      </c>
      <c r="C10" s="208"/>
      <c r="D10" s="208"/>
      <c r="E10" s="209"/>
      <c r="F10" s="188" t="s">
        <v>39</v>
      </c>
      <c r="G10" s="213"/>
      <c r="H10" s="214"/>
    </row>
    <row r="11" spans="1:8" ht="20.25" customHeight="1" x14ac:dyDescent="0.2">
      <c r="A11" s="185"/>
      <c r="B11" s="210"/>
      <c r="C11" s="211"/>
      <c r="D11" s="211"/>
      <c r="E11" s="212"/>
      <c r="F11" s="6" t="s">
        <v>3</v>
      </c>
      <c r="G11" s="188" t="s">
        <v>18</v>
      </c>
      <c r="H11" s="189"/>
    </row>
    <row r="12" spans="1:8" ht="21.75" customHeight="1" x14ac:dyDescent="0.2">
      <c r="A12" s="7" t="s">
        <v>10</v>
      </c>
      <c r="B12" s="170">
        <v>2.5</v>
      </c>
      <c r="C12" s="171"/>
      <c r="D12" s="171"/>
      <c r="E12" s="183"/>
      <c r="F12" s="5" t="e">
        <f>B12/F8</f>
        <v>#DIV/0!</v>
      </c>
      <c r="G12" s="115" t="e">
        <f>B12/F9</f>
        <v>#DIV/0!</v>
      </c>
      <c r="H12" s="116"/>
    </row>
    <row r="13" spans="1:8" ht="21.95" customHeight="1" x14ac:dyDescent="0.2">
      <c r="A13" s="7" t="s">
        <v>11</v>
      </c>
      <c r="B13" s="168">
        <v>0.25</v>
      </c>
      <c r="C13" s="169"/>
      <c r="D13" s="169"/>
      <c r="E13" s="181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" t="s">
        <v>12</v>
      </c>
      <c r="B14" s="166">
        <v>5</v>
      </c>
      <c r="C14" s="167"/>
      <c r="D14" s="167"/>
      <c r="E14" s="179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" t="s">
        <v>13</v>
      </c>
      <c r="B15" s="168">
        <v>0.15</v>
      </c>
      <c r="C15" s="169"/>
      <c r="D15" s="169"/>
      <c r="E15" s="181"/>
      <c r="F15" s="5" t="e">
        <f>B15/F8</f>
        <v>#DIV/0!</v>
      </c>
      <c r="G15" s="115" t="e">
        <f>B15/F9</f>
        <v>#DIV/0!</v>
      </c>
      <c r="H15" s="11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202" t="s">
        <v>31</v>
      </c>
      <c r="B17" s="203"/>
      <c r="C17" s="203"/>
      <c r="D17" s="203"/>
      <c r="E17" s="204" t="s">
        <v>29</v>
      </c>
      <c r="F17" s="205"/>
      <c r="G17" s="28" t="s">
        <v>74</v>
      </c>
      <c r="H17" s="16" t="str">
        <f>FormTitan!J12</f>
        <v xml:space="preserve"> 1 / 2 / 3 / 4 / NA</v>
      </c>
    </row>
    <row r="18" spans="1:8" ht="18.75" customHeight="1" x14ac:dyDescent="0.25">
      <c r="A18" s="112" t="s">
        <v>32</v>
      </c>
      <c r="B18" s="113"/>
      <c r="C18" s="113"/>
      <c r="D18" s="113"/>
      <c r="E18" s="114" t="s">
        <v>29</v>
      </c>
      <c r="F18" s="114"/>
      <c r="G18" s="26"/>
      <c r="H18" s="17"/>
    </row>
    <row r="19" spans="1:8" ht="18.75" customHeight="1" x14ac:dyDescent="0.25">
      <c r="A19" s="112" t="s">
        <v>33</v>
      </c>
      <c r="B19" s="113"/>
      <c r="C19" s="113"/>
      <c r="D19" s="113"/>
      <c r="E19" s="114" t="s">
        <v>73</v>
      </c>
      <c r="F19" s="114"/>
      <c r="G19" s="26"/>
      <c r="H19" s="17"/>
    </row>
    <row r="20" spans="1:8" ht="18.75" customHeight="1" x14ac:dyDescent="0.25">
      <c r="A20" s="112" t="s">
        <v>34</v>
      </c>
      <c r="B20" s="113"/>
      <c r="C20" s="113"/>
      <c r="D20" s="113"/>
      <c r="E20" s="114" t="s">
        <v>29</v>
      </c>
      <c r="F20" s="114"/>
      <c r="G20" s="26"/>
      <c r="H20" s="17"/>
    </row>
    <row r="21" spans="1:8" ht="18.75" customHeight="1" x14ac:dyDescent="0.25">
      <c r="A21" s="112" t="s">
        <v>35</v>
      </c>
      <c r="B21" s="113"/>
      <c r="C21" s="113"/>
      <c r="D21" s="113"/>
      <c r="E21" s="114"/>
      <c r="F21" s="114"/>
      <c r="G21" s="26"/>
      <c r="H21" s="17"/>
    </row>
    <row r="22" spans="1:8" ht="18.75" customHeight="1" x14ac:dyDescent="0.25">
      <c r="A22" s="103" t="s">
        <v>36</v>
      </c>
      <c r="B22" s="104"/>
      <c r="C22" s="104"/>
      <c r="D22" s="104"/>
      <c r="E22" s="105" t="s">
        <v>30</v>
      </c>
      <c r="F22" s="10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93" t="s">
        <v>19</v>
      </c>
      <c r="B26" s="194"/>
      <c r="C26" s="194"/>
      <c r="D26" s="195" t="s">
        <v>15</v>
      </c>
      <c r="E26" s="195"/>
      <c r="F26" s="14" t="s">
        <v>27</v>
      </c>
      <c r="G26" s="195" t="s">
        <v>15</v>
      </c>
      <c r="H26" s="196"/>
    </row>
    <row r="27" spans="1:8" ht="60.75" customHeight="1" x14ac:dyDescent="0.2">
      <c r="A27" s="197" t="s">
        <v>20</v>
      </c>
      <c r="B27" s="198"/>
      <c r="C27" s="198"/>
      <c r="D27" s="199" t="s">
        <v>15</v>
      </c>
      <c r="E27" s="199"/>
      <c r="F27" s="15" t="s">
        <v>16</v>
      </c>
      <c r="G27" s="200" t="s">
        <v>37</v>
      </c>
      <c r="H27" s="201"/>
    </row>
    <row r="28" spans="1:8" ht="42.75" customHeight="1" x14ac:dyDescent="0.2">
      <c r="A28" s="97" t="s">
        <v>14</v>
      </c>
      <c r="B28" s="98"/>
      <c r="C28" s="98"/>
      <c r="D28" s="98"/>
      <c r="E28" s="99"/>
      <c r="F28" s="190" t="s">
        <v>7</v>
      </c>
      <c r="G28" s="191"/>
      <c r="H28" s="192"/>
    </row>
    <row r="29" spans="1:8" ht="18" customHeight="1" x14ac:dyDescent="0.2">
      <c r="A29" s="85">
        <f>FormTitan!B19</f>
        <v>0</v>
      </c>
      <c r="B29" s="86"/>
      <c r="C29" s="86"/>
      <c r="D29" s="87">
        <f>FormTitan!B20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42</v>
      </c>
      <c r="B2" s="149"/>
      <c r="C2" s="150"/>
      <c r="D2" s="151">
        <f>FormTitan!B13</f>
        <v>0</v>
      </c>
      <c r="E2" s="151"/>
      <c r="F2" s="151"/>
      <c r="G2" s="151"/>
      <c r="H2" s="152"/>
    </row>
    <row r="3" spans="1:8" ht="24" customHeight="1" x14ac:dyDescent="0.2">
      <c r="A3" s="153" t="s">
        <v>43</v>
      </c>
      <c r="B3" s="154"/>
      <c r="C3" s="155"/>
      <c r="D3" s="156" t="str">
        <f>FormTitan!G13</f>
        <v>Sila Pilih</v>
      </c>
      <c r="E3" s="157"/>
      <c r="F3" s="157"/>
      <c r="G3" s="157"/>
      <c r="H3" s="158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223"/>
    </row>
    <row r="5" spans="1:8" ht="19.899999999999999" customHeight="1" x14ac:dyDescent="0.2">
      <c r="A5" s="36" t="s">
        <v>21</v>
      </c>
      <c r="B5" s="8"/>
      <c r="C5" s="8"/>
      <c r="D5" s="8"/>
      <c r="E5" s="133"/>
      <c r="F5" s="133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188" t="s">
        <v>9</v>
      </c>
      <c r="H6" s="189"/>
    </row>
    <row r="7" spans="1:8" ht="21" customHeight="1" x14ac:dyDescent="0.2">
      <c r="A7" s="120" t="s">
        <v>2</v>
      </c>
      <c r="B7" s="215"/>
      <c r="C7" s="217"/>
      <c r="D7" s="140"/>
      <c r="E7" s="141"/>
      <c r="F7" s="19">
        <f>FormTitan!C3</f>
        <v>0</v>
      </c>
      <c r="G7" s="124">
        <f>FormTitan!F3</f>
        <v>0</v>
      </c>
      <c r="H7" s="125"/>
    </row>
    <row r="8" spans="1:8" ht="21" customHeight="1" x14ac:dyDescent="0.2">
      <c r="A8" s="120" t="s">
        <v>3</v>
      </c>
      <c r="B8" s="215"/>
      <c r="C8" s="216">
        <f>FormTitan!B21</f>
        <v>0</v>
      </c>
      <c r="D8" s="122"/>
      <c r="E8" s="123"/>
      <c r="F8" s="19">
        <f>FormTitan!C4</f>
        <v>0</v>
      </c>
      <c r="G8" s="124">
        <f>FormTitan!F4</f>
        <v>0</v>
      </c>
      <c r="H8" s="125"/>
    </row>
    <row r="9" spans="1:8" ht="20.100000000000001" customHeight="1" x14ac:dyDescent="0.2">
      <c r="A9" s="120" t="s">
        <v>4</v>
      </c>
      <c r="B9" s="215"/>
      <c r="C9" s="217"/>
      <c r="D9" s="140"/>
      <c r="E9" s="141"/>
      <c r="F9" s="19">
        <f>FormTitan!C5</f>
        <v>0</v>
      </c>
      <c r="G9" s="124">
        <f>FormTitan!F5</f>
        <v>0</v>
      </c>
      <c r="H9" s="125"/>
    </row>
    <row r="10" spans="1:8" ht="48.75" customHeight="1" x14ac:dyDescent="0.2">
      <c r="A10" s="206"/>
      <c r="B10" s="207" t="s">
        <v>5</v>
      </c>
      <c r="C10" s="208"/>
      <c r="D10" s="208"/>
      <c r="E10" s="209"/>
      <c r="F10" s="188" t="s">
        <v>39</v>
      </c>
      <c r="G10" s="213"/>
      <c r="H10" s="214"/>
    </row>
    <row r="11" spans="1:8" ht="20.25" customHeight="1" x14ac:dyDescent="0.2">
      <c r="A11" s="185"/>
      <c r="B11" s="210"/>
      <c r="C11" s="211"/>
      <c r="D11" s="211"/>
      <c r="E11" s="212"/>
      <c r="F11" s="6" t="s">
        <v>3</v>
      </c>
      <c r="G11" s="188" t="s">
        <v>18</v>
      </c>
      <c r="H11" s="189"/>
    </row>
    <row r="12" spans="1:8" ht="21.75" customHeight="1" x14ac:dyDescent="0.2">
      <c r="A12" s="7" t="s">
        <v>10</v>
      </c>
      <c r="B12" s="170">
        <v>2.5</v>
      </c>
      <c r="C12" s="171"/>
      <c r="D12" s="171"/>
      <c r="E12" s="183"/>
      <c r="F12" s="5" t="e">
        <f>B12/F8</f>
        <v>#DIV/0!</v>
      </c>
      <c r="G12" s="115" t="e">
        <f>B12/F9</f>
        <v>#DIV/0!</v>
      </c>
      <c r="H12" s="116"/>
    </row>
    <row r="13" spans="1:8" ht="21.95" customHeight="1" x14ac:dyDescent="0.2">
      <c r="A13" s="7" t="s">
        <v>11</v>
      </c>
      <c r="B13" s="168">
        <v>0.25</v>
      </c>
      <c r="C13" s="169"/>
      <c r="D13" s="169"/>
      <c r="E13" s="181"/>
      <c r="F13" s="5" t="e">
        <f>B13/F8</f>
        <v>#DIV/0!</v>
      </c>
      <c r="G13" s="115" t="e">
        <f>B13/F9</f>
        <v>#DIV/0!</v>
      </c>
      <c r="H13" s="116"/>
    </row>
    <row r="14" spans="1:8" ht="21.95" customHeight="1" x14ac:dyDescent="0.2">
      <c r="A14" s="7" t="s">
        <v>12</v>
      </c>
      <c r="B14" s="166">
        <v>5</v>
      </c>
      <c r="C14" s="167"/>
      <c r="D14" s="167"/>
      <c r="E14" s="179"/>
      <c r="F14" s="5" t="e">
        <f>B14/F8</f>
        <v>#DIV/0!</v>
      </c>
      <c r="G14" s="115" t="e">
        <f>B14/F9</f>
        <v>#DIV/0!</v>
      </c>
      <c r="H14" s="116"/>
    </row>
    <row r="15" spans="1:8" ht="21.95" customHeight="1" x14ac:dyDescent="0.2">
      <c r="A15" s="7" t="s">
        <v>13</v>
      </c>
      <c r="B15" s="168">
        <v>0.15</v>
      </c>
      <c r="C15" s="169"/>
      <c r="D15" s="169"/>
      <c r="E15" s="181"/>
      <c r="F15" s="5" t="e">
        <f>B15/F8</f>
        <v>#DIV/0!</v>
      </c>
      <c r="G15" s="115" t="e">
        <f>B15/F9</f>
        <v>#DIV/0!</v>
      </c>
      <c r="H15" s="11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202" t="s">
        <v>31</v>
      </c>
      <c r="B17" s="203"/>
      <c r="C17" s="203"/>
      <c r="D17" s="203"/>
      <c r="E17" s="204" t="s">
        <v>29</v>
      </c>
      <c r="F17" s="205"/>
      <c r="G17" s="28" t="s">
        <v>74</v>
      </c>
      <c r="H17" s="16" t="str">
        <f>FormTitan!J13</f>
        <v xml:space="preserve"> 1 / 2 / 3 / 4 / NA</v>
      </c>
    </row>
    <row r="18" spans="1:8" ht="18.75" customHeight="1" x14ac:dyDescent="0.25">
      <c r="A18" s="112" t="s">
        <v>32</v>
      </c>
      <c r="B18" s="113"/>
      <c r="C18" s="113"/>
      <c r="D18" s="113"/>
      <c r="E18" s="114" t="s">
        <v>29</v>
      </c>
      <c r="F18" s="114"/>
      <c r="G18" s="26"/>
      <c r="H18" s="17"/>
    </row>
    <row r="19" spans="1:8" ht="18.75" customHeight="1" x14ac:dyDescent="0.25">
      <c r="A19" s="112" t="s">
        <v>33</v>
      </c>
      <c r="B19" s="113"/>
      <c r="C19" s="113"/>
      <c r="D19" s="113"/>
      <c r="E19" s="114" t="s">
        <v>73</v>
      </c>
      <c r="F19" s="114"/>
      <c r="G19" s="26"/>
      <c r="H19" s="17"/>
    </row>
    <row r="20" spans="1:8" ht="18.75" customHeight="1" x14ac:dyDescent="0.25">
      <c r="A20" s="112" t="s">
        <v>34</v>
      </c>
      <c r="B20" s="113"/>
      <c r="C20" s="113"/>
      <c r="D20" s="113"/>
      <c r="E20" s="114" t="s">
        <v>29</v>
      </c>
      <c r="F20" s="114"/>
      <c r="G20" s="26"/>
      <c r="H20" s="17"/>
    </row>
    <row r="21" spans="1:8" ht="18.75" customHeight="1" x14ac:dyDescent="0.25">
      <c r="A21" s="112" t="s">
        <v>35</v>
      </c>
      <c r="B21" s="113"/>
      <c r="C21" s="113"/>
      <c r="D21" s="113"/>
      <c r="E21" s="114"/>
      <c r="F21" s="114"/>
      <c r="G21" s="26"/>
      <c r="H21" s="17"/>
    </row>
    <row r="22" spans="1:8" ht="18.75" customHeight="1" x14ac:dyDescent="0.25">
      <c r="A22" s="103" t="s">
        <v>36</v>
      </c>
      <c r="B22" s="104"/>
      <c r="C22" s="104"/>
      <c r="D22" s="104"/>
      <c r="E22" s="105" t="s">
        <v>30</v>
      </c>
      <c r="F22" s="10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93" t="s">
        <v>19</v>
      </c>
      <c r="B26" s="194"/>
      <c r="C26" s="194"/>
      <c r="D26" s="195" t="s">
        <v>15</v>
      </c>
      <c r="E26" s="195"/>
      <c r="F26" s="14" t="s">
        <v>27</v>
      </c>
      <c r="G26" s="195" t="s">
        <v>15</v>
      </c>
      <c r="H26" s="196"/>
    </row>
    <row r="27" spans="1:8" ht="60.75" customHeight="1" x14ac:dyDescent="0.2">
      <c r="A27" s="197" t="s">
        <v>20</v>
      </c>
      <c r="B27" s="198"/>
      <c r="C27" s="198"/>
      <c r="D27" s="199" t="s">
        <v>15</v>
      </c>
      <c r="E27" s="199"/>
      <c r="F27" s="15" t="s">
        <v>16</v>
      </c>
      <c r="G27" s="200" t="s">
        <v>37</v>
      </c>
      <c r="H27" s="201"/>
    </row>
    <row r="28" spans="1:8" ht="42.75" customHeight="1" x14ac:dyDescent="0.2">
      <c r="A28" s="97" t="s">
        <v>14</v>
      </c>
      <c r="B28" s="98"/>
      <c r="C28" s="98"/>
      <c r="D28" s="98"/>
      <c r="E28" s="99"/>
      <c r="F28" s="190" t="s">
        <v>7</v>
      </c>
      <c r="G28" s="191"/>
      <c r="H28" s="192"/>
    </row>
    <row r="29" spans="1:8" ht="18" customHeight="1" x14ac:dyDescent="0.2">
      <c r="A29" s="85">
        <f>FormTitan!B19</f>
        <v>0</v>
      </c>
      <c r="B29" s="86"/>
      <c r="C29" s="86"/>
      <c r="D29" s="87">
        <f>FormTitan!B20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2024-12-27T03:03:28Z</cp:lastPrinted>
  <dcterms:created xsi:type="dcterms:W3CDTF">2024-04-02T02:54:16Z</dcterms:created>
  <dcterms:modified xsi:type="dcterms:W3CDTF">2024-12-27T07:50:09Z</dcterms:modified>
</cp:coreProperties>
</file>