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5F186D19-5CC1-4838-B238-8ED4EAB7AF01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<sst xmlns="http://schemas.openxmlformats.org/spreadsheetml/2006/main" count="229" uniqueCount="83">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</sst>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24" workbookViewId="0">
      <selection activeCell="C32" sqref="C32:D32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5" t="s">
        <v>1</v>
      </c>
      <c r="D1" s="53"/>
      <c r="E1" s="76" t="s">
        <v>78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5" t="s">
        <v>2</v>
      </c>
      <c r="D2" s="53"/>
      <c r="E2" s="76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5" t="s">
        <v>3</v>
      </c>
      <c r="D3" s="53"/>
      <c r="E3" s="78">
        <v>1000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9" t="s">
        <v>7</v>
      </c>
      <c r="D5" s="53"/>
      <c r="E5" s="80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1" t="s">
        <v>8</v>
      </c>
      <c r="D6" s="68"/>
      <c r="E6" s="80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82">
        <v>22.110700000000001</v>
      </c>
      <c r="D7" s="83"/>
      <c r="E7" s="83"/>
      <c r="F7" s="8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0" t="s">
        <v>79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0" t="s">
        <v>80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0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6">
        <v>996.45</v>
      </c>
      <c r="D14" s="87"/>
      <c r="E14" s="15">
        <f>C14*C10</f>
        <v>999.73828500000013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6">
        <v>997.69</v>
      </c>
      <c r="D15" s="87"/>
      <c r="E15" s="15">
        <f>C15*C10</f>
        <v>1000.9823770000002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6">
        <v>998.25</v>
      </c>
      <c r="D16" s="87"/>
      <c r="E16" s="15">
        <f>C16*C10</f>
        <v>1001.5442250000001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6">
        <v>997.71</v>
      </c>
      <c r="D17" s="87"/>
      <c r="E17" s="15">
        <f>C17*C10</f>
        <v>1001.0024430000001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6">
        <v>998.58</v>
      </c>
      <c r="D18" s="87"/>
      <c r="E18" s="15">
        <f>C18*C10</f>
        <v>1001.8753140000001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6">
        <v>997.73</v>
      </c>
      <c r="D19" s="87"/>
      <c r="E19" s="15">
        <f>C19*C10</f>
        <v>1001.0225090000001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6">
        <v>998.72</v>
      </c>
      <c r="D20" s="87"/>
      <c r="E20" s="15">
        <f>C20*C10</f>
        <v>1002.0157760000001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6">
        <v>996.65</v>
      </c>
      <c r="D21" s="87"/>
      <c r="E21" s="15">
        <f>C21*C10</f>
        <v>999.9389450000001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6">
        <v>998.29</v>
      </c>
      <c r="D22" s="87"/>
      <c r="E22" s="15">
        <f>C22*C10</f>
        <v>1001.5843570000001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6">
        <v>999.08</v>
      </c>
      <c r="D23" s="87"/>
      <c r="E23" s="15">
        <f>C23*C10</f>
        <v>1002.3769640000002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997.91499999999996</v>
      </c>
      <c r="D24" s="50"/>
      <c r="E24" s="15">
        <f>AVERAGE(E14:E23)</f>
        <v>1001.2081195000003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1001.2081195000003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0.85745797934284629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0.12081195000002935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8.5642331763255947E-2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0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/>
      <c r="D45" s="50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1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8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1" t="s">
        <v>42</v>
      </c>
      <c r="C59" s="55"/>
      <c r="D59" s="50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/>
      <c r="D61" s="50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/>
      <c r="D62" s="50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/>
      <c r="D63" s="50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/>
      <c r="D64" s="50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/>
      <c r="D65" s="50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/>
      <c r="D66" s="50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/>
      <c r="D67" s="50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/>
      <c r="D68" s="50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/>
      <c r="D69" s="50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/>
      <c r="D70" s="50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1">
        <v>507</v>
      </c>
      <c r="D71" s="50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4" t="s">
        <v>30</v>
      </c>
      <c r="C73" s="55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6">
        <f>E71</f>
        <v>0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6">
        <f>STDEV(E61:E70)</f>
        <v>0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7" t="e">
        <f>ABS((100*(C74-E59)/E59))</f>
        <v>#DIV/0!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7" t="e">
        <f>ABS((100*C75/C74))</f>
        <v>#DIV/0!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9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60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4" t="e">
        <f>IF(AND(C77&lt;=C79,C76&lt;=C78),"PASS","FAIL")</f>
        <v>#DIV/0!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3" t="s">
        <v>44</v>
      </c>
      <c r="C82" s="74" t="s">
        <v>45</v>
      </c>
      <c r="D82" s="63"/>
      <c r="E82" s="63"/>
      <c r="F82" s="6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1"/>
      <c r="C83" s="53"/>
      <c r="D83" s="53"/>
      <c r="E83" s="53"/>
      <c r="F83" s="6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2"/>
      <c r="C84" s="68"/>
      <c r="D84" s="68"/>
      <c r="E84" s="68"/>
      <c r="F84" s="6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4" t="s">
        <v>46</v>
      </c>
      <c r="B86" s="55"/>
      <c r="C86" s="50"/>
      <c r="D86" s="14" t="s">
        <v>47</v>
      </c>
      <c r="E86" s="6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2" t="s">
        <v>49</v>
      </c>
      <c r="B87" s="63"/>
      <c r="C87" s="64"/>
      <c r="D87" s="70" t="s">
        <v>50</v>
      </c>
      <c r="E87" s="62" t="s">
        <v>51</v>
      </c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5"/>
      <c r="B88" s="53"/>
      <c r="C88" s="66"/>
      <c r="D88" s="71"/>
      <c r="E88" s="65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5"/>
      <c r="B89" s="53"/>
      <c r="C89" s="66"/>
      <c r="D89" s="71"/>
      <c r="E89" s="65"/>
      <c r="F89" s="6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5"/>
      <c r="B90" s="53"/>
      <c r="C90" s="66"/>
      <c r="D90" s="71"/>
      <c r="E90" s="65"/>
      <c r="F90" s="6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5"/>
      <c r="B91" s="53"/>
      <c r="C91" s="66"/>
      <c r="D91" s="71"/>
      <c r="E91" s="65"/>
      <c r="F91" s="6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5"/>
      <c r="B92" s="53"/>
      <c r="C92" s="66"/>
      <c r="D92" s="71"/>
      <c r="E92" s="65"/>
      <c r="F92" s="6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7"/>
      <c r="B95" s="68"/>
      <c r="C95" s="69"/>
      <c r="D95" s="72"/>
      <c r="E95" s="67"/>
      <c r="F95" s="6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5" t="s">
        <v>1</v>
      </c>
      <c r="D1" s="53"/>
      <c r="E1" s="76" t="s">
        <v>78</v>
      </c>
      <c r="F1" s="50"/>
      <c r="G1" s="3"/>
      <c r="H1" s="3"/>
      <c r="I1" s="3"/>
      <c r="J1" s="3"/>
      <c r="K1" s="3"/>
      <c r="L1" s="77"/>
      <c r="M1" s="5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5" t="s">
        <v>2</v>
      </c>
      <c r="D2" s="53"/>
      <c r="E2" s="76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5" t="s">
        <v>3</v>
      </c>
      <c r="D3" s="53"/>
      <c r="E3" s="78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9" t="s">
        <v>5</v>
      </c>
      <c r="D4" s="53"/>
      <c r="E4" s="53"/>
      <c r="F4" s="5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9" t="s">
        <v>52</v>
      </c>
      <c r="D5" s="53"/>
      <c r="E5" s="80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1" t="s">
        <v>8</v>
      </c>
      <c r="D6" s="68"/>
      <c r="E6" s="80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0">
        <v>22.209499999999998</v>
      </c>
      <c r="D7" s="55"/>
      <c r="E7" s="55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0" t="s">
        <v>79</v>
      </c>
      <c r="D8" s="55"/>
      <c r="E8" s="55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0" t="s">
        <v>80</v>
      </c>
      <c r="D9" s="55"/>
      <c r="E9" s="55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5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2"/>
      <c r="B11" s="53"/>
      <c r="C11" s="53"/>
      <c r="D11" s="53"/>
      <c r="E11" s="53"/>
      <c r="F11" s="5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90">
        <v>5009.7</v>
      </c>
      <c r="D14" s="91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90">
        <v>5003.3</v>
      </c>
      <c r="D15" s="91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90">
        <v>5003.8</v>
      </c>
      <c r="D16" s="91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90">
        <v>5001.8</v>
      </c>
      <c r="D17" s="91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90">
        <v>5003.8999999999996</v>
      </c>
      <c r="D18" s="91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90">
        <v>5000.5</v>
      </c>
      <c r="D19" s="91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90">
        <v>5005.3</v>
      </c>
      <c r="D20" s="91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90">
        <v>5004.6000000000004</v>
      </c>
      <c r="D21" s="91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90">
        <v>5009.3999999999996</v>
      </c>
      <c r="D22" s="91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90">
        <v>5007.8</v>
      </c>
      <c r="D23" s="91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9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0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1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2"/>
      <c r="B49" s="53"/>
      <c r="C49" s="53"/>
      <c r="D49" s="53"/>
      <c r="E49" s="53"/>
      <c r="F49" s="5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8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9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0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1" t="s">
        <v>42</v>
      </c>
      <c r="C59" s="55"/>
      <c r="D59" s="50"/>
      <c r="E59" s="88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1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4" t="s">
        <v>55</v>
      </c>
      <c r="C73" s="55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9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86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6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6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4" t="s">
        <v>30</v>
      </c>
      <c r="C78" s="55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6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6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7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7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9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60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4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3" t="s">
        <v>44</v>
      </c>
      <c r="C87" s="74" t="s">
        <v>61</v>
      </c>
      <c r="D87" s="63"/>
      <c r="E87" s="63"/>
      <c r="F87" s="6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1"/>
      <c r="C88" s="53"/>
      <c r="D88" s="53"/>
      <c r="E88" s="53"/>
      <c r="F88" s="6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2"/>
      <c r="C89" s="68"/>
      <c r="D89" s="68"/>
      <c r="E89" s="68"/>
      <c r="F89" s="6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4" t="s">
        <v>46</v>
      </c>
      <c r="B91" s="55"/>
      <c r="C91" s="50"/>
      <c r="D91" s="14" t="s">
        <v>47</v>
      </c>
      <c r="E91" s="6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2" t="s">
        <v>49</v>
      </c>
      <c r="B92" s="63"/>
      <c r="C92" s="64"/>
      <c r="D92" s="70" t="s">
        <v>50</v>
      </c>
      <c r="E92" s="62" t="s">
        <v>51</v>
      </c>
      <c r="F92" s="6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5"/>
      <c r="B93" s="53"/>
      <c r="C93" s="66"/>
      <c r="D93" s="71"/>
      <c r="E93" s="65"/>
      <c r="F93" s="6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5"/>
      <c r="B94" s="53"/>
      <c r="C94" s="66"/>
      <c r="D94" s="71"/>
      <c r="E94" s="65"/>
      <c r="F94" s="6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5"/>
      <c r="B95" s="53"/>
      <c r="C95" s="66"/>
      <c r="D95" s="71"/>
      <c r="E95" s="65"/>
      <c r="F95" s="6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5"/>
      <c r="B96" s="53"/>
      <c r="C96" s="66"/>
      <c r="D96" s="71"/>
      <c r="E96" s="65"/>
      <c r="F96" s="6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5"/>
      <c r="B97" s="53"/>
      <c r="C97" s="66"/>
      <c r="D97" s="71"/>
      <c r="E97" s="65"/>
      <c r="F97" s="6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5"/>
      <c r="B98" s="53"/>
      <c r="C98" s="66"/>
      <c r="D98" s="71"/>
      <c r="E98" s="65"/>
      <c r="F98" s="6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5"/>
      <c r="B99" s="53"/>
      <c r="C99" s="66"/>
      <c r="D99" s="71"/>
      <c r="E99" s="65"/>
      <c r="F99" s="6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7"/>
      <c r="B100" s="68"/>
      <c r="C100" s="69"/>
      <c r="D100" s="72"/>
      <c r="E100" s="67"/>
      <c r="F100" s="6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53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53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53"/>
      <c r="D20" s="46"/>
      <c r="E20" s="41" t="s">
        <v>72</v>
      </c>
    </row>
    <row r="21" spans="2:5" ht="15.75" customHeight="1">
      <c r="B21" s="96" t="s">
        <v>73</v>
      </c>
      <c r="C21" s="53"/>
    </row>
    <row r="22" spans="2:5" ht="15.75" customHeight="1"/>
    <row r="23" spans="2:5" ht="15.75" customHeight="1">
      <c r="B23" s="96" t="s">
        <v>74</v>
      </c>
      <c r="C23" s="53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53"/>
    </row>
    <row r="25" spans="2:5" ht="15.75" customHeight="1">
      <c r="B25" s="96" t="s">
        <v>73</v>
      </c>
      <c r="C25" s="53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2024-10-02T04:39:51Z</cp:lastPrinted>
  <dcterms:created xsi:type="dcterms:W3CDTF">2024-07-31T04:41:53Z</dcterms:created>
  <dcterms:modified xsi:type="dcterms:W3CDTF">2024-10-02T06:34:40Z</dcterms:modified>
</cp:coreProperties>
</file>