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AEABCDB0-EEA8-469A-809D-A6622D6ED72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yikin" sheetId="1" r:id="rId1"/>
    <sheet name="Permit" sheetId="2" r:id="rId2"/>
    <sheet name="Diyana" sheetId="3" r:id="rId3"/>
    <sheet name="Hanan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N+kPqY+RRZ1qOHDrqCMTJ9PG+TqSFUpyTwxpoyhjuY="/>
    </ext>
  </extLst>
</workbook>
</file>

<file path=xl/calcChain.xml><?xml version="1.0" encoding="utf-8"?>
<calcChain xmlns="http://schemas.openxmlformats.org/spreadsheetml/2006/main">
  <c r="J37" i="4" l="1"/>
  <c r="E37" i="4"/>
  <c r="J36" i="4"/>
  <c r="E36" i="4"/>
  <c r="J35" i="4"/>
  <c r="E35" i="4"/>
  <c r="J34" i="4"/>
  <c r="E34" i="4"/>
  <c r="J33" i="4"/>
  <c r="E33" i="4"/>
  <c r="J32" i="4"/>
  <c r="E32" i="4"/>
  <c r="J31" i="4"/>
  <c r="E31" i="4"/>
  <c r="J30" i="4"/>
  <c r="E30" i="4"/>
  <c r="J29" i="4"/>
  <c r="E29" i="4"/>
  <c r="E40" i="4" s="1"/>
  <c r="J28" i="4"/>
  <c r="J40" i="4" s="1"/>
  <c r="E28" i="4"/>
  <c r="E39" i="4" s="1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7" i="4"/>
  <c r="E7" i="4"/>
  <c r="J6" i="4"/>
  <c r="E6" i="4"/>
  <c r="J5" i="4"/>
  <c r="J17" i="4" s="1"/>
  <c r="E5" i="4"/>
  <c r="E17" i="4" s="1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J17" i="3" s="1"/>
  <c r="E6" i="3"/>
  <c r="J5" i="3"/>
  <c r="J16" i="3" s="1"/>
  <c r="E5" i="3"/>
  <c r="E17" i="3" s="1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E17" i="2" s="1"/>
  <c r="J5" i="2"/>
  <c r="J16" i="2" s="1"/>
  <c r="E5" i="2"/>
  <c r="E16" i="2" s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E17" i="1" s="1"/>
  <c r="J5" i="1"/>
  <c r="J16" i="1" s="1"/>
  <c r="E5" i="1"/>
  <c r="E16" i="1" s="1"/>
  <c r="J17" i="2" l="1"/>
  <c r="J19" i="2" s="1"/>
  <c r="F22" i="2" s="1"/>
  <c r="E19" i="1"/>
  <c r="E19" i="2"/>
  <c r="E42" i="4"/>
  <c r="J19" i="3"/>
  <c r="E16" i="4"/>
  <c r="E19" i="4" s="1"/>
  <c r="J39" i="4"/>
  <c r="J42" i="4" s="1"/>
  <c r="F45" i="4" s="1"/>
  <c r="J16" i="4"/>
  <c r="J19" i="4" s="1"/>
  <c r="F22" i="4" s="1"/>
  <c r="J17" i="1"/>
  <c r="J19" i="1" s="1"/>
  <c r="F22" i="1" s="1"/>
  <c r="E16" i="3"/>
  <c r="E19" i="3" s="1"/>
  <c r="F22" i="3" l="1"/>
</calcChain>
</file>

<file path=xl/sharedStrings.xml><?xml version="1.0" encoding="utf-8"?>
<sst xmlns="http://schemas.openxmlformats.org/spreadsheetml/2006/main" count="155" uniqueCount="19">
  <si>
    <t>UPM</t>
  </si>
  <si>
    <t>MAKMAL LUAR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</si>
  <si>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</si>
  <si>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</si>
  <si>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</si>
  <si>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</si>
  <si>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</si>
  <si>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</si>
  <si>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</si>
  <si>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</si>
  <si>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</si>
  <si>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</si>
  <si>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ZF</t>
  </si>
  <si>
    <t>MEAN</t>
  </si>
  <si>
    <t>SD</t>
  </si>
  <si>
    <t>RSD</t>
  </si>
  <si>
    <t>RSD (NMT 3%)</t>
  </si>
  <si>
    <t>RESULT JOE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</si>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</sst>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u/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4" xfId="0" applyFont="1" applyFill="1" applyBorder="1"/>
    <xf numFmtId="0" fontId="4" fillId="3" borderId="4" xfId="0" applyFont="1" applyFill="1" applyBorder="1"/>
    <xf numFmtId="0" fontId="4" fillId="2" borderId="4" xfId="0" applyFont="1" applyFill="1" applyBorder="1" applyAlignment="1">
      <alignment horizontal="right"/>
    </xf>
    <xf numFmtId="0" fontId="4" fillId="3" borderId="5" xfId="0" applyFont="1" applyFill="1" applyBorder="1"/>
    <xf numFmtId="0" fontId="4" fillId="2" borderId="5" xfId="0" applyFont="1" applyFill="1" applyBorder="1"/>
    <xf numFmtId="0" fontId="4" fillId="3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4" borderId="5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0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0</v>
      </c>
      <c r="C3" s="10"/>
      <c r="D3" s="10"/>
      <c r="E3" s="11"/>
      <c r="G3" s="12" t="s">
        <v>1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1000</v>
      </c>
      <c r="D5" s="1"/>
      <c r="E5" s="5">
        <f>(C5*C15)</f>
        <v>1003.5000000000001</v>
      </c>
      <c r="G5" s="6" t="s">
        <v>2</v>
      </c>
      <c r="H5" s="4">
        <v>990.9</v>
      </c>
      <c r="I5" s="2"/>
      <c r="J5" s="4">
        <f>(H5*H15)</f>
        <v>994.26906000000008</v>
      </c>
    </row>
    <row r="6" spans="2:10" x14ac:dyDescent="0.25">
      <c r="B6" s="3" t="s">
        <v>3</v>
      </c>
      <c r="C6" s="4">
        <v>999.7</v>
      </c>
      <c r="D6" s="1"/>
      <c r="E6" s="5">
        <f>(C6*C15)</f>
        <v>1003.1989500000001</v>
      </c>
      <c r="G6" s="6" t="s">
        <v>3</v>
      </c>
      <c r="H6" s="4">
        <v>992.9</v>
      </c>
      <c r="I6" s="2"/>
      <c r="J6" s="4">
        <f>(H6*H15)</f>
        <v>996.27586000000008</v>
      </c>
    </row>
    <row r="7" spans="2:10" x14ac:dyDescent="0.25">
      <c r="B7" s="3" t="s">
        <v>4</v>
      </c>
      <c r="C7" s="4">
        <v>999.4</v>
      </c>
      <c r="D7" s="1"/>
      <c r="E7" s="5">
        <f>(C7*C15)</f>
        <v>1002.8979</v>
      </c>
      <c r="G7" s="6" t="s">
        <v>4</v>
      </c>
      <c r="H7" s="4">
        <v>992</v>
      </c>
      <c r="I7" s="2"/>
      <c r="J7" s="4">
        <f t="shared" ref="J7:J14" si="0">(H7*$H$15)</f>
        <v>995.3728000000001</v>
      </c>
    </row>
    <row r="8" spans="2:10" x14ac:dyDescent="0.25">
      <c r="B8" s="3" t="s">
        <v>5</v>
      </c>
      <c r="C8" s="4">
        <v>997.4</v>
      </c>
      <c r="D8" s="1"/>
      <c r="E8" s="5">
        <f>(C8*C15)</f>
        <v>1000.8909</v>
      </c>
      <c r="G8" s="6" t="s">
        <v>5</v>
      </c>
      <c r="H8" s="4">
        <v>990.9</v>
      </c>
      <c r="I8" s="2"/>
      <c r="J8" s="4">
        <f t="shared" si="0"/>
        <v>994.26906000000008</v>
      </c>
    </row>
    <row r="9" spans="2:10" x14ac:dyDescent="0.25">
      <c r="B9" s="3" t="s">
        <v>6</v>
      </c>
      <c r="C9" s="4">
        <v>997.8</v>
      </c>
      <c r="D9" s="1"/>
      <c r="E9" s="5">
        <f>C9*C15</f>
        <v>1001.2923000000001</v>
      </c>
      <c r="G9" s="6" t="s">
        <v>6</v>
      </c>
      <c r="H9" s="4">
        <v>991.4</v>
      </c>
      <c r="I9" s="2"/>
      <c r="J9" s="4">
        <f t="shared" si="0"/>
        <v>994.77076</v>
      </c>
    </row>
    <row r="10" spans="2:10" x14ac:dyDescent="0.25">
      <c r="B10" s="3" t="s">
        <v>7</v>
      </c>
      <c r="C10" s="4">
        <v>998</v>
      </c>
      <c r="D10" s="1"/>
      <c r="E10" s="5">
        <f>C10*C15</f>
        <v>1001.4930000000001</v>
      </c>
      <c r="G10" s="6" t="s">
        <v>7</v>
      </c>
      <c r="H10" s="4">
        <v>989.4</v>
      </c>
      <c r="I10" s="2"/>
      <c r="J10" s="4">
        <f t="shared" si="0"/>
        <v>992.76396</v>
      </c>
    </row>
    <row r="11" spans="2:10" x14ac:dyDescent="0.25">
      <c r="B11" s="3" t="s">
        <v>8</v>
      </c>
      <c r="C11" s="4">
        <v>998.1</v>
      </c>
      <c r="D11" s="1"/>
      <c r="E11" s="5">
        <f>C11*C15</f>
        <v>1001.5933500000001</v>
      </c>
      <c r="G11" s="6" t="s">
        <v>8</v>
      </c>
      <c r="H11" s="4">
        <v>991.3</v>
      </c>
      <c r="I11" s="2"/>
      <c r="J11" s="4">
        <f t="shared" si="0"/>
        <v>994.67042000000004</v>
      </c>
    </row>
    <row r="12" spans="2:10" x14ac:dyDescent="0.25">
      <c r="B12" s="3" t="s">
        <v>9</v>
      </c>
      <c r="C12" s="4">
        <v>997.7</v>
      </c>
      <c r="D12" s="1"/>
      <c r="E12" s="5">
        <f>C12*C15</f>
        <v>1001.1919500000001</v>
      </c>
      <c r="G12" s="6" t="s">
        <v>9</v>
      </c>
      <c r="H12" s="4">
        <v>991.3</v>
      </c>
      <c r="I12" s="2"/>
      <c r="J12" s="4">
        <f t="shared" si="0"/>
        <v>994.67042000000004</v>
      </c>
    </row>
    <row r="13" spans="2:10" x14ac:dyDescent="0.25">
      <c r="B13" s="3" t="s">
        <v>10</v>
      </c>
      <c r="C13" s="4">
        <v>997.7</v>
      </c>
      <c r="D13" s="1"/>
      <c r="E13" s="5">
        <f>C13*C15</f>
        <v>1001.1919500000001</v>
      </c>
      <c r="G13" s="6" t="s">
        <v>10</v>
      </c>
      <c r="H13" s="4">
        <v>992.2</v>
      </c>
      <c r="I13" s="2"/>
      <c r="J13" s="4">
        <f t="shared" si="0"/>
        <v>995.57348000000013</v>
      </c>
    </row>
    <row r="14" spans="2:10" x14ac:dyDescent="0.25">
      <c r="B14" s="3" t="s">
        <v>11</v>
      </c>
      <c r="C14" s="4">
        <v>998.1</v>
      </c>
      <c r="D14" s="1"/>
      <c r="E14" s="5">
        <f>C14*C15</f>
        <v>1001.5933500000001</v>
      </c>
      <c r="G14" s="6" t="s">
        <v>11</v>
      </c>
      <c r="H14" s="4">
        <v>992.8</v>
      </c>
      <c r="I14" s="2"/>
      <c r="J14" s="4">
        <f t="shared" si="0"/>
        <v>996.17552000000001</v>
      </c>
    </row>
    <row r="15" spans="2:10" x14ac:dyDescent="0.25">
      <c r="B15" s="3" t="s">
        <v>12</v>
      </c>
      <c r="C15" s="5">
        <v>1.0035000000000001</v>
      </c>
      <c r="D15" s="1"/>
      <c r="E15" s="1"/>
      <c r="G15" s="6" t="s">
        <v>12</v>
      </c>
      <c r="H15" s="4">
        <v>1.0034000000000001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1001.8843650000002</v>
      </c>
      <c r="G16" s="2"/>
      <c r="H16" s="2"/>
      <c r="I16" s="6" t="s">
        <v>13</v>
      </c>
      <c r="J16" s="4">
        <f>AVERAGE(J5:J14)</f>
        <v>994.8811340000002</v>
      </c>
    </row>
    <row r="17" spans="2:10" x14ac:dyDescent="0.25">
      <c r="B17" s="1"/>
      <c r="C17" s="1"/>
      <c r="D17" s="3" t="s">
        <v>14</v>
      </c>
      <c r="E17" s="5">
        <f>STDEV(E5:E14)</f>
        <v>0.94190115842906297</v>
      </c>
      <c r="G17" s="2"/>
      <c r="H17" s="2"/>
      <c r="I17" s="6" t="s">
        <v>14</v>
      </c>
      <c r="J17" s="4">
        <f>STDEV(J5:J14)</f>
        <v>1.0367927190266624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9.4012961109445278E-2</v>
      </c>
      <c r="G19" s="2"/>
      <c r="H19" s="2"/>
      <c r="I19" s="6" t="s">
        <v>15</v>
      </c>
      <c r="J19" s="4">
        <f>(J17/J16)*100</f>
        <v>0.10421272286651505</v>
      </c>
    </row>
    <row r="22" spans="2:10" x14ac:dyDescent="0.25">
      <c r="E22" s="7" t="s">
        <v>16</v>
      </c>
      <c r="F22" s="8">
        <f>(J19-E19)*100</f>
        <v>1.019976175706977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006"/>
  <sheetViews>
    <sheetView tabSelected="1" workbookViewId="0">
      <selection activeCell="H29" sqref="H29"/>
    </sheetView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17</v>
      </c>
      <c r="C3" s="10"/>
      <c r="D3" s="10"/>
      <c r="E3" s="11"/>
      <c r="G3" s="13" t="s">
        <v>18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4983.04</v>
      </c>
      <c r="D5" s="1"/>
      <c r="E5" s="5">
        <f>(C5*C15)</f>
        <v>4999.982336</v>
      </c>
      <c r="G5" s="6" t="s">
        <v>2</v>
      </c>
      <c r="H5" s="4"/>
      <c r="I5" s="2"/>
      <c r="J5" s="4">
        <f>(H5*H15)</f>
        <v>0</v>
      </c>
    </row>
    <row r="6" spans="2:10" x14ac:dyDescent="0.25">
      <c r="B6" s="3" t="s">
        <v>3</v>
      </c>
      <c r="C6" s="4">
        <v>4980.3599999999997</v>
      </c>
      <c r="D6" s="1"/>
      <c r="E6" s="5">
        <f>(C6*C15)</f>
        <v>4997.293224</v>
      </c>
      <c r="G6" s="6" t="s">
        <v>3</v>
      </c>
      <c r="H6" s="4"/>
      <c r="I6" s="2"/>
      <c r="J6" s="4">
        <f>(H6*H15)</f>
        <v>0</v>
      </c>
    </row>
    <row r="7" spans="2:10" x14ac:dyDescent="0.25">
      <c r="B7" s="3" t="s">
        <v>4</v>
      </c>
      <c r="C7" s="4">
        <v>4979.96</v>
      </c>
      <c r="D7" s="1"/>
      <c r="E7" s="5">
        <f>(C7*C15)</f>
        <v>4996.8918640000002</v>
      </c>
      <c r="G7" s="6" t="s">
        <v>4</v>
      </c>
      <c r="H7" s="4"/>
      <c r="I7" s="2"/>
      <c r="J7" s="4">
        <f t="shared" ref="J7:J14" si="0">(H7*$H$15)</f>
        <v>0</v>
      </c>
    </row>
    <row r="8" spans="2:10" x14ac:dyDescent="0.25">
      <c r="B8" s="3" t="s">
        <v>5</v>
      </c>
      <c r="C8" s="4">
        <v>4983.49</v>
      </c>
      <c r="D8" s="1"/>
      <c r="E8" s="5">
        <f>(C8*C15)</f>
        <v>5000.4338660000003</v>
      </c>
      <c r="G8" s="6" t="s">
        <v>5</v>
      </c>
      <c r="H8" s="4"/>
      <c r="I8" s="2"/>
      <c r="J8" s="4">
        <f t="shared" si="0"/>
        <v>0</v>
      </c>
    </row>
    <row r="9" spans="2:10" x14ac:dyDescent="0.25">
      <c r="B9" s="3" t="s">
        <v>6</v>
      </c>
      <c r="C9" s="4">
        <v>4981.74</v>
      </c>
      <c r="D9" s="1"/>
      <c r="E9" s="5">
        <f>C9*C15</f>
        <v>4998.6779160000006</v>
      </c>
      <c r="G9" s="6" t="s">
        <v>6</v>
      </c>
      <c r="H9" s="4"/>
      <c r="I9" s="2"/>
      <c r="J9" s="4">
        <f t="shared" si="0"/>
        <v>0</v>
      </c>
    </row>
    <row r="10" spans="2:10" x14ac:dyDescent="0.25">
      <c r="B10" s="3" t="s">
        <v>7</v>
      </c>
      <c r="C10" s="4">
        <v>4961.3599999999997</v>
      </c>
      <c r="D10" s="1"/>
      <c r="E10" s="5">
        <f>C10*C15</f>
        <v>4978.2286240000003</v>
      </c>
      <c r="G10" s="6" t="s">
        <v>7</v>
      </c>
      <c r="H10" s="4"/>
      <c r="I10" s="2"/>
      <c r="J10" s="4">
        <f t="shared" si="0"/>
        <v>0</v>
      </c>
    </row>
    <row r="11" spans="2:10" x14ac:dyDescent="0.25">
      <c r="B11" s="3" t="s">
        <v>8</v>
      </c>
      <c r="C11" s="4">
        <v>4982.6000000000004</v>
      </c>
      <c r="D11" s="1"/>
      <c r="E11" s="5">
        <f>C11*C15</f>
        <v>4999.5408400000006</v>
      </c>
      <c r="G11" s="6" t="s">
        <v>8</v>
      </c>
      <c r="H11" s="4"/>
      <c r="I11" s="2"/>
      <c r="J11" s="4">
        <f t="shared" si="0"/>
        <v>0</v>
      </c>
    </row>
    <row r="12" spans="2:10" x14ac:dyDescent="0.25">
      <c r="B12" s="3" t="s">
        <v>9</v>
      </c>
      <c r="C12" s="4">
        <v>4972.6099999999997</v>
      </c>
      <c r="D12" s="1"/>
      <c r="E12" s="5">
        <f>C12*C15</f>
        <v>4989.5168739999999</v>
      </c>
      <c r="G12" s="6" t="s">
        <v>9</v>
      </c>
      <c r="H12" s="4"/>
      <c r="I12" s="2"/>
      <c r="J12" s="4">
        <f t="shared" si="0"/>
        <v>0</v>
      </c>
    </row>
    <row r="13" spans="2:10" x14ac:dyDescent="0.25">
      <c r="B13" s="3" t="s">
        <v>10</v>
      </c>
      <c r="C13" s="4">
        <v>4970.1099999999997</v>
      </c>
      <c r="D13" s="1"/>
      <c r="E13" s="5">
        <f>C13*C15</f>
        <v>4987.008374</v>
      </c>
      <c r="G13" s="6" t="s">
        <v>10</v>
      </c>
      <c r="H13" s="4"/>
      <c r="I13" s="2"/>
      <c r="J13" s="4">
        <f t="shared" si="0"/>
        <v>0</v>
      </c>
    </row>
    <row r="14" spans="2:10" x14ac:dyDescent="0.25">
      <c r="B14" s="3" t="s">
        <v>11</v>
      </c>
      <c r="C14" s="4">
        <v>4973.75</v>
      </c>
      <c r="D14" s="1"/>
      <c r="E14" s="5">
        <f>C14*C15</f>
        <v>4990.66075</v>
      </c>
      <c r="G14" s="6" t="s">
        <v>11</v>
      </c>
      <c r="H14" s="4"/>
      <c r="I14" s="2"/>
      <c r="J14" s="4">
        <f t="shared" si="0"/>
        <v>0</v>
      </c>
    </row>
    <row r="15" spans="2:10" x14ac:dyDescent="0.25">
      <c r="B15" s="3" t="s">
        <v>12</v>
      </c>
      <c r="C15" s="5">
        <v>1.0034000000000001</v>
      </c>
      <c r="D15" s="1"/>
      <c r="E15" s="1"/>
      <c r="G15" s="6" t="s">
        <v>12</v>
      </c>
      <c r="H15" s="5">
        <v>1.0034000000000001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4993.8234667999996</v>
      </c>
      <c r="G16" s="2"/>
      <c r="H16" s="2"/>
      <c r="I16" s="6" t="s">
        <v>13</v>
      </c>
      <c r="J16" s="4">
        <f>AVERAGE(J5:J14)</f>
        <v>0</v>
      </c>
    </row>
    <row r="17" spans="2:10" x14ac:dyDescent="0.25">
      <c r="B17" s="1"/>
      <c r="C17" s="1"/>
      <c r="D17" s="3" t="s">
        <v>14</v>
      </c>
      <c r="E17" s="5">
        <f>STDEV(E5:E14)</f>
        <v>7.284164621399202</v>
      </c>
      <c r="G17" s="2"/>
      <c r="H17" s="2"/>
      <c r="I17" s="6" t="s">
        <v>14</v>
      </c>
      <c r="J17" s="4">
        <f>STDEV(J5:J14)</f>
        <v>0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0.14586347855157231</v>
      </c>
      <c r="G19" s="2"/>
      <c r="H19" s="2"/>
      <c r="I19" s="6" t="s">
        <v>15</v>
      </c>
      <c r="J19" s="4" t="e">
        <f>(J17/J16)*100</f>
        <v>#DIV/0!</v>
      </c>
    </row>
    <row r="22" spans="2:10" x14ac:dyDescent="0.25">
      <c r="E22" s="7" t="s">
        <v>16</v>
      </c>
      <c r="F22" s="8" t="e">
        <f>ABS(J19-E19)*100</f>
        <v>#DIV/0!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100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0</v>
      </c>
      <c r="C3" s="10"/>
      <c r="D3" s="10"/>
      <c r="E3" s="11"/>
      <c r="G3" s="12" t="s">
        <v>1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4961.62</v>
      </c>
      <c r="D5" s="1"/>
      <c r="E5" s="5">
        <f>(C5*C15)</f>
        <v>4977.9933460000002</v>
      </c>
      <c r="G5" s="6" t="s">
        <v>2</v>
      </c>
      <c r="H5" s="4">
        <v>5012.46</v>
      </c>
      <c r="I5" s="2"/>
      <c r="J5" s="4">
        <f>(H5*H15)</f>
        <v>5029.0011180000001</v>
      </c>
    </row>
    <row r="6" spans="2:10" x14ac:dyDescent="0.25">
      <c r="B6" s="3" t="s">
        <v>3</v>
      </c>
      <c r="C6" s="4">
        <v>4963.1899999999996</v>
      </c>
      <c r="D6" s="1"/>
      <c r="E6" s="5">
        <f>(C6*C15)</f>
        <v>4979.5685270000004</v>
      </c>
      <c r="G6" s="6" t="s">
        <v>3</v>
      </c>
      <c r="H6" s="4">
        <v>5010.8599999999997</v>
      </c>
      <c r="I6" s="2"/>
      <c r="J6" s="4">
        <f>(H6*H15)</f>
        <v>5027.3958380000004</v>
      </c>
    </row>
    <row r="7" spans="2:10" x14ac:dyDescent="0.25">
      <c r="B7" s="3" t="s">
        <v>4</v>
      </c>
      <c r="C7" s="4">
        <v>4966.8</v>
      </c>
      <c r="D7" s="1"/>
      <c r="E7" s="5">
        <f>(C7*C15)</f>
        <v>4983.1904400000003</v>
      </c>
      <c r="G7" s="6" t="s">
        <v>4</v>
      </c>
      <c r="H7" s="4">
        <v>5008.88</v>
      </c>
      <c r="I7" s="2"/>
      <c r="J7" s="4">
        <f t="shared" ref="J7:J14" si="0">(H7*$H$15)</f>
        <v>5025.4093040000007</v>
      </c>
    </row>
    <row r="8" spans="2:10" x14ac:dyDescent="0.25">
      <c r="B8" s="3" t="s">
        <v>5</v>
      </c>
      <c r="C8" s="4">
        <v>4961.43</v>
      </c>
      <c r="D8" s="1"/>
      <c r="E8" s="5">
        <f>(C8*C15)</f>
        <v>4977.8027190000003</v>
      </c>
      <c r="G8" s="6" t="s">
        <v>5</v>
      </c>
      <c r="H8" s="4">
        <v>5007.76</v>
      </c>
      <c r="I8" s="2"/>
      <c r="J8" s="4">
        <f t="shared" si="0"/>
        <v>5024.285608000001</v>
      </c>
    </row>
    <row r="9" spans="2:10" x14ac:dyDescent="0.25">
      <c r="B9" s="3" t="s">
        <v>6</v>
      </c>
      <c r="C9" s="4">
        <v>4961.1099999999997</v>
      </c>
      <c r="D9" s="1"/>
      <c r="E9" s="5">
        <f>C9*C15</f>
        <v>4977.4816630000005</v>
      </c>
      <c r="G9" s="6" t="s">
        <v>6</v>
      </c>
      <c r="H9" s="4">
        <v>5008.47</v>
      </c>
      <c r="I9" s="2"/>
      <c r="J9" s="4">
        <f t="shared" si="0"/>
        <v>5024.9979510000003</v>
      </c>
    </row>
    <row r="10" spans="2:10" x14ac:dyDescent="0.25">
      <c r="B10" s="3" t="s">
        <v>7</v>
      </c>
      <c r="C10" s="4">
        <v>4957.97</v>
      </c>
      <c r="D10" s="1"/>
      <c r="E10" s="5">
        <f>C10*C15</f>
        <v>4974.3313010000011</v>
      </c>
      <c r="G10" s="6" t="s">
        <v>7</v>
      </c>
      <c r="H10" s="4">
        <v>5008.32</v>
      </c>
      <c r="I10" s="2"/>
      <c r="J10" s="4">
        <f t="shared" si="0"/>
        <v>5024.8474560000004</v>
      </c>
    </row>
    <row r="11" spans="2:10" x14ac:dyDescent="0.25">
      <c r="B11" s="3" t="s">
        <v>8</v>
      </c>
      <c r="C11" s="4">
        <v>4948.32</v>
      </c>
      <c r="D11" s="1"/>
      <c r="E11" s="5">
        <f>C11*C15</f>
        <v>4964.6494560000001</v>
      </c>
      <c r="G11" s="6" t="s">
        <v>8</v>
      </c>
      <c r="H11" s="4">
        <v>5002.83</v>
      </c>
      <c r="I11" s="2"/>
      <c r="J11" s="4">
        <f t="shared" si="0"/>
        <v>5019.3393390000001</v>
      </c>
    </row>
    <row r="12" spans="2:10" x14ac:dyDescent="0.25">
      <c r="B12" s="3" t="s">
        <v>9</v>
      </c>
      <c r="C12" s="4">
        <v>4959.82</v>
      </c>
      <c r="D12" s="1"/>
      <c r="E12" s="5">
        <f>C12*C15</f>
        <v>4976.187406</v>
      </c>
      <c r="G12" s="6" t="s">
        <v>9</v>
      </c>
      <c r="H12" s="4">
        <v>5003.68</v>
      </c>
      <c r="I12" s="2"/>
      <c r="J12" s="4">
        <f t="shared" si="0"/>
        <v>5020.1921440000006</v>
      </c>
    </row>
    <row r="13" spans="2:10" x14ac:dyDescent="0.25">
      <c r="B13" s="3" t="s">
        <v>10</v>
      </c>
      <c r="C13" s="4">
        <v>4949.95</v>
      </c>
      <c r="D13" s="1"/>
      <c r="E13" s="5">
        <f>C13*C15</f>
        <v>4966.2848350000004</v>
      </c>
      <c r="G13" s="6" t="s">
        <v>10</v>
      </c>
      <c r="H13" s="4">
        <v>5005.25</v>
      </c>
      <c r="I13" s="2"/>
      <c r="J13" s="4">
        <f t="shared" si="0"/>
        <v>5021.7673250000007</v>
      </c>
    </row>
    <row r="14" spans="2:10" x14ac:dyDescent="0.25">
      <c r="B14" s="3" t="s">
        <v>11</v>
      </c>
      <c r="C14" s="4">
        <v>4963.8500000000004</v>
      </c>
      <c r="D14" s="1"/>
      <c r="E14" s="5">
        <f>C14*C15</f>
        <v>4980.2307050000009</v>
      </c>
      <c r="G14" s="6" t="s">
        <v>11</v>
      </c>
      <c r="H14" s="4">
        <v>5005.34</v>
      </c>
      <c r="I14" s="2"/>
      <c r="J14" s="4">
        <f t="shared" si="0"/>
        <v>5021.8576220000004</v>
      </c>
    </row>
    <row r="15" spans="2:10" x14ac:dyDescent="0.25">
      <c r="B15" s="3" t="s">
        <v>12</v>
      </c>
      <c r="C15" s="5">
        <v>1.0033000000000001</v>
      </c>
      <c r="D15" s="1"/>
      <c r="E15" s="1"/>
      <c r="G15" s="6" t="s">
        <v>12</v>
      </c>
      <c r="H15" s="4">
        <v>1.0033000000000001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4975.7720398000001</v>
      </c>
      <c r="G16" s="2"/>
      <c r="H16" s="2"/>
      <c r="I16" s="6" t="s">
        <v>13</v>
      </c>
      <c r="J16" s="4">
        <f>AVERAGE(J5:J14)</f>
        <v>5023.9093705000005</v>
      </c>
    </row>
    <row r="17" spans="2:10" x14ac:dyDescent="0.25">
      <c r="B17" s="1"/>
      <c r="C17" s="1"/>
      <c r="D17" s="3" t="s">
        <v>14</v>
      </c>
      <c r="E17" s="5">
        <f>STDEV(E5:E14)</f>
        <v>5.937391171974471</v>
      </c>
      <c r="G17" s="2"/>
      <c r="H17" s="2"/>
      <c r="I17" s="6" t="s">
        <v>14</v>
      </c>
      <c r="J17" s="4">
        <f>STDEV(J5:J14)</f>
        <v>3.0919017322685391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0.1193260286942953</v>
      </c>
      <c r="G19" s="2"/>
      <c r="H19" s="2"/>
      <c r="I19" s="6" t="s">
        <v>15</v>
      </c>
      <c r="J19" s="4">
        <f>(J17/J16)*100</f>
        <v>6.1543740227957576E-2</v>
      </c>
    </row>
    <row r="22" spans="2:10" x14ac:dyDescent="0.25">
      <c r="E22" s="7" t="s">
        <v>16</v>
      </c>
      <c r="F22" s="8">
        <f>ABS(J19-E19)*100</f>
        <v>5.7782288466337723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00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0</v>
      </c>
      <c r="C3" s="10"/>
      <c r="D3" s="10"/>
      <c r="E3" s="11"/>
      <c r="G3" s="12" t="s">
        <v>1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4983.04</v>
      </c>
      <c r="D5" s="1"/>
      <c r="E5" s="5">
        <f>(C5*C15)</f>
        <v>4999.982336</v>
      </c>
      <c r="G5" s="6" t="s">
        <v>2</v>
      </c>
      <c r="H5" s="4">
        <v>5001.87</v>
      </c>
      <c r="I5" s="2"/>
      <c r="J5" s="4">
        <f>(H5*H15)</f>
        <v>5017.8759840000002</v>
      </c>
    </row>
    <row r="6" spans="2:10" x14ac:dyDescent="0.25">
      <c r="B6" s="3" t="s">
        <v>3</v>
      </c>
      <c r="C6" s="4">
        <v>4980.3599999999997</v>
      </c>
      <c r="D6" s="1"/>
      <c r="E6" s="5">
        <f>(C6*C15)</f>
        <v>4997.293224</v>
      </c>
      <c r="G6" s="6" t="s">
        <v>3</v>
      </c>
      <c r="H6" s="4">
        <v>5002.18</v>
      </c>
      <c r="I6" s="2"/>
      <c r="J6" s="4">
        <f>(H6*H15)</f>
        <v>5018.1869760000009</v>
      </c>
    </row>
    <row r="7" spans="2:10" x14ac:dyDescent="0.25">
      <c r="B7" s="3" t="s">
        <v>4</v>
      </c>
      <c r="C7" s="4">
        <v>4979.96</v>
      </c>
      <c r="D7" s="1"/>
      <c r="E7" s="5">
        <f>(C7*C15)</f>
        <v>4996.8918640000002</v>
      </c>
      <c r="G7" s="6" t="s">
        <v>4</v>
      </c>
      <c r="H7" s="4">
        <v>5003.75</v>
      </c>
      <c r="I7" s="2"/>
      <c r="J7" s="4">
        <f t="shared" ref="J7:J14" si="0">(H7*$H$15)</f>
        <v>5019.7620000000006</v>
      </c>
    </row>
    <row r="8" spans="2:10" x14ac:dyDescent="0.25">
      <c r="B8" s="3" t="s">
        <v>5</v>
      </c>
      <c r="C8" s="4">
        <v>4983.49</v>
      </c>
      <c r="D8" s="1"/>
      <c r="E8" s="5">
        <f>(C8*C15)</f>
        <v>5000.4338660000003</v>
      </c>
      <c r="G8" s="6" t="s">
        <v>5</v>
      </c>
      <c r="H8" s="4">
        <v>5007.58</v>
      </c>
      <c r="I8" s="2"/>
      <c r="J8" s="4">
        <f t="shared" si="0"/>
        <v>5023.6042560000005</v>
      </c>
    </row>
    <row r="9" spans="2:10" x14ac:dyDescent="0.25">
      <c r="B9" s="3" t="s">
        <v>6</v>
      </c>
      <c r="C9" s="4">
        <v>4981.74</v>
      </c>
      <c r="D9" s="1"/>
      <c r="E9" s="5">
        <f>C9*C15</f>
        <v>4998.6779160000006</v>
      </c>
      <c r="G9" s="6" t="s">
        <v>6</v>
      </c>
      <c r="H9" s="4">
        <v>5004.28</v>
      </c>
      <c r="I9" s="2"/>
      <c r="J9" s="4">
        <f t="shared" si="0"/>
        <v>5020.2936960000006</v>
      </c>
    </row>
    <row r="10" spans="2:10" x14ac:dyDescent="0.25">
      <c r="B10" s="3" t="s">
        <v>7</v>
      </c>
      <c r="C10" s="4">
        <v>4961.3599999999997</v>
      </c>
      <c r="D10" s="1"/>
      <c r="E10" s="5">
        <f>C10*C15</f>
        <v>4978.2286240000003</v>
      </c>
      <c r="G10" s="6" t="s">
        <v>7</v>
      </c>
      <c r="H10" s="4">
        <v>5005.62</v>
      </c>
      <c r="I10" s="2"/>
      <c r="J10" s="4">
        <f t="shared" si="0"/>
        <v>5021.637984</v>
      </c>
    </row>
    <row r="11" spans="2:10" x14ac:dyDescent="0.25">
      <c r="B11" s="3" t="s">
        <v>8</v>
      </c>
      <c r="C11" s="4">
        <v>4982.6000000000004</v>
      </c>
      <c r="D11" s="1"/>
      <c r="E11" s="5">
        <f>C11*C15</f>
        <v>4999.5408400000006</v>
      </c>
      <c r="G11" s="6" t="s">
        <v>8</v>
      </c>
      <c r="H11" s="4">
        <v>5004.1899999999996</v>
      </c>
      <c r="I11" s="2"/>
      <c r="J11" s="4">
        <f t="shared" si="0"/>
        <v>5020.2034080000003</v>
      </c>
    </row>
    <row r="12" spans="2:10" x14ac:dyDescent="0.25">
      <c r="B12" s="3" t="s">
        <v>9</v>
      </c>
      <c r="C12" s="4">
        <v>4972.6099999999997</v>
      </c>
      <c r="D12" s="1"/>
      <c r="E12" s="5">
        <f>C12*C15</f>
        <v>4989.5168739999999</v>
      </c>
      <c r="G12" s="6" t="s">
        <v>9</v>
      </c>
      <c r="H12" s="4">
        <v>5006.53</v>
      </c>
      <c r="I12" s="2"/>
      <c r="J12" s="4">
        <f t="shared" si="0"/>
        <v>5022.5508960000006</v>
      </c>
    </row>
    <row r="13" spans="2:10" x14ac:dyDescent="0.25">
      <c r="B13" s="3" t="s">
        <v>10</v>
      </c>
      <c r="C13" s="4">
        <v>4970.1099999999997</v>
      </c>
      <c r="D13" s="1"/>
      <c r="E13" s="5">
        <f>C13*C15</f>
        <v>4987.008374</v>
      </c>
      <c r="G13" s="6" t="s">
        <v>10</v>
      </c>
      <c r="H13" s="4">
        <v>5001.68</v>
      </c>
      <c r="I13" s="2"/>
      <c r="J13" s="4">
        <f t="shared" si="0"/>
        <v>5017.6853760000004</v>
      </c>
    </row>
    <row r="14" spans="2:10" x14ac:dyDescent="0.25">
      <c r="B14" s="3" t="s">
        <v>11</v>
      </c>
      <c r="C14" s="4">
        <v>4973.75</v>
      </c>
      <c r="D14" s="1"/>
      <c r="E14" s="5">
        <f>C14*C15</f>
        <v>4990.66075</v>
      </c>
      <c r="G14" s="6" t="s">
        <v>11</v>
      </c>
      <c r="H14" s="4">
        <v>5002</v>
      </c>
      <c r="I14" s="2"/>
      <c r="J14" s="4">
        <f t="shared" si="0"/>
        <v>5018.0064000000002</v>
      </c>
    </row>
    <row r="15" spans="2:10" x14ac:dyDescent="0.25">
      <c r="B15" s="3" t="s">
        <v>12</v>
      </c>
      <c r="C15" s="5">
        <v>1.0034000000000001</v>
      </c>
      <c r="D15" s="1"/>
      <c r="E15" s="1"/>
      <c r="G15" s="6" t="s">
        <v>12</v>
      </c>
      <c r="H15" s="4">
        <v>1.0032000000000001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4993.8234667999996</v>
      </c>
      <c r="G16" s="2"/>
      <c r="H16" s="2"/>
      <c r="I16" s="6" t="s">
        <v>13</v>
      </c>
      <c r="J16" s="4">
        <f>AVERAGE(J5:J14)</f>
        <v>5019.9806976000009</v>
      </c>
    </row>
    <row r="17" spans="2:10" x14ac:dyDescent="0.25">
      <c r="B17" s="1"/>
      <c r="C17" s="1"/>
      <c r="D17" s="3" t="s">
        <v>14</v>
      </c>
      <c r="E17" s="5">
        <f>STDEV(E5:E14)</f>
        <v>7.284164621399202</v>
      </c>
      <c r="G17" s="2"/>
      <c r="H17" s="2"/>
      <c r="I17" s="6" t="s">
        <v>14</v>
      </c>
      <c r="J17" s="4">
        <f>STDEV(J5:J14)</f>
        <v>2.0947473685716078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0.14586347855157231</v>
      </c>
      <c r="G19" s="2"/>
      <c r="H19" s="2"/>
      <c r="I19" s="6" t="s">
        <v>15</v>
      </c>
      <c r="J19" s="4">
        <f>(J17/J16)*100</f>
        <v>4.1728195679578688E-2</v>
      </c>
    </row>
    <row r="22" spans="2:10" x14ac:dyDescent="0.25">
      <c r="E22" s="7" t="s">
        <v>16</v>
      </c>
      <c r="F22" s="8">
        <f>(J19-E19)*100</f>
        <v>-10.413528287199361</v>
      </c>
    </row>
    <row r="26" spans="2:10" x14ac:dyDescent="0.25">
      <c r="B26" s="9" t="s">
        <v>0</v>
      </c>
      <c r="C26" s="10"/>
      <c r="D26" s="10"/>
      <c r="E26" s="11"/>
      <c r="G26" s="12" t="s">
        <v>1</v>
      </c>
      <c r="H26" s="10"/>
      <c r="I26" s="10"/>
      <c r="J26" s="11"/>
    </row>
    <row r="27" spans="2:10" ht="15.75" customHeight="1" x14ac:dyDescent="0.25">
      <c r="B27" s="1"/>
      <c r="C27" s="1"/>
      <c r="D27" s="1"/>
      <c r="E27" s="1"/>
      <c r="G27" s="2"/>
      <c r="H27" s="2"/>
      <c r="I27" s="2"/>
      <c r="J27" s="2"/>
    </row>
    <row r="28" spans="2:10" ht="15.75" customHeight="1" x14ac:dyDescent="0.25">
      <c r="B28" s="3" t="s">
        <v>2</v>
      </c>
      <c r="C28" s="4">
        <v>995.42</v>
      </c>
      <c r="D28" s="1"/>
      <c r="E28" s="5">
        <f>(C28*C38)</f>
        <v>998.90397000000007</v>
      </c>
      <c r="G28" s="6" t="s">
        <v>2</v>
      </c>
      <c r="H28" s="4">
        <v>996.77</v>
      </c>
      <c r="I28" s="2"/>
      <c r="J28" s="4">
        <f>(H28*H38)</f>
        <v>999.95966400000009</v>
      </c>
    </row>
    <row r="29" spans="2:10" ht="15.75" customHeight="1" x14ac:dyDescent="0.25">
      <c r="B29" s="3" t="s">
        <v>3</v>
      </c>
      <c r="C29" s="4">
        <v>996.52</v>
      </c>
      <c r="D29" s="1"/>
      <c r="E29" s="5">
        <f>(C29*C38)</f>
        <v>1000.00782</v>
      </c>
      <c r="G29" s="6" t="s">
        <v>3</v>
      </c>
      <c r="H29" s="4">
        <v>995.19</v>
      </c>
      <c r="I29" s="2"/>
      <c r="J29" s="4">
        <f>(H29*H38)</f>
        <v>998.37460800000019</v>
      </c>
    </row>
    <row r="30" spans="2:10" ht="15.75" customHeight="1" x14ac:dyDescent="0.25">
      <c r="B30" s="3" t="s">
        <v>4</v>
      </c>
      <c r="C30" s="4">
        <v>996.92</v>
      </c>
      <c r="D30" s="1"/>
      <c r="E30" s="5">
        <f>(C30*C38)</f>
        <v>1000.40922</v>
      </c>
      <c r="G30" s="6" t="s">
        <v>4</v>
      </c>
      <c r="H30" s="4">
        <v>996.91</v>
      </c>
      <c r="I30" s="2"/>
      <c r="J30" s="4">
        <f t="shared" ref="J30:J37" si="1">(H30*$H$15)</f>
        <v>1000.1001120000001</v>
      </c>
    </row>
    <row r="31" spans="2:10" ht="15.75" customHeight="1" x14ac:dyDescent="0.25">
      <c r="B31" s="3" t="s">
        <v>5</v>
      </c>
      <c r="C31" s="4">
        <v>997.88</v>
      </c>
      <c r="D31" s="1"/>
      <c r="E31" s="5">
        <f>(C31*C38)</f>
        <v>1001.3725800000001</v>
      </c>
      <c r="G31" s="6" t="s">
        <v>5</v>
      </c>
      <c r="H31" s="4">
        <v>996.81</v>
      </c>
      <c r="I31" s="2"/>
      <c r="J31" s="4">
        <f t="shared" si="1"/>
        <v>999.99979200000007</v>
      </c>
    </row>
    <row r="32" spans="2:10" ht="15.75" customHeight="1" x14ac:dyDescent="0.25">
      <c r="B32" s="3" t="s">
        <v>6</v>
      </c>
      <c r="C32" s="4">
        <v>997.39</v>
      </c>
      <c r="D32" s="1"/>
      <c r="E32" s="5">
        <f>C32*C38</f>
        <v>1000.8808650000001</v>
      </c>
      <c r="G32" s="6" t="s">
        <v>6</v>
      </c>
      <c r="H32" s="4">
        <v>995.6</v>
      </c>
      <c r="I32" s="2"/>
      <c r="J32" s="4">
        <f t="shared" si="1"/>
        <v>998.78592000000015</v>
      </c>
    </row>
    <row r="33" spans="2:10" ht="15.75" customHeight="1" x14ac:dyDescent="0.25">
      <c r="B33" s="3" t="s">
        <v>7</v>
      </c>
      <c r="C33" s="4">
        <v>995.05</v>
      </c>
      <c r="D33" s="1"/>
      <c r="E33" s="5">
        <f>C33*C38</f>
        <v>998.53267500000004</v>
      </c>
      <c r="G33" s="6" t="s">
        <v>7</v>
      </c>
      <c r="H33" s="4">
        <v>995.52</v>
      </c>
      <c r="I33" s="2"/>
      <c r="J33" s="4">
        <f t="shared" si="1"/>
        <v>998.70566400000007</v>
      </c>
    </row>
    <row r="34" spans="2:10" ht="15.75" customHeight="1" x14ac:dyDescent="0.25">
      <c r="B34" s="3" t="s">
        <v>8</v>
      </c>
      <c r="C34" s="4">
        <v>995.96</v>
      </c>
      <c r="D34" s="1"/>
      <c r="E34" s="5">
        <f>C34*C38</f>
        <v>999.44586000000004</v>
      </c>
      <c r="G34" s="6" t="s">
        <v>8</v>
      </c>
      <c r="H34" s="4">
        <v>996.9</v>
      </c>
      <c r="I34" s="2"/>
      <c r="J34" s="4">
        <f t="shared" si="1"/>
        <v>1000.0900800000001</v>
      </c>
    </row>
    <row r="35" spans="2:10" ht="15.75" customHeight="1" x14ac:dyDescent="0.25">
      <c r="B35" s="3" t="s">
        <v>9</v>
      </c>
      <c r="C35" s="4">
        <v>997.55</v>
      </c>
      <c r="D35" s="1"/>
      <c r="E35" s="5">
        <f>C35*C38</f>
        <v>1001.041425</v>
      </c>
      <c r="G35" s="6" t="s">
        <v>9</v>
      </c>
      <c r="H35" s="4">
        <v>996.29</v>
      </c>
      <c r="I35" s="2"/>
      <c r="J35" s="4">
        <f t="shared" si="1"/>
        <v>999.47812800000008</v>
      </c>
    </row>
    <row r="36" spans="2:10" ht="15.75" customHeight="1" x14ac:dyDescent="0.25">
      <c r="B36" s="3" t="s">
        <v>10</v>
      </c>
      <c r="C36" s="4">
        <v>996.47</v>
      </c>
      <c r="D36" s="1"/>
      <c r="E36" s="5">
        <f>C36*C38</f>
        <v>999.95764500000007</v>
      </c>
      <c r="G36" s="6" t="s">
        <v>10</v>
      </c>
      <c r="H36" s="4">
        <v>998.25</v>
      </c>
      <c r="I36" s="2"/>
      <c r="J36" s="4">
        <f t="shared" si="1"/>
        <v>1001.4444000000001</v>
      </c>
    </row>
    <row r="37" spans="2:10" ht="15.75" customHeight="1" x14ac:dyDescent="0.25">
      <c r="B37" s="3" t="s">
        <v>11</v>
      </c>
      <c r="C37" s="4">
        <v>998.03</v>
      </c>
      <c r="D37" s="1"/>
      <c r="E37" s="5">
        <f>C37*C38</f>
        <v>1001.523105</v>
      </c>
      <c r="G37" s="6" t="s">
        <v>11</v>
      </c>
      <c r="H37" s="4">
        <v>996.02</v>
      </c>
      <c r="I37" s="2"/>
      <c r="J37" s="4">
        <f t="shared" si="1"/>
        <v>999.20726400000012</v>
      </c>
    </row>
    <row r="38" spans="2:10" ht="15.75" customHeight="1" x14ac:dyDescent="0.25">
      <c r="B38" s="3" t="s">
        <v>12</v>
      </c>
      <c r="C38" s="5">
        <v>1.0035000000000001</v>
      </c>
      <c r="D38" s="1"/>
      <c r="E38" s="1"/>
      <c r="G38" s="6" t="s">
        <v>12</v>
      </c>
      <c r="H38" s="4">
        <v>1.0032000000000001</v>
      </c>
      <c r="I38" s="2"/>
      <c r="J38" s="2"/>
    </row>
    <row r="39" spans="2:10" ht="15.75" customHeight="1" x14ac:dyDescent="0.25">
      <c r="B39" s="1"/>
      <c r="C39" s="1"/>
      <c r="D39" s="3" t="s">
        <v>13</v>
      </c>
      <c r="E39" s="5">
        <f>AVERAGE(E28:E37)</f>
        <v>1000.2075165</v>
      </c>
      <c r="G39" s="2"/>
      <c r="H39" s="2"/>
      <c r="I39" s="6" t="s">
        <v>13</v>
      </c>
      <c r="J39" s="4">
        <f>AVERAGE(J28:J37)</f>
        <v>999.61456320000002</v>
      </c>
    </row>
    <row r="40" spans="2:10" ht="15.75" customHeight="1" x14ac:dyDescent="0.25">
      <c r="B40" s="1"/>
      <c r="C40" s="1"/>
      <c r="D40" s="3" t="s">
        <v>14</v>
      </c>
      <c r="E40" s="5">
        <f>STDEV(E28:E37)</f>
        <v>1.0254752048306597</v>
      </c>
      <c r="G40" s="2"/>
      <c r="H40" s="2"/>
      <c r="I40" s="6" t="s">
        <v>14</v>
      </c>
      <c r="J40" s="4">
        <f>STDEV(J28:J37)</f>
        <v>0.90138262797901469</v>
      </c>
    </row>
    <row r="41" spans="2:10" ht="15.75" customHeight="1" x14ac:dyDescent="0.25">
      <c r="B41" s="1"/>
      <c r="C41" s="1"/>
      <c r="D41" s="1"/>
      <c r="E41" s="1"/>
      <c r="G41" s="2"/>
      <c r="H41" s="2"/>
      <c r="I41" s="6"/>
      <c r="J41" s="2"/>
    </row>
    <row r="42" spans="2:10" ht="15.75" customHeight="1" x14ac:dyDescent="0.25">
      <c r="B42" s="1"/>
      <c r="C42" s="1"/>
      <c r="D42" s="3" t="s">
        <v>15</v>
      </c>
      <c r="E42" s="5">
        <f>(E40*100)/E39</f>
        <v>0.10252624459562934</v>
      </c>
      <c r="G42" s="2"/>
      <c r="H42" s="2"/>
      <c r="I42" s="6" t="s">
        <v>15</v>
      </c>
      <c r="J42" s="4">
        <f>(J40/J39)*100</f>
        <v>9.0173018797713195E-2</v>
      </c>
    </row>
    <row r="43" spans="2:10" ht="15.75" customHeight="1" x14ac:dyDescent="0.25"/>
    <row r="44" spans="2:10" ht="15.75" customHeight="1" x14ac:dyDescent="0.25"/>
    <row r="45" spans="2:10" ht="15.75" customHeight="1" x14ac:dyDescent="0.25">
      <c r="E45" s="7" t="s">
        <v>16</v>
      </c>
      <c r="F45" s="8">
        <f>ABS(J42-E42)*100</f>
        <v>1.2353225797916145</v>
      </c>
    </row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4">
    <mergeCell ref="B3:E3"/>
    <mergeCell ref="G3:J3"/>
    <mergeCell ref="B26:E26"/>
    <mergeCell ref="G26:J2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Syikin</vt:lpstr>
      <vt:lpstr>Permit</vt:lpstr>
      <vt:lpstr>Diyana</vt:lpstr>
      <vt:lpstr>Hanani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dcterms:created xsi:type="dcterms:W3CDTF">2024-08-28T03:44:12Z</dcterms:created>
  <dcterms:modified xsi:type="dcterms:W3CDTF">2025-01-23T03:57:13Z</dcterms:modified>
</cp:coreProperties>
</file>