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3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4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5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6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7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8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9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10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drawings/drawing11.xml" ContentType="application/vnd.openxmlformats-officedocument.drawing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12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drawings/drawing13.xml" ContentType="application/vnd.openxmlformats-officedocument.drawing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drawings/drawing14.xml" ContentType="application/vnd.openxmlformats-officedocument.drawing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5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9F1D4B60-E962-4E14-A545-76DA47F1DF28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H2" i="7" l="1"/>
  <c r="H3" i="7"/>
  <c r="H5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E4" i="15" l="1"/>
  <c r="C8" i="13"/>
  <c r="E5" i="14"/>
  <c r="C32" i="7"/>
  <c r="E32" i="7"/>
  <c r="H18" i="13"/>
  <c r="E4" i="27" l="1"/>
  <c r="E4" i="29"/>
  <c r="E4" i="25"/>
  <c r="E4" i="24"/>
  <c r="E4" i="23"/>
  <c r="E4" i="22"/>
  <c r="E4" i="21"/>
  <c r="E4" i="20"/>
  <c r="E4" i="19"/>
  <c r="E4" i="18"/>
  <c r="E4" i="17"/>
  <c r="E4" i="16"/>
  <c r="E4" i="14"/>
  <c r="F5" i="7" l="1"/>
  <c r="F6" i="7"/>
  <c r="F7" i="7"/>
  <c r="F3" i="7"/>
  <c r="F2" i="7"/>
  <c r="F8" i="7"/>
  <c r="F20" i="7" l="1"/>
  <c r="F21" i="7"/>
  <c r="F22" i="7"/>
  <c r="E23" i="13" l="1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C8" i="29" s="1"/>
  <c r="D2" i="25"/>
  <c r="D29" i="27"/>
  <c r="A29" i="27"/>
  <c r="F9" i="27"/>
  <c r="G15" i="27" s="1"/>
  <c r="F8" i="27"/>
  <c r="F15" i="27" s="1"/>
  <c r="F7" i="27"/>
  <c r="E5" i="27"/>
  <c r="C8" i="27" s="1"/>
  <c r="D29" i="25"/>
  <c r="A29" i="25"/>
  <c r="F9" i="25"/>
  <c r="G14" i="25" s="1"/>
  <c r="F8" i="25"/>
  <c r="F13" i="25" s="1"/>
  <c r="F7" i="25"/>
  <c r="E5" i="25"/>
  <c r="C8" i="25" s="1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29" i="14"/>
  <c r="A29" i="14"/>
  <c r="F9" i="14"/>
  <c r="F8" i="14"/>
  <c r="F7" i="14"/>
  <c r="C8" i="14"/>
  <c r="D30" i="13"/>
  <c r="A30" i="13"/>
  <c r="F9" i="13"/>
  <c r="F8" i="13"/>
  <c r="F7" i="13"/>
  <c r="D3" i="13"/>
  <c r="G14" i="13" l="1"/>
  <c r="G13" i="13"/>
  <c r="G16" i="13"/>
  <c r="G15" i="13"/>
  <c r="F16" i="13"/>
  <c r="F15" i="13"/>
  <c r="F14" i="13"/>
  <c r="F13" i="13"/>
  <c r="F14" i="14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G15" i="18"/>
  <c r="G12" i="18"/>
  <c r="G13" i="18"/>
  <c r="G14" i="18"/>
  <c r="F15" i="19"/>
  <c r="F12" i="19"/>
  <c r="F13" i="19"/>
  <c r="F14" i="19"/>
  <c r="F32" i="7" l="1"/>
  <c r="G32" i="7"/>
  <c r="F19" i="7" l="1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<sst xmlns="http://schemas.openxmlformats.org/spreadsheetml/2006/main" count="838" uniqueCount="97">
  <si>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</si>
  <si>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</si>
  <si>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</si>
  <si>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</si>
  <si>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</si>
  <si>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</si>
  <si>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</si>
  <si>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</si>
  <si>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</si>
  <si>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</si>
  <si>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</si>
  <si>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</si>
  <si>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</si>
  <si>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</si>
  <si>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</si>
  <si>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</si>
  <si>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</si>
  <si>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</si>
  <si>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</si>
  <si>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</si>
  <si>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</si>
  <si>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</si>
  <si>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</si>
  <si>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</si>
  <si>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</si>
  <si>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</si>
  <si>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</si>
  <si>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</si>
  <si>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</si>
  <si>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</si>
  <si>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</si>
  <si>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</si>
  <si>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</si>
  <si>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</si>
  <si>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</si>
  <si>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</si>
  <si>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</si>
  <si>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</si>
  <si>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</si>
  <si>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</si>
  <si>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</si>
  <si>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</si>
  <si>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</si>
  <si>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</si>
  <si>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</si>
  <si>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</si>
  <si>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</si>
  <si>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</si>
  <si>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</si>
  <si>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</si>
  <si>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</si>
  <si>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</si>
  <si>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</si>
  <si>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</si>
  <si>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</si>
  <si>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</si>
  <si>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</si>
  <si>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</si>
  <si>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</si>
  <si>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</si>
  <si>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</si>
  <si>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</si>
  <si>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</si>
  <si>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</si>
  <si>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</si>
  <si>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</si>
  <si>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</si>
  <si>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</si>
  <si>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</si>
  <si>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</si>
  <si>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</si>
  <si>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</si>
  <si>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</si>
  <si>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</si>
  <si>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</si>
  <si>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</si>
  <si>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</si>
  <si>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</si>
  <si>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</si>
  <si>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</si>
  <si>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</si>
  <si>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</si>
  <si>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</si>
  <si>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</si>
  <si>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</si>
  <si>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</si>
  <si>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</si>
  <si>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</si>
  <si>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</si>
  <si>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</si>
  <si>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</si>
  <si>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</si>
  <si>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>amir</t>
  </si>
  <si>
    <t>iqc pow 202325</t>
  </si>
  <si>
    <t>150224</t>
  </si>
  <si>
    <t xml:space="preserve">                                  </t>
  </si>
  <si>
    <t>Sampel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</si>
</sst>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25" fillId="0" borderId="23" xfId="0" applyFont="1" applyFill="1" applyBorder="1" applyAlignment="1">
      <alignment vertical="center"/>
    </xf>
    <xf numFmtId="0" fontId="25" fillId="0" borderId="24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horizontal="right" vertical="center"/>
    </xf>
    <xf numFmtId="0" fontId="27" fillId="0" borderId="24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left" vertical="center"/>
    </xf>
    <xf numFmtId="0" fontId="26" fillId="0" borderId="34" xfId="0" applyFont="1" applyFill="1" applyBorder="1" applyAlignment="1"/>
    <xf numFmtId="0" fontId="2" fillId="0" borderId="3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7" fontId="0" fillId="0" borderId="39" xfId="0" applyNumberFormat="1" applyBorder="1" applyAlignment="1">
      <alignment horizontal="center" vertical="center" wrapText="1"/>
    </xf>
    <xf numFmtId="167" fontId="0" fillId="0" borderId="31" xfId="0" applyNumberFormat="1" applyBorder="1" applyAlignment="1">
      <alignment horizontal="center" vertical="center" wrapText="1"/>
    </xf>
    <xf numFmtId="167" fontId="0" fillId="0" borderId="32" xfId="0" applyNumberForma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14" fillId="0" borderId="0" xfId="0" applyFont="1" applyBorder="1" applyAlignment="1">
      <alignment horizontal="right"/>
    </xf>
    <xf numFmtId="0" fontId="14" fillId="0" borderId="25" xfId="0" applyFont="1" applyBorder="1" applyAlignment="1">
      <alignment horizontal="center"/>
    </xf>
    <xf numFmtId="167" fontId="27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vertical="center" wrapText="1"/>
    </xf>
    <xf numFmtId="0" fontId="9" fillId="0" borderId="27" xfId="0" applyFont="1" applyBorder="1" applyAlignment="1">
      <alignment horizontal="left" vertical="center" wrapText="1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Border="1" applyAlignment="1">
      <alignment horizontal="left"/>
    </xf>
    <xf numFmtId="0" fontId="21" fillId="0" borderId="0" xfId="0" applyFont="1" applyFill="1" applyAlignment="1">
      <alignment horizontal="center" vertical="top"/>
    </xf>
    <xf numFmtId="167" fontId="21" fillId="0" borderId="0" xfId="0" applyNumberFormat="1" applyFont="1" applyFill="1" applyAlignment="1">
      <alignment horizontal="left" vertical="top"/>
    </xf>
    <xf numFmtId="167" fontId="23" fillId="0" borderId="0" xfId="0" applyNumberFormat="1" applyFont="1" applyFill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24" xfId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top" wrapText="1"/>
    </xf>
    <xf numFmtId="0" fontId="29" fillId="0" borderId="24" xfId="1" applyFont="1" applyFill="1" applyBorder="1" applyAlignment="1">
      <alignment horizontal="center" vertical="center" wrapText="1"/>
    </xf>
    <xf numFmtId="0" fontId="29" fillId="0" borderId="25" xfId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12" fillId="0" borderId="27" xfId="1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center" wrapText="1"/>
    </xf>
    <xf numFmtId="0" fontId="0" fillId="0" borderId="36" xfId="0" applyBorder="1" applyAlignment="1">
      <alignment horizontal="left" vertical="top" wrapText="1"/>
    </xf>
    <xf numFmtId="0" fontId="2" fillId="0" borderId="23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167" fontId="7" fillId="2" borderId="31" xfId="0" applyNumberFormat="1" applyFont="1" applyFill="1" applyBorder="1" applyAlignment="1">
      <alignment horizontal="center" vertical="center" wrapText="1"/>
    </xf>
    <xf numFmtId="167" fontId="2" fillId="2" borderId="31" xfId="0" applyNumberFormat="1" applyFont="1" applyFill="1" applyBorder="1" applyAlignment="1">
      <alignment horizontal="center" vertical="center" wrapText="1"/>
    </xf>
    <xf numFmtId="167" fontId="2" fillId="2" borderId="32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34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top"/>
    </xf>
    <xf numFmtId="0" fontId="0" fillId="0" borderId="36" xfId="0" applyFont="1" applyBorder="1" applyAlignment="1">
      <alignment horizontal="center" vertical="top"/>
    </xf>
    <xf numFmtId="168" fontId="9" fillId="0" borderId="36" xfId="0" applyNumberFormat="1" applyFont="1" applyBorder="1" applyAlignment="1">
      <alignment horizontal="center" vertical="top"/>
    </xf>
    <xf numFmtId="49" fontId="9" fillId="0" borderId="36" xfId="0" applyNumberFormat="1" applyFont="1" applyBorder="1" applyAlignment="1">
      <alignment horizontal="center" vertical="top"/>
    </xf>
    <xf numFmtId="0" fontId="16" fillId="0" borderId="35" xfId="0" applyFont="1" applyBorder="1" applyAlignment="1">
      <alignment horizontal="center" vertical="top"/>
    </xf>
    <xf numFmtId="0" fontId="14" fillId="0" borderId="1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D$29" lockText="1" noThreeD="1"/>
</file>

<file path=xl/ctrlProps/ctrlProp10.xml><?xml version="1.0" encoding="utf-8"?>
<formControlPr xmlns="http://schemas.microsoft.com/office/spreadsheetml/2009/9/main" objectType="CheckBox" fmlaLink="'SAMPEL 1 '!$F$25" lockText="1" noThreeD="1"/>
</file>

<file path=xl/ctrlProps/ctrlProp100.xml><?xml version="1.0" encoding="utf-8"?>
<formControlPr xmlns="http://schemas.microsoft.com/office/spreadsheetml/2009/9/main" objectType="CheckBox" fmlaLink="FormGerhadt!$C$32" lockText="1" noThreeD="1"/>
</file>

<file path=xl/ctrlProps/ctrlProp101.xml><?xml version="1.0" encoding="utf-8"?>
<formControlPr xmlns="http://schemas.microsoft.com/office/spreadsheetml/2009/9/main" objectType="CheckBox" fmlaLink="FormGerhadt!$D$32" lockText="1" noThreeD="1"/>
</file>

<file path=xl/ctrlProps/ctrlProp102.xml><?xml version="1.0" encoding="utf-8"?>
<formControlPr xmlns="http://schemas.microsoft.com/office/spreadsheetml/2009/9/main" objectType="CheckBox" fmlaLink="FormGerhadt!$F$32" lockText="1" noThreeD="1"/>
</file>

<file path=xl/ctrlProps/ctrlProp103.xml><?xml version="1.0" encoding="utf-8"?>
<formControlPr xmlns="http://schemas.microsoft.com/office/spreadsheetml/2009/9/main" objectType="CheckBox" fmlaLink="FormGerhadt!$D$29" lockText="1" noThreeD="1"/>
</file>

<file path=xl/ctrlProps/ctrlProp104.xml><?xml version="1.0" encoding="utf-8"?>
<formControlPr xmlns="http://schemas.microsoft.com/office/spreadsheetml/2009/9/main" objectType="CheckBox" fmlaLink="FormGerhadt!$D$28" lockText="1" noThreeD="1"/>
</file>

<file path=xl/ctrlProps/ctrlProp105.xml><?xml version="1.0" encoding="utf-8"?>
<formControlPr xmlns="http://schemas.microsoft.com/office/spreadsheetml/2009/9/main" objectType="CheckBox" fmlaLink="FormGerhadt!$D$30" lockText="1" noThreeD="1"/>
</file>

<file path=xl/ctrlProps/ctrlProp106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fmlaLink="FormGerhadt!$F$32" lockText="1" noThreeD="1"/>
</file>

<file path=xl/ctrlProps/ctrlProp12.xml><?xml version="1.0" encoding="utf-8"?>
<formControlPr xmlns="http://schemas.microsoft.com/office/spreadsheetml/2009/9/main" objectType="CheckBox" fmlaLink="FormGerhadt!$D$29" lockText="1" noThreeD="1"/>
</file>

<file path=xl/ctrlProps/ctrlProp13.xml><?xml version="1.0" encoding="utf-8"?>
<formControlPr xmlns="http://schemas.microsoft.com/office/spreadsheetml/2009/9/main" objectType="CheckBox" fmlaLink="FormGerhadt!$D$28" lockText="1" noThreeD="1"/>
</file>

<file path=xl/ctrlProps/ctrlProp14.xml><?xml version="1.0" encoding="utf-8"?>
<formControlPr xmlns="http://schemas.microsoft.com/office/spreadsheetml/2009/9/main" objectType="CheckBox" fmlaLink="FormGerhadt!$D$30" lockText="1" noThreeD="1"/>
</file>

<file path=xl/ctrlProps/ctrlProp15.xml><?xml version="1.0" encoding="utf-8"?>
<formControlPr xmlns="http://schemas.microsoft.com/office/spreadsheetml/2009/9/main" objectType="CheckBox" fmlaLink="FormGerhadt!$E$32" lockText="1" noThreeD="1"/>
</file>

<file path=xl/ctrlProps/ctrlProp16.xml><?xml version="1.0" encoding="utf-8"?>
<formControlPr xmlns="http://schemas.microsoft.com/office/spreadsheetml/2009/9/main" objectType="CheckBox" fmlaLink="FormGerhadt!$C$32" lockText="1" noThreeD="1"/>
</file>

<file path=xl/ctrlProps/ctrlProp17.xml><?xml version="1.0" encoding="utf-8"?>
<formControlPr xmlns="http://schemas.microsoft.com/office/spreadsheetml/2009/9/main" objectType="CheckBox" fmlaLink="'SAMPEL 1 '!E25" lockText="1" noThreeD="1"/>
</file>

<file path=xl/ctrlProps/ctrlProp18.xml><?xml version="1.0" encoding="utf-8"?>
<formControlPr xmlns="http://schemas.microsoft.com/office/spreadsheetml/2009/9/main" objectType="CheckBox" fmlaLink="'SAMPEL 1 '!H26" lockText="1" noThreeD="1"/>
</file>

<file path=xl/ctrlProps/ctrlProp19.xml><?xml version="1.0" encoding="utf-8"?>
<formControlPr xmlns="http://schemas.microsoft.com/office/spreadsheetml/2009/9/main" objectType="CheckBox" fmlaLink="FormGerhadt!$D$29" lockText="1" noThreeD="1"/>
</file>

<file path=xl/ctrlProps/ctrlProp2.xml><?xml version="1.0" encoding="utf-8"?>
<formControlPr xmlns="http://schemas.microsoft.com/office/spreadsheetml/2009/9/main" objectType="CheckBox" fmlaLink="FormGerhadt!$D$28" lockText="1" noThreeD="1"/>
</file>

<file path=xl/ctrlProps/ctrlProp20.xml><?xml version="1.0" encoding="utf-8"?>
<formControlPr xmlns="http://schemas.microsoft.com/office/spreadsheetml/2009/9/main" objectType="CheckBox" fmlaLink="FormGerhadt!$D$28" lockText="1" noThreeD="1"/>
</file>

<file path=xl/ctrlProps/ctrlProp21.xml><?xml version="1.0" encoding="utf-8"?>
<formControlPr xmlns="http://schemas.microsoft.com/office/spreadsheetml/2009/9/main" objectType="CheckBox" fmlaLink="FormGerhadt!$D$30" lockText="1" noThreeD="1"/>
</file>

<file path=xl/ctrlProps/ctrlProp22.xml><?xml version="1.0" encoding="utf-8"?>
<formControlPr xmlns="http://schemas.microsoft.com/office/spreadsheetml/2009/9/main" objectType="CheckBox" fmlaLink="'[1]SAMPEL 1 '!$D$26" lockText="1" noThreeD="1"/>
</file>

<file path=xl/ctrlProps/ctrlProp23.xml><?xml version="1.0" encoding="utf-8"?>
<formControlPr xmlns="http://schemas.microsoft.com/office/spreadsheetml/2009/9/main" objectType="CheckBox" fmlaLink="FormGerhadt!$C$32" lockText="1" noThreeD="1"/>
</file>

<file path=xl/ctrlProps/ctrlProp24.xml><?xml version="1.0" encoding="utf-8"?>
<formControlPr xmlns="http://schemas.microsoft.com/office/spreadsheetml/2009/9/main" objectType="CheckBox" fmlaLink="'SAMPEL 1 '!E25" lockText="1" noThreeD="1"/>
</file>

<file path=xl/ctrlProps/ctrlProp25.xml><?xml version="1.0" encoding="utf-8"?>
<formControlPr xmlns="http://schemas.microsoft.com/office/spreadsheetml/2009/9/main" objectType="CheckBox" fmlaLink="FormGerhadt!$F$32" lockText="1" noThreeD="1"/>
</file>

<file path=xl/ctrlProps/ctrlProp26.xml><?xml version="1.0" encoding="utf-8"?>
<formControlPr xmlns="http://schemas.microsoft.com/office/spreadsheetml/2009/9/main" objectType="CheckBox" fmlaLink="FormGerhadt!$D$29" lockText="1" noThreeD="1"/>
</file>

<file path=xl/ctrlProps/ctrlProp27.xml><?xml version="1.0" encoding="utf-8"?>
<formControlPr xmlns="http://schemas.microsoft.com/office/spreadsheetml/2009/9/main" objectType="CheckBox" fmlaLink="FormGerhadt!$D$28" lockText="1" noThreeD="1"/>
</file>

<file path=xl/ctrlProps/ctrlProp28.xml><?xml version="1.0" encoding="utf-8"?>
<formControlPr xmlns="http://schemas.microsoft.com/office/spreadsheetml/2009/9/main" objectType="CheckBox" fmlaLink="FormGerhadt!$D$30" lockText="1" noThreeD="1"/>
</file>

<file path=xl/ctrlProps/ctrlProp29.xml><?xml version="1.0" encoding="utf-8"?>
<formControlPr xmlns="http://schemas.microsoft.com/office/spreadsheetml/2009/9/main" objectType="CheckBox" fmlaLink="FormGerhadt!$E$32" lockText="1" noThreeD="1"/>
</file>

<file path=xl/ctrlProps/ctrlProp3.xml><?xml version="1.0" encoding="utf-8"?>
<formControlPr xmlns="http://schemas.microsoft.com/office/spreadsheetml/2009/9/main" objectType="CheckBox" fmlaLink="FormGerhadt!$D$30" lockText="1" noThreeD="1"/>
</file>

<file path=xl/ctrlProps/ctrlProp30.xml><?xml version="1.0" encoding="utf-8"?>
<formControlPr xmlns="http://schemas.microsoft.com/office/spreadsheetml/2009/9/main" objectType="CheckBox" fmlaLink="FormGerhadt!$C$32" lockText="1" noThreeD="1"/>
</file>

<file path=xl/ctrlProps/ctrlProp31.xml><?xml version="1.0" encoding="utf-8"?>
<formControlPr xmlns="http://schemas.microsoft.com/office/spreadsheetml/2009/9/main" objectType="CheckBox" fmlaLink="FormGerhadt!$D$32" lockText="1" noThreeD="1"/>
</file>

<file path=xl/ctrlProps/ctrlProp32.xml><?xml version="1.0" encoding="utf-8"?>
<formControlPr xmlns="http://schemas.microsoft.com/office/spreadsheetml/2009/9/main" objectType="CheckBox" fmlaLink="FormGerhadt!$F$32" lockText="1" noThreeD="1"/>
</file>

<file path=xl/ctrlProps/ctrlProp33.xml><?xml version="1.0" encoding="utf-8"?>
<formControlPr xmlns="http://schemas.microsoft.com/office/spreadsheetml/2009/9/main" objectType="CheckBox" fmlaLink="FormGerhadt!$D$29" lockText="1" noThreeD="1"/>
</file>

<file path=xl/ctrlProps/ctrlProp34.xml><?xml version="1.0" encoding="utf-8"?>
<formControlPr xmlns="http://schemas.microsoft.com/office/spreadsheetml/2009/9/main" objectType="CheckBox" fmlaLink="FormGerhadt!$D$28" lockText="1" noThreeD="1"/>
</file>

<file path=xl/ctrlProps/ctrlProp35.xml><?xml version="1.0" encoding="utf-8"?>
<formControlPr xmlns="http://schemas.microsoft.com/office/spreadsheetml/2009/9/main" objectType="CheckBox" fmlaLink="FormGerhadt!$D$30" lockText="1" noThreeD="1"/>
</file>

<file path=xl/ctrlProps/ctrlProp36.xml><?xml version="1.0" encoding="utf-8"?>
<formControlPr xmlns="http://schemas.microsoft.com/office/spreadsheetml/2009/9/main" objectType="CheckBox" fmlaLink="FormGerhadt!$E$32" lockText="1" noThreeD="1"/>
</file>

<file path=xl/ctrlProps/ctrlProp37.xml><?xml version="1.0" encoding="utf-8"?>
<formControlPr xmlns="http://schemas.microsoft.com/office/spreadsheetml/2009/9/main" objectType="CheckBox" fmlaLink="FormGerhadt!$C$32" lockText="1" noThreeD="1"/>
</file>

<file path=xl/ctrlProps/ctrlProp38.xml><?xml version="1.0" encoding="utf-8"?>
<formControlPr xmlns="http://schemas.microsoft.com/office/spreadsheetml/2009/9/main" objectType="CheckBox" fmlaLink="FormGerhadt!$D$32" lockText="1" noThreeD="1"/>
</file>

<file path=xl/ctrlProps/ctrlProp39.xml><?xml version="1.0" encoding="utf-8"?>
<formControlPr xmlns="http://schemas.microsoft.com/office/spreadsheetml/2009/9/main" objectType="CheckBox" fmlaLink="FormGerhadt!$F$32" lockText="1" noThreeD="1"/>
</file>

<file path=xl/ctrlProps/ctrlProp4.xml><?xml version="1.0" encoding="utf-8"?>
<formControlPr xmlns="http://schemas.microsoft.com/office/spreadsheetml/2009/9/main" objectType="CheckBox" fmlaLink="FormGerhadt!$C$32" lockText="1" noThreeD="1"/>
</file>

<file path=xl/ctrlProps/ctrlProp40.xml><?xml version="1.0" encoding="utf-8"?>
<formControlPr xmlns="http://schemas.microsoft.com/office/spreadsheetml/2009/9/main" objectType="CheckBox" fmlaLink="FormGerhadt!$D$29" lockText="1" noThreeD="1"/>
</file>

<file path=xl/ctrlProps/ctrlProp41.xml><?xml version="1.0" encoding="utf-8"?>
<formControlPr xmlns="http://schemas.microsoft.com/office/spreadsheetml/2009/9/main" objectType="CheckBox" fmlaLink="FormGerhadt!$D$28" lockText="1" noThreeD="1"/>
</file>

<file path=xl/ctrlProps/ctrlProp42.xml><?xml version="1.0" encoding="utf-8"?>
<formControlPr xmlns="http://schemas.microsoft.com/office/spreadsheetml/2009/9/main" objectType="CheckBox" fmlaLink="FormGerhadt!$D$30" lockText="1" noThreeD="1"/>
</file>

<file path=xl/ctrlProps/ctrlProp43.xml><?xml version="1.0" encoding="utf-8"?>
<formControlPr xmlns="http://schemas.microsoft.com/office/spreadsheetml/2009/9/main" objectType="CheckBox" fmlaLink="FormGerhadt!$E$32" lockText="1" noThreeD="1"/>
</file>

<file path=xl/ctrlProps/ctrlProp44.xml><?xml version="1.0" encoding="utf-8"?>
<formControlPr xmlns="http://schemas.microsoft.com/office/spreadsheetml/2009/9/main" objectType="CheckBox" fmlaLink="FormGerhadt!$C$32" lockText="1" noThreeD="1"/>
</file>

<file path=xl/ctrlProps/ctrlProp45.xml><?xml version="1.0" encoding="utf-8"?>
<formControlPr xmlns="http://schemas.microsoft.com/office/spreadsheetml/2009/9/main" objectType="CheckBox" fmlaLink="FormGerhadt!$D$32" lockText="1" noThreeD="1"/>
</file>

<file path=xl/ctrlProps/ctrlProp46.xml><?xml version="1.0" encoding="utf-8"?>
<formControlPr xmlns="http://schemas.microsoft.com/office/spreadsheetml/2009/9/main" objectType="CheckBox" fmlaLink="FormGerhadt!$F$32" lockText="1" noThreeD="1"/>
</file>

<file path=xl/ctrlProps/ctrlProp47.xml><?xml version="1.0" encoding="utf-8"?>
<formControlPr xmlns="http://schemas.microsoft.com/office/spreadsheetml/2009/9/main" objectType="CheckBox" fmlaLink="FormGerhadt!$D$29" lockText="1" noThreeD="1"/>
</file>

<file path=xl/ctrlProps/ctrlProp48.xml><?xml version="1.0" encoding="utf-8"?>
<formControlPr xmlns="http://schemas.microsoft.com/office/spreadsheetml/2009/9/main" objectType="CheckBox" fmlaLink="FormGerhadt!$D$28" lockText="1" noThreeD="1"/>
</file>

<file path=xl/ctrlProps/ctrlProp49.xml><?xml version="1.0" encoding="utf-8"?>
<formControlPr xmlns="http://schemas.microsoft.com/office/spreadsheetml/2009/9/main" objectType="CheckBox" fmlaLink="FormGerhadt!$D$30" lockText="1" noThreeD="1"/>
</file>

<file path=xl/ctrlProps/ctrlProp5.xml><?xml version="1.0" encoding="utf-8"?>
<formControlPr xmlns="http://schemas.microsoft.com/office/spreadsheetml/2009/9/main" objectType="CheckBox" fmlaLink="FormGerhadt!$D$32" lockText="1" noThreeD="1"/>
</file>

<file path=xl/ctrlProps/ctrlProp50.xml><?xml version="1.0" encoding="utf-8"?>
<formControlPr xmlns="http://schemas.microsoft.com/office/spreadsheetml/2009/9/main" objectType="CheckBox" fmlaLink="FormGerhadt!$E$32" lockText="1" noThreeD="1"/>
</file>

<file path=xl/ctrlProps/ctrlProp51.xml><?xml version="1.0" encoding="utf-8"?>
<formControlPr xmlns="http://schemas.microsoft.com/office/spreadsheetml/2009/9/main" objectType="CheckBox" fmlaLink="FormGerhadt!$C$32" lockText="1" noThreeD="1"/>
</file>

<file path=xl/ctrlProps/ctrlProp52.xml><?xml version="1.0" encoding="utf-8"?>
<formControlPr xmlns="http://schemas.microsoft.com/office/spreadsheetml/2009/9/main" objectType="CheckBox" fmlaLink="FormGerhadt!$D$32" lockText="1" noThreeD="1"/>
</file>

<file path=xl/ctrlProps/ctrlProp53.xml><?xml version="1.0" encoding="utf-8"?>
<formControlPr xmlns="http://schemas.microsoft.com/office/spreadsheetml/2009/9/main" objectType="CheckBox" fmlaLink="FormGerhadt!$F$32" lockText="1" noThreeD="1"/>
</file>

<file path=xl/ctrlProps/ctrlProp54.xml><?xml version="1.0" encoding="utf-8"?>
<formControlPr xmlns="http://schemas.microsoft.com/office/spreadsheetml/2009/9/main" objectType="CheckBox" fmlaLink="FormGerhadt!$D$29" lockText="1" noThreeD="1"/>
</file>

<file path=xl/ctrlProps/ctrlProp55.xml><?xml version="1.0" encoding="utf-8"?>
<formControlPr xmlns="http://schemas.microsoft.com/office/spreadsheetml/2009/9/main" objectType="CheckBox" fmlaLink="FormGerhadt!$D$28" lockText="1" noThreeD="1"/>
</file>

<file path=xl/ctrlProps/ctrlProp56.xml><?xml version="1.0" encoding="utf-8"?>
<formControlPr xmlns="http://schemas.microsoft.com/office/spreadsheetml/2009/9/main" objectType="CheckBox" fmlaLink="FormGerhadt!$D$30" lockText="1" noThreeD="1"/>
</file>

<file path=xl/ctrlProps/ctrlProp57.xml><?xml version="1.0" encoding="utf-8"?>
<formControlPr xmlns="http://schemas.microsoft.com/office/spreadsheetml/2009/9/main" objectType="CheckBox" fmlaLink="FormGerhadt!$E$32" lockText="1" noThreeD="1"/>
</file>

<file path=xl/ctrlProps/ctrlProp58.xml><?xml version="1.0" encoding="utf-8"?>
<formControlPr xmlns="http://schemas.microsoft.com/office/spreadsheetml/2009/9/main" objectType="CheckBox" fmlaLink="FormGerhadt!$C$32" lockText="1" noThreeD="1"/>
</file>

<file path=xl/ctrlProps/ctrlProp59.xml><?xml version="1.0" encoding="utf-8"?>
<formControlPr xmlns="http://schemas.microsoft.com/office/spreadsheetml/2009/9/main" objectType="CheckBox" fmlaLink="FormGerhadt!$D$32" lockText="1" noThreeD="1"/>
</file>

<file path=xl/ctrlProps/ctrlProp6.xml><?xml version="1.0" encoding="utf-8"?>
<formControlPr xmlns="http://schemas.microsoft.com/office/spreadsheetml/2009/9/main" objectType="CheckBox" fmlaLink="FormGerhadt!$F$32" lockText="1" noThreeD="1"/>
</file>

<file path=xl/ctrlProps/ctrlProp60.xml><?xml version="1.0" encoding="utf-8"?>
<formControlPr xmlns="http://schemas.microsoft.com/office/spreadsheetml/2009/9/main" objectType="CheckBox" fmlaLink="FormGerhadt!$F$32" lockText="1" noThreeD="1"/>
</file>

<file path=xl/ctrlProps/ctrlProp61.xml><?xml version="1.0" encoding="utf-8"?>
<formControlPr xmlns="http://schemas.microsoft.com/office/spreadsheetml/2009/9/main" objectType="CheckBox" fmlaLink="FormGerhadt!$D$29" lockText="1" noThreeD="1"/>
</file>

<file path=xl/ctrlProps/ctrlProp62.xml><?xml version="1.0" encoding="utf-8"?>
<formControlPr xmlns="http://schemas.microsoft.com/office/spreadsheetml/2009/9/main" objectType="CheckBox" fmlaLink="FormGerhadt!$D$28" lockText="1" noThreeD="1"/>
</file>

<file path=xl/ctrlProps/ctrlProp63.xml><?xml version="1.0" encoding="utf-8"?>
<formControlPr xmlns="http://schemas.microsoft.com/office/spreadsheetml/2009/9/main" objectType="CheckBox" fmlaLink="FormGerhadt!$D$30" lockText="1" noThreeD="1"/>
</file>

<file path=xl/ctrlProps/ctrlProp64.xml><?xml version="1.0" encoding="utf-8"?>
<formControlPr xmlns="http://schemas.microsoft.com/office/spreadsheetml/2009/9/main" objectType="CheckBox" fmlaLink="FormGerhadt!$E$32" lockText="1" noThreeD="1"/>
</file>

<file path=xl/ctrlProps/ctrlProp65.xml><?xml version="1.0" encoding="utf-8"?>
<formControlPr xmlns="http://schemas.microsoft.com/office/spreadsheetml/2009/9/main" objectType="CheckBox" fmlaLink="FormGerhadt!$C$32" lockText="1" noThreeD="1"/>
</file>

<file path=xl/ctrlProps/ctrlProp66.xml><?xml version="1.0" encoding="utf-8"?>
<formControlPr xmlns="http://schemas.microsoft.com/office/spreadsheetml/2009/9/main" objectType="CheckBox" fmlaLink="FormGerhadt!$D$32" lockText="1" noThreeD="1"/>
</file>

<file path=xl/ctrlProps/ctrlProp67.xml><?xml version="1.0" encoding="utf-8"?>
<formControlPr xmlns="http://schemas.microsoft.com/office/spreadsheetml/2009/9/main" objectType="CheckBox" fmlaLink="FormGerhadt!$F$32" lockText="1" noThreeD="1"/>
</file>

<file path=xl/ctrlProps/ctrlProp68.xml><?xml version="1.0" encoding="utf-8"?>
<formControlPr xmlns="http://schemas.microsoft.com/office/spreadsheetml/2009/9/main" objectType="CheckBox" fmlaLink="FormGerhadt!$D$29" lockText="1" noThreeD="1"/>
</file>

<file path=xl/ctrlProps/ctrlProp69.xml><?xml version="1.0" encoding="utf-8"?>
<formControlPr xmlns="http://schemas.microsoft.com/office/spreadsheetml/2009/9/main" objectType="CheckBox" fmlaLink="FormGerhadt!$D$28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D$30" lockText="1" noThreeD="1"/>
</file>

<file path=xl/ctrlProps/ctrlProp71.xml><?xml version="1.0" encoding="utf-8"?>
<formControlPr xmlns="http://schemas.microsoft.com/office/spreadsheetml/2009/9/main" objectType="CheckBox" fmlaLink="FormGerhadt!$E$32" lockText="1" noThreeD="1"/>
</file>

<file path=xl/ctrlProps/ctrlProp72.xml><?xml version="1.0" encoding="utf-8"?>
<formControlPr xmlns="http://schemas.microsoft.com/office/spreadsheetml/2009/9/main" objectType="CheckBox" fmlaLink="FormGerhadt!$C$32" lockText="1" noThreeD="1"/>
</file>

<file path=xl/ctrlProps/ctrlProp73.xml><?xml version="1.0" encoding="utf-8"?>
<formControlPr xmlns="http://schemas.microsoft.com/office/spreadsheetml/2009/9/main" objectType="CheckBox" fmlaLink="FormGerhadt!$D$32" lockText="1" noThreeD="1"/>
</file>

<file path=xl/ctrlProps/ctrlProp74.xml><?xml version="1.0" encoding="utf-8"?>
<formControlPr xmlns="http://schemas.microsoft.com/office/spreadsheetml/2009/9/main" objectType="CheckBox" fmlaLink="FormGerhadt!$F$32" lockText="1" noThreeD="1"/>
</file>

<file path=xl/ctrlProps/ctrlProp75.xml><?xml version="1.0" encoding="utf-8"?>
<formControlPr xmlns="http://schemas.microsoft.com/office/spreadsheetml/2009/9/main" objectType="CheckBox" fmlaLink="FormGerhadt!$D$29" lockText="1" noThreeD="1"/>
</file>

<file path=xl/ctrlProps/ctrlProp76.xml><?xml version="1.0" encoding="utf-8"?>
<formControlPr xmlns="http://schemas.microsoft.com/office/spreadsheetml/2009/9/main" objectType="CheckBox" fmlaLink="FormGerhadt!$D$28" lockText="1" noThreeD="1"/>
</file>

<file path=xl/ctrlProps/ctrlProp77.xml><?xml version="1.0" encoding="utf-8"?>
<formControlPr xmlns="http://schemas.microsoft.com/office/spreadsheetml/2009/9/main" objectType="CheckBox" fmlaLink="FormGerhadt!$D$30" lockText="1" noThreeD="1"/>
</file>

<file path=xl/ctrlProps/ctrlProp78.xml><?xml version="1.0" encoding="utf-8"?>
<formControlPr xmlns="http://schemas.microsoft.com/office/spreadsheetml/2009/9/main" objectType="CheckBox" fmlaLink="FormGerhadt!$E$32" lockText="1" noThreeD="1"/>
</file>

<file path=xl/ctrlProps/ctrlProp79.xml><?xml version="1.0" encoding="utf-8"?>
<formControlPr xmlns="http://schemas.microsoft.com/office/spreadsheetml/2009/9/main" objectType="CheckBox" fmlaLink="FormGerhadt!$C$32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FormGerhadt!$D$32" lockText="1" noThreeD="1"/>
</file>

<file path=xl/ctrlProps/ctrlProp81.xml><?xml version="1.0" encoding="utf-8"?>
<formControlPr xmlns="http://schemas.microsoft.com/office/spreadsheetml/2009/9/main" objectType="CheckBox" fmlaLink="FormGerhadt!$F$32" lockText="1" noThreeD="1"/>
</file>

<file path=xl/ctrlProps/ctrlProp82.xml><?xml version="1.0" encoding="utf-8"?>
<formControlPr xmlns="http://schemas.microsoft.com/office/spreadsheetml/2009/9/main" objectType="CheckBox" fmlaLink="FormGerhadt!$D$29" lockText="1" noThreeD="1"/>
</file>

<file path=xl/ctrlProps/ctrlProp83.xml><?xml version="1.0" encoding="utf-8"?>
<formControlPr xmlns="http://schemas.microsoft.com/office/spreadsheetml/2009/9/main" objectType="CheckBox" fmlaLink="FormGerhadt!$D$28" lockText="1" noThreeD="1"/>
</file>

<file path=xl/ctrlProps/ctrlProp84.xml><?xml version="1.0" encoding="utf-8"?>
<formControlPr xmlns="http://schemas.microsoft.com/office/spreadsheetml/2009/9/main" objectType="CheckBox" fmlaLink="FormGerhadt!$D$30" lockText="1" noThreeD="1"/>
</file>

<file path=xl/ctrlProps/ctrlProp85.xml><?xml version="1.0" encoding="utf-8"?>
<formControlPr xmlns="http://schemas.microsoft.com/office/spreadsheetml/2009/9/main" objectType="CheckBox" fmlaLink="FormGerhadt!$E$32" lockText="1" noThreeD="1"/>
</file>

<file path=xl/ctrlProps/ctrlProp86.xml><?xml version="1.0" encoding="utf-8"?>
<formControlPr xmlns="http://schemas.microsoft.com/office/spreadsheetml/2009/9/main" objectType="CheckBox" fmlaLink="FormGerhadt!$C$32" lockText="1" noThreeD="1"/>
</file>

<file path=xl/ctrlProps/ctrlProp87.xml><?xml version="1.0" encoding="utf-8"?>
<formControlPr xmlns="http://schemas.microsoft.com/office/spreadsheetml/2009/9/main" objectType="CheckBox" fmlaLink="FormGerhadt!$D$32" lockText="1" noThreeD="1"/>
</file>

<file path=xl/ctrlProps/ctrlProp88.xml><?xml version="1.0" encoding="utf-8"?>
<formControlPr xmlns="http://schemas.microsoft.com/office/spreadsheetml/2009/9/main" objectType="CheckBox" fmlaLink="FormGerhadt!$F$32" lockText="1" noThreeD="1"/>
</file>

<file path=xl/ctrlProps/ctrlProp89.xml><?xml version="1.0" encoding="utf-8"?>
<formControlPr xmlns="http://schemas.microsoft.com/office/spreadsheetml/2009/9/main" objectType="CheckBox" fmlaLink="FormGerhadt!$D$29" lockText="1" noThreeD="1"/>
</file>

<file path=xl/ctrlProps/ctrlProp9.xml><?xml version="1.0" encoding="utf-8"?>
<formControlPr xmlns="http://schemas.microsoft.com/office/spreadsheetml/2009/9/main" objectType="CheckBox" fmlaLink="FormGerhadt!$C$32" lockText="1" noThreeD="1"/>
</file>

<file path=xl/ctrlProps/ctrlProp90.xml><?xml version="1.0" encoding="utf-8"?>
<formControlPr xmlns="http://schemas.microsoft.com/office/spreadsheetml/2009/9/main" objectType="CheckBox" fmlaLink="FormGerhadt!$D$28" lockText="1" noThreeD="1"/>
</file>

<file path=xl/ctrlProps/ctrlProp91.xml><?xml version="1.0" encoding="utf-8"?>
<formControlPr xmlns="http://schemas.microsoft.com/office/spreadsheetml/2009/9/main" objectType="CheckBox" fmlaLink="FormGerhadt!$D$30" lockText="1" noThreeD="1"/>
</file>

<file path=xl/ctrlProps/ctrlProp92.xml><?xml version="1.0" encoding="utf-8"?>
<formControlPr xmlns="http://schemas.microsoft.com/office/spreadsheetml/2009/9/main" objectType="CheckBox" fmlaLink="FormGerhadt!$E$32" lockText="1" noThreeD="1"/>
</file>

<file path=xl/ctrlProps/ctrlProp93.xml><?xml version="1.0" encoding="utf-8"?>
<formControlPr xmlns="http://schemas.microsoft.com/office/spreadsheetml/2009/9/main" objectType="CheckBox" fmlaLink="FormGerhadt!$C$32" lockText="1" noThreeD="1"/>
</file>

<file path=xl/ctrlProps/ctrlProp94.xml><?xml version="1.0" encoding="utf-8"?>
<formControlPr xmlns="http://schemas.microsoft.com/office/spreadsheetml/2009/9/main" objectType="CheckBox" fmlaLink="FormGerhadt!$D$32" lockText="1" noThreeD="1"/>
</file>

<file path=xl/ctrlProps/ctrlProp95.xml><?xml version="1.0" encoding="utf-8"?>
<formControlPr xmlns="http://schemas.microsoft.com/office/spreadsheetml/2009/9/main" objectType="CheckBox" fmlaLink="FormGerhadt!$F$32" lockText="1" noThreeD="1"/>
</file>

<file path=xl/ctrlProps/ctrlProp96.xml><?xml version="1.0" encoding="utf-8"?>
<formControlPr xmlns="http://schemas.microsoft.com/office/spreadsheetml/2009/9/main" objectType="CheckBox" fmlaLink="FormGerhadt!$D$29" lockText="1" noThreeD="1"/>
</file>

<file path=xl/ctrlProps/ctrlProp97.xml><?xml version="1.0" encoding="utf-8"?>
<formControlPr xmlns="http://schemas.microsoft.com/office/spreadsheetml/2009/9/main" objectType="CheckBox" fmlaLink="FormGerhadt!$D$28" lockText="1" noThreeD="1"/>
</file>

<file path=xl/ctrlProps/ctrlProp98.xml><?xml version="1.0" encoding="utf-8"?>
<formControlPr xmlns="http://schemas.microsoft.com/office/spreadsheetml/2009/9/main" objectType="CheckBox" fmlaLink="FormGerhadt!$D$30" lockText="1" noThreeD="1"/>
</file>

<file path=xl/ctrlProps/ctrlProp99.xml><?xml version="1.0" encoding="utf-8"?>
<formControlPr xmlns="http://schemas.microsoft.com/office/spreadsheetml/2009/9/main" objectType="CheckBox" fmlaLink="FormGerhadt!$E$32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512112</xdr:colOff>
          <xdr:row>2</xdr:row>
          <xdr:rowOff>239960</xdr:rowOff>
        </xdr:from>
        <xdr:to>
          <xdr:col>7</xdr:col>
          <xdr:colOff>123808</xdr:colOff>
          <xdr:row>4</xdr:row>
          <xdr:rowOff>34299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3741087" y="906710"/>
              <a:ext cx="2373946" cy="346789"/>
              <a:chOff x="4180409" y="910738"/>
              <a:chExt cx="20865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9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1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twoCellAnchor editAs="oneCell">
    <xdr:from>
      <xdr:col>0</xdr:col>
      <xdr:colOff>9526</xdr:colOff>
      <xdr:row>22</xdr:row>
      <xdr:rowOff>76199</xdr:rowOff>
    </xdr:from>
    <xdr:to>
      <xdr:col>0</xdr:col>
      <xdr:colOff>180976</xdr:colOff>
      <xdr:row>23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50.000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60.000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B7C32F-784A-4352-882F-16B855278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133350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7B219681-46E3-4387-8A89-E5A095DFC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34F72395-57BF-43A7-90F2-621E56CCC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C4A3E90B-F44F-454F-A276-2BAD437F5B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85725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416D3C2E-7BB3-4531-8199-BF146CD14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9DD86160-8FB1-4B79-AC19-820744221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A76610F-7E8D-48BA-99E3-E46AB819F744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6B361A-C122-4A9E-9ABD-BAFDB0BC8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581025</xdr:colOff>
      <xdr:row>2</xdr:row>
      <xdr:rowOff>285750</xdr:rowOff>
    </xdr:from>
    <xdr:ext cx="30480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A8505A-C683-44FF-9658-8378C633D92C}"/>
            </a:ext>
          </a:extLst>
        </xdr:cNvPr>
        <xdr:cNvSpPr txBox="1"/>
      </xdr:nvSpPr>
      <xdr:spPr>
        <a:xfrm>
          <a:off x="3810000" y="923925"/>
          <a:ext cx="3048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/>
            <a:t>2</a:t>
          </a:r>
          <a:r>
            <a:rPr lang="en-MY" sz="1100"/>
            <a:t>0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Gerhadt!B4">
      <xdr:nvSpPr>
        <xdr:cNvPr id="8" name="TextBox 7">
          <a:extLst>
            <a:ext uri="{FF2B5EF4-FFF2-40B4-BE49-F238E27FC236}">
              <a16:creationId xmlns:a16="http://schemas.microsoft.com/office/drawing/2014/main" id="{FD7DAE4E-736D-4D03-9CD5-92890CA1E408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6" y="923328"/>
              <a:chExt cx="2078178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9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6" y="923328"/>
              <a:chExt cx="2078178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9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1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6" y="923328"/>
              <a:chExt cx="2078178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9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150224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%20-%20Refer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10" Type="http://schemas.openxmlformats.org/officeDocument/2006/relationships/ctrlProp" Target="../ctrlProps/ctrlProp64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7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6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4.xml"/><Relationship Id="rId5" Type="http://schemas.openxmlformats.org/officeDocument/2006/relationships/ctrlProp" Target="../ctrlProps/ctrlProp73.xml"/><Relationship Id="rId10" Type="http://schemas.openxmlformats.org/officeDocument/2006/relationships/ctrlProp" Target="../ctrlProps/ctrlProp78.xml"/><Relationship Id="rId4" Type="http://schemas.openxmlformats.org/officeDocument/2006/relationships/ctrlProp" Target="../ctrlProps/ctrlProp72.xml"/><Relationship Id="rId9" Type="http://schemas.openxmlformats.org/officeDocument/2006/relationships/ctrlProp" Target="../ctrlProps/ctrlProp7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1.xml"/><Relationship Id="rId5" Type="http://schemas.openxmlformats.org/officeDocument/2006/relationships/ctrlProp" Target="../ctrlProps/ctrlProp80.xml"/><Relationship Id="rId10" Type="http://schemas.openxmlformats.org/officeDocument/2006/relationships/ctrlProp" Target="../ctrlProps/ctrlProp85.xml"/><Relationship Id="rId4" Type="http://schemas.openxmlformats.org/officeDocument/2006/relationships/ctrlProp" Target="../ctrlProps/ctrlProp79.xml"/><Relationship Id="rId9" Type="http://schemas.openxmlformats.org/officeDocument/2006/relationships/ctrlProp" Target="../ctrlProps/ctrlProp8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0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9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8.xml"/><Relationship Id="rId5" Type="http://schemas.openxmlformats.org/officeDocument/2006/relationships/ctrlProp" Target="../ctrlProps/ctrlProp87.xml"/><Relationship Id="rId10" Type="http://schemas.openxmlformats.org/officeDocument/2006/relationships/ctrlProp" Target="../ctrlProps/ctrlProp92.xml"/><Relationship Id="rId4" Type="http://schemas.openxmlformats.org/officeDocument/2006/relationships/ctrlProp" Target="../ctrlProps/ctrlProp86.xml"/><Relationship Id="rId9" Type="http://schemas.openxmlformats.org/officeDocument/2006/relationships/ctrlProp" Target="../ctrlProps/ctrlProp9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7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5.xml"/><Relationship Id="rId5" Type="http://schemas.openxmlformats.org/officeDocument/2006/relationships/ctrlProp" Target="../ctrlProps/ctrlProp94.xml"/><Relationship Id="rId10" Type="http://schemas.openxmlformats.org/officeDocument/2006/relationships/ctrlProp" Target="../ctrlProps/ctrlProp99.xml"/><Relationship Id="rId4" Type="http://schemas.openxmlformats.org/officeDocument/2006/relationships/ctrlProp" Target="../ctrlProps/ctrlProp93.xml"/><Relationship Id="rId9" Type="http://schemas.openxmlformats.org/officeDocument/2006/relationships/ctrlProp" Target="../ctrlProps/ctrlProp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4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2.xml"/><Relationship Id="rId5" Type="http://schemas.openxmlformats.org/officeDocument/2006/relationships/ctrlProp" Target="../ctrlProps/ctrlProp101.xml"/><Relationship Id="rId10" Type="http://schemas.openxmlformats.org/officeDocument/2006/relationships/ctrlProp" Target="../ctrlProps/ctrlProp106.xml"/><Relationship Id="rId4" Type="http://schemas.openxmlformats.org/officeDocument/2006/relationships/ctrlProp" Target="../ctrlProps/ctrlProp100.xml"/><Relationship Id="rId9" Type="http://schemas.openxmlformats.org/officeDocument/2006/relationships/ctrlProp" Target="../ctrlProps/ctrlProp10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10" Type="http://schemas.openxmlformats.org/officeDocument/2006/relationships/ctrlProp" Target="../ctrlProps/ctrlProp22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10" Type="http://schemas.openxmlformats.org/officeDocument/2006/relationships/ctrlProp" Target="../ctrlProps/ctrlProp29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10" Type="http://schemas.openxmlformats.org/officeDocument/2006/relationships/ctrlProp" Target="../ctrlProps/ctrlProp36.xml"/><Relationship Id="rId4" Type="http://schemas.openxmlformats.org/officeDocument/2006/relationships/ctrlProp" Target="../ctrlProps/ctrlProp30.xml"/><Relationship Id="rId9" Type="http://schemas.openxmlformats.org/officeDocument/2006/relationships/ctrlProp" Target="../ctrlProps/ctrlProp3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10" Type="http://schemas.openxmlformats.org/officeDocument/2006/relationships/ctrlProp" Target="../ctrlProps/ctrlProp43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6.xml"/><Relationship Id="rId5" Type="http://schemas.openxmlformats.org/officeDocument/2006/relationships/ctrlProp" Target="../ctrlProps/ctrlProp45.xml"/><Relationship Id="rId10" Type="http://schemas.openxmlformats.org/officeDocument/2006/relationships/ctrlProp" Target="../ctrlProps/ctrlProp50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3.xml"/><Relationship Id="rId5" Type="http://schemas.openxmlformats.org/officeDocument/2006/relationships/ctrlProp" Target="../ctrlProps/ctrlProp52.xml"/><Relationship Id="rId10" Type="http://schemas.openxmlformats.org/officeDocument/2006/relationships/ctrlProp" Target="../ctrlProps/ctrlProp57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44"/>
  <sheetViews>
    <sheetView zoomScale="115" zoomScaleNormal="115" workbookViewId="0">
      <selection activeCell="G14" sqref="G14"/>
    </sheetView>
  </sheetViews>
  <sheetFormatPr defaultRowHeight="12.75" x14ac:dyDescent="0.2"/>
  <cols>
    <col min="1" max="1" width="28.1640625" bestFit="1" customWidth="1"/>
    <col min="2" max="2" width="37.33203125" style="3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24" t="s">
        <v>46</v>
      </c>
      <c r="C1" s="50" t="s">
        <v>64</v>
      </c>
      <c r="D1" s="51" t="s">
        <v>47</v>
      </c>
      <c r="E1" s="51" t="s">
        <v>48</v>
      </c>
      <c r="F1" s="24" t="s">
        <v>49</v>
      </c>
      <c r="G1" s="53" t="s">
        <v>41</v>
      </c>
      <c r="H1" s="44" t="s">
        <v>73</v>
      </c>
      <c r="I1" s="44" t="s">
        <v>72</v>
      </c>
      <c r="J1" s="57"/>
      <c r="K1" s="57"/>
      <c r="L1" s="57"/>
      <c r="M1" s="57"/>
      <c r="N1" s="57"/>
      <c r="O1" s="57"/>
    </row>
    <row r="2" spans="1:15" x14ac:dyDescent="0.2">
      <c r="A2" s="29" t="s">
        <v>79</v>
      </c>
      <c r="B2" s="235"/>
      <c r="C2" s="32"/>
      <c r="D2" s="30"/>
      <c r="E2" s="30"/>
      <c r="F2" s="52">
        <f>E2-D2</f>
        <v>0</v>
      </c>
      <c r="G2" s="54"/>
      <c r="H2" s="69" t="str">
        <f>H6</f>
        <v>Sila Pilih</v>
      </c>
      <c r="I2" s="46"/>
      <c r="J2" s="57"/>
      <c r="K2" s="57"/>
      <c r="L2" s="57"/>
      <c r="M2" s="57"/>
      <c r="N2" s="57"/>
      <c r="O2" s="57"/>
    </row>
    <row r="3" spans="1:15" x14ac:dyDescent="0.2">
      <c r="A3" s="29" t="s">
        <v>80</v>
      </c>
      <c r="B3" s="235"/>
      <c r="C3" s="32"/>
      <c r="D3" s="30"/>
      <c r="E3" s="30"/>
      <c r="F3" s="52">
        <f>E3-D3</f>
        <v>0</v>
      </c>
      <c r="G3" s="54"/>
      <c r="H3" s="69" t="str">
        <f>H7</f>
        <v>Sila Pilih</v>
      </c>
      <c r="I3" s="46"/>
      <c r="J3" s="47"/>
      <c r="K3" s="47"/>
      <c r="L3" s="57"/>
      <c r="M3" s="57"/>
      <c r="N3" s="57"/>
      <c r="O3" s="57"/>
    </row>
    <row r="4" spans="1:15" x14ac:dyDescent="0.2">
      <c r="A4" s="29" t="s">
        <v>81</v>
      </c>
      <c r="B4" s="235"/>
      <c r="C4" s="65"/>
      <c r="D4" s="65"/>
      <c r="E4" s="65"/>
      <c r="F4" s="65"/>
      <c r="G4" s="66"/>
      <c r="H4" s="70"/>
      <c r="I4" s="67"/>
      <c r="J4" s="47"/>
      <c r="K4" s="47"/>
      <c r="L4" s="57"/>
      <c r="M4" s="57"/>
      <c r="N4" s="57"/>
      <c r="O4" s="57"/>
    </row>
    <row r="5" spans="1:15" ht="13.5" thickBot="1" x14ac:dyDescent="0.25">
      <c r="A5" s="29" t="s">
        <v>50</v>
      </c>
      <c r="B5" s="235"/>
      <c r="C5" s="30">
        <v>0.5</v>
      </c>
      <c r="D5" s="30">
        <v>100</v>
      </c>
      <c r="E5" s="30">
        <v>200</v>
      </c>
      <c r="F5" s="52">
        <f t="shared" ref="F5:F7" si="0">E5-D5</f>
        <v>100</v>
      </c>
      <c r="G5" s="54"/>
      <c r="H5" s="69" t="str">
        <f>H6</f>
        <v>Sila Pilih</v>
      </c>
      <c r="I5" s="46"/>
      <c r="J5" s="47" t="b">
        <f>IF(I8=1,"(1)/ 2 / 3 / 4 / NA",IF(I8=2,"1 /(2)/ 3 / 4 / NA",IF(I8=3,"1 / 2 /(3)/ 4 / NA",IF(I8=4,"1 / 2 / 3 /(4)/ NA",IF(I8="NA","1 / 2 / 3 / 4 /(NA)")))))</f>
        <v>0</v>
      </c>
      <c r="K5" s="68"/>
      <c r="L5" s="58"/>
      <c r="M5" s="58"/>
      <c r="N5" s="57"/>
      <c r="O5" s="57"/>
    </row>
    <row r="6" spans="1:15" ht="15.75" thickBot="1" x14ac:dyDescent="0.3">
      <c r="A6" s="29" t="s">
        <v>51</v>
      </c>
      <c r="B6" s="235"/>
      <c r="C6" s="30">
        <v>0.6</v>
      </c>
      <c r="D6" s="30">
        <v>101</v>
      </c>
      <c r="E6" s="30">
        <v>300</v>
      </c>
      <c r="F6" s="52">
        <f t="shared" si="0"/>
        <v>199</v>
      </c>
      <c r="G6" s="54"/>
      <c r="H6" s="23" t="s">
        <v>42</v>
      </c>
      <c r="I6" s="46"/>
      <c r="J6" s="47"/>
      <c r="K6" s="47"/>
      <c r="L6" s="57"/>
      <c r="M6" s="57"/>
      <c r="N6" s="57"/>
      <c r="O6" s="57"/>
    </row>
    <row r="7" spans="1:15" ht="15.75" thickBot="1" x14ac:dyDescent="0.3">
      <c r="A7" s="29" t="s">
        <v>52</v>
      </c>
      <c r="B7" s="235"/>
      <c r="C7" s="30">
        <v>0.7</v>
      </c>
      <c r="D7" s="30">
        <v>102</v>
      </c>
      <c r="E7" s="30">
        <v>400</v>
      </c>
      <c r="F7" s="52">
        <f t="shared" si="0"/>
        <v>298</v>
      </c>
      <c r="G7" s="54"/>
      <c r="H7" s="23" t="s">
        <v>42</v>
      </c>
      <c r="I7" s="64"/>
      <c r="J7" s="47"/>
      <c r="K7" s="47"/>
      <c r="L7" s="57"/>
      <c r="M7" s="57"/>
      <c r="N7" s="57"/>
      <c r="O7" s="57"/>
    </row>
    <row r="8" spans="1:15" ht="15" x14ac:dyDescent="0.25">
      <c r="A8" s="29" t="s">
        <v>53</v>
      </c>
      <c r="B8" s="235">
        <v>1</v>
      </c>
      <c r="C8" s="30">
        <v>0.5</v>
      </c>
      <c r="D8" s="30">
        <v>50</v>
      </c>
      <c r="E8" s="30">
        <v>60</v>
      </c>
      <c r="F8" s="52">
        <f>E8-D8</f>
        <v>10</v>
      </c>
      <c r="G8" s="55" t="s">
        <v>42</v>
      </c>
      <c r="H8" s="69" t="str">
        <f>H6</f>
        <v>Sila Pilih</v>
      </c>
      <c r="I8" s="45" t="s">
        <v>42</v>
      </c>
      <c r="J8" s="47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47"/>
      <c r="L8" s="57"/>
      <c r="M8" s="57"/>
      <c r="N8" s="57"/>
      <c r="O8" s="57"/>
    </row>
    <row r="9" spans="1:15" ht="15" x14ac:dyDescent="0.25">
      <c r="A9" s="29" t="s">
        <v>54</v>
      </c>
      <c r="B9" s="236">
        <v>2</v>
      </c>
      <c r="C9" s="30"/>
      <c r="D9" s="30"/>
      <c r="E9" s="30"/>
      <c r="F9" s="52">
        <f t="shared" ref="F9:F22" si="1">E9-D9</f>
        <v>0</v>
      </c>
      <c r="G9" s="55" t="s">
        <v>42</v>
      </c>
      <c r="H9" s="69" t="str">
        <f>H6</f>
        <v>Sila Pilih</v>
      </c>
      <c r="I9" s="45" t="s">
        <v>42</v>
      </c>
      <c r="J9" s="47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47"/>
      <c r="L9" s="57"/>
      <c r="M9" s="57"/>
      <c r="N9" s="57"/>
      <c r="O9" s="57"/>
    </row>
    <row r="10" spans="1:15" ht="15" x14ac:dyDescent="0.25">
      <c r="A10" s="29" t="s">
        <v>55</v>
      </c>
      <c r="B10" s="236">
        <v>3</v>
      </c>
      <c r="C10" s="30"/>
      <c r="D10" s="30"/>
      <c r="E10" s="30"/>
      <c r="F10" s="52">
        <f t="shared" si="1"/>
        <v>0</v>
      </c>
      <c r="G10" s="55" t="s">
        <v>42</v>
      </c>
      <c r="H10" s="69" t="str">
        <f>H6</f>
        <v>Sila Pilih</v>
      </c>
      <c r="I10" s="45" t="s">
        <v>42</v>
      </c>
      <c r="J10" s="47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47"/>
      <c r="L10" s="57"/>
      <c r="M10" s="57"/>
      <c r="N10" s="57"/>
      <c r="O10" s="57"/>
    </row>
    <row r="11" spans="1:15" ht="15" x14ac:dyDescent="0.25">
      <c r="A11" s="29" t="s">
        <v>56</v>
      </c>
      <c r="B11" s="236">
        <v>4</v>
      </c>
      <c r="C11" s="30"/>
      <c r="D11" s="30"/>
      <c r="E11" s="30"/>
      <c r="F11" s="52">
        <f t="shared" si="1"/>
        <v>0</v>
      </c>
      <c r="G11" s="55" t="s">
        <v>42</v>
      </c>
      <c r="H11" s="69" t="str">
        <f>H6</f>
        <v>Sila Pilih</v>
      </c>
      <c r="I11" s="45" t="s">
        <v>42</v>
      </c>
      <c r="J11" s="47" t="str">
        <f t="shared" si="2"/>
        <v xml:space="preserve"> 1 / 2 / 3 / 4 / NA</v>
      </c>
      <c r="K11" s="47"/>
      <c r="L11" s="57"/>
      <c r="M11" s="57"/>
      <c r="N11" s="57"/>
      <c r="O11" s="57"/>
    </row>
    <row r="12" spans="1:15" ht="15" x14ac:dyDescent="0.25">
      <c r="A12" s="29" t="s">
        <v>57</v>
      </c>
      <c r="B12" s="236">
        <v>5</v>
      </c>
      <c r="C12" s="30"/>
      <c r="D12" s="30"/>
      <c r="E12" s="30"/>
      <c r="F12" s="52">
        <f t="shared" si="1"/>
        <v>0</v>
      </c>
      <c r="G12" s="55" t="s">
        <v>42</v>
      </c>
      <c r="H12" s="69" t="str">
        <f>H6</f>
        <v>Sila Pilih</v>
      </c>
      <c r="I12" s="45" t="s">
        <v>42</v>
      </c>
      <c r="J12" s="47" t="str">
        <f t="shared" si="2"/>
        <v xml:space="preserve"> 1 / 2 / 3 / 4 / NA</v>
      </c>
      <c r="K12" s="47"/>
      <c r="L12" s="57"/>
      <c r="M12" s="57"/>
      <c r="N12" s="57"/>
      <c r="O12" s="57"/>
    </row>
    <row r="13" spans="1:15" ht="15" x14ac:dyDescent="0.25">
      <c r="A13" s="29" t="s">
        <v>96</v>
      </c>
      <c r="B13" s="236">
        <v>6</v>
      </c>
      <c r="C13" s="30"/>
      <c r="D13" s="30"/>
      <c r="E13" s="30"/>
      <c r="F13" s="52">
        <f t="shared" si="1"/>
        <v>0</v>
      </c>
      <c r="G13" s="55" t="s">
        <v>42</v>
      </c>
      <c r="H13" s="69" t="str">
        <f>H6</f>
        <v>Sila Pilih</v>
      </c>
      <c r="I13" s="45" t="s">
        <v>42</v>
      </c>
      <c r="J13" s="47" t="str">
        <f t="shared" si="2"/>
        <v xml:space="preserve"> 1 / 2 / 3 / 4 / NA</v>
      </c>
      <c r="K13" s="47"/>
      <c r="L13" s="57"/>
      <c r="M13" s="57"/>
      <c r="N13" s="57"/>
      <c r="O13" s="57"/>
    </row>
    <row r="14" spans="1:15" ht="15" x14ac:dyDescent="0.25">
      <c r="A14" s="29" t="s">
        <v>58</v>
      </c>
      <c r="B14" s="236">
        <v>7</v>
      </c>
      <c r="C14" s="30"/>
      <c r="D14" s="30"/>
      <c r="E14" s="30"/>
      <c r="F14" s="52">
        <f t="shared" si="1"/>
        <v>0</v>
      </c>
      <c r="G14" s="55" t="s">
        <v>42</v>
      </c>
      <c r="H14" s="69" t="str">
        <f>H7</f>
        <v>Sila Pilih</v>
      </c>
      <c r="I14" s="45" t="s">
        <v>42</v>
      </c>
      <c r="J14" s="47" t="str">
        <f t="shared" si="2"/>
        <v xml:space="preserve"> 1 / 2 / 3 / 4 / NA</v>
      </c>
      <c r="K14" s="47"/>
      <c r="L14" s="57"/>
      <c r="M14" s="57"/>
      <c r="N14" s="57"/>
      <c r="O14" s="57"/>
    </row>
    <row r="15" spans="1:15" ht="15" x14ac:dyDescent="0.25">
      <c r="A15" s="29" t="s">
        <v>59</v>
      </c>
      <c r="B15" s="236">
        <v>8</v>
      </c>
      <c r="C15" s="30"/>
      <c r="D15" s="30"/>
      <c r="E15" s="30"/>
      <c r="F15" s="52">
        <f t="shared" si="1"/>
        <v>0</v>
      </c>
      <c r="G15" s="55" t="s">
        <v>42</v>
      </c>
      <c r="H15" s="69" t="str">
        <f>H7</f>
        <v>Sila Pilih</v>
      </c>
      <c r="I15" s="45" t="s">
        <v>42</v>
      </c>
      <c r="J15" s="47" t="str">
        <f t="shared" si="2"/>
        <v xml:space="preserve"> 1 / 2 / 3 / 4 / NA</v>
      </c>
      <c r="K15" s="47"/>
      <c r="L15" s="57"/>
      <c r="M15" s="57"/>
      <c r="N15" s="57"/>
      <c r="O15" s="57"/>
    </row>
    <row r="16" spans="1:15" ht="15" x14ac:dyDescent="0.25">
      <c r="A16" s="29" t="s">
        <v>60</v>
      </c>
      <c r="B16" s="236">
        <v>9</v>
      </c>
      <c r="C16" s="30"/>
      <c r="D16" s="30"/>
      <c r="E16" s="30"/>
      <c r="F16" s="52">
        <f t="shared" si="1"/>
        <v>0</v>
      </c>
      <c r="G16" s="55" t="s">
        <v>42</v>
      </c>
      <c r="H16" s="69" t="str">
        <f>H7</f>
        <v>Sila Pilih</v>
      </c>
      <c r="I16" s="45" t="s">
        <v>42</v>
      </c>
      <c r="J16" s="47" t="str">
        <f t="shared" si="2"/>
        <v xml:space="preserve"> 1 / 2 / 3 / 4 / NA</v>
      </c>
      <c r="K16" s="47"/>
      <c r="L16" s="57"/>
      <c r="M16" s="57"/>
      <c r="N16" s="57"/>
      <c r="O16" s="57"/>
    </row>
    <row r="17" spans="1:15" ht="15" x14ac:dyDescent="0.25">
      <c r="A17" s="29" t="s">
        <v>61</v>
      </c>
      <c r="B17" s="236">
        <v>10</v>
      </c>
      <c r="C17" s="30"/>
      <c r="D17" s="30"/>
      <c r="E17" s="30"/>
      <c r="F17" s="52">
        <f t="shared" si="1"/>
        <v>0</v>
      </c>
      <c r="G17" s="55" t="s">
        <v>42</v>
      </c>
      <c r="H17" s="69" t="str">
        <f>H7</f>
        <v>Sila Pilih</v>
      </c>
      <c r="I17" s="45" t="s">
        <v>42</v>
      </c>
      <c r="J17" s="47" t="str">
        <f t="shared" si="2"/>
        <v xml:space="preserve"> 1 / 2 / 3 / 4 / NA</v>
      </c>
      <c r="K17" s="47"/>
      <c r="L17" s="57"/>
      <c r="M17" s="57"/>
      <c r="N17" s="57"/>
      <c r="O17" s="57"/>
    </row>
    <row r="18" spans="1:15" ht="15" x14ac:dyDescent="0.25">
      <c r="A18" s="29" t="s">
        <v>62</v>
      </c>
      <c r="B18" s="236">
        <v>11</v>
      </c>
      <c r="C18" s="30"/>
      <c r="D18" s="30"/>
      <c r="E18" s="30"/>
      <c r="F18" s="52">
        <f t="shared" si="1"/>
        <v>0</v>
      </c>
      <c r="G18" s="55" t="s">
        <v>42</v>
      </c>
      <c r="H18" s="69" t="str">
        <f>H7</f>
        <v>Sila Pilih</v>
      </c>
      <c r="I18" s="45" t="s">
        <v>42</v>
      </c>
      <c r="J18" s="47" t="str">
        <f t="shared" si="2"/>
        <v xml:space="preserve"> 1 / 2 / 3 / 4 / NA</v>
      </c>
      <c r="K18" s="47"/>
      <c r="L18" s="57"/>
      <c r="M18" s="57"/>
      <c r="N18" s="57"/>
      <c r="O18" s="57"/>
    </row>
    <row r="19" spans="1:15" ht="15" x14ac:dyDescent="0.25">
      <c r="A19" s="29" t="s">
        <v>63</v>
      </c>
      <c r="B19" s="235">
        <v>12</v>
      </c>
      <c r="C19" s="30"/>
      <c r="D19" s="30"/>
      <c r="E19" s="30"/>
      <c r="F19" s="52">
        <f t="shared" si="1"/>
        <v>0</v>
      </c>
      <c r="G19" s="55" t="s">
        <v>42</v>
      </c>
      <c r="H19" s="69" t="str">
        <f>H7</f>
        <v>Sila Pilih</v>
      </c>
      <c r="I19" s="45" t="s">
        <v>42</v>
      </c>
      <c r="J19" s="47" t="str">
        <f t="shared" si="2"/>
        <v xml:space="preserve"> 1 / 2 / 3 / 4 / NA</v>
      </c>
      <c r="K19" s="47"/>
      <c r="L19" s="57"/>
      <c r="M19" s="57"/>
      <c r="N19" s="57"/>
      <c r="O19" s="57"/>
    </row>
    <row r="20" spans="1:15" ht="15" x14ac:dyDescent="0.25">
      <c r="A20" s="29" t="s">
        <v>76</v>
      </c>
      <c r="B20" s="235">
        <v>13</v>
      </c>
      <c r="C20" s="30"/>
      <c r="D20" s="30"/>
      <c r="E20" s="30"/>
      <c r="F20" s="52">
        <f t="shared" si="1"/>
        <v>0</v>
      </c>
      <c r="G20" s="55" t="s">
        <v>42</v>
      </c>
      <c r="H20" s="69" t="str">
        <f>H7</f>
        <v>Sila Pilih</v>
      </c>
      <c r="I20" s="45" t="s">
        <v>42</v>
      </c>
      <c r="J20" s="47" t="str">
        <f t="shared" ref="J20" si="3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47"/>
      <c r="L20" s="57"/>
      <c r="M20" s="57"/>
      <c r="N20" s="57"/>
      <c r="O20" s="57"/>
    </row>
    <row r="21" spans="1:15" ht="15" x14ac:dyDescent="0.25">
      <c r="A21" s="29" t="s">
        <v>77</v>
      </c>
      <c r="B21" s="235">
        <v>14</v>
      </c>
      <c r="C21" s="30"/>
      <c r="D21" s="30"/>
      <c r="E21" s="30"/>
      <c r="F21" s="52">
        <f t="shared" si="1"/>
        <v>0</v>
      </c>
      <c r="G21" s="55" t="s">
        <v>42</v>
      </c>
      <c r="H21" s="69" t="str">
        <f>H7</f>
        <v>Sila Pilih</v>
      </c>
      <c r="I21" s="45" t="s">
        <v>42</v>
      </c>
      <c r="J21" s="47" t="str">
        <f t="shared" ref="J21" si="4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47"/>
      <c r="L21" s="57"/>
      <c r="M21" s="57"/>
      <c r="N21" s="57"/>
      <c r="O21" s="57"/>
    </row>
    <row r="22" spans="1:15" ht="15" x14ac:dyDescent="0.25">
      <c r="A22" s="29" t="s">
        <v>78</v>
      </c>
      <c r="B22" s="235">
        <v>15</v>
      </c>
      <c r="C22" s="30"/>
      <c r="D22" s="30"/>
      <c r="E22" s="30"/>
      <c r="F22" s="52">
        <f t="shared" si="1"/>
        <v>0</v>
      </c>
      <c r="G22" s="55" t="s">
        <v>42</v>
      </c>
      <c r="H22" s="69" t="str">
        <f>H7</f>
        <v>Sila Pilih</v>
      </c>
      <c r="I22" s="45" t="s">
        <v>42</v>
      </c>
      <c r="J22" s="47" t="str">
        <f t="shared" ref="J22" si="5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47"/>
      <c r="L22" s="57"/>
      <c r="M22" s="57"/>
      <c r="N22" s="57"/>
      <c r="O22" s="57"/>
    </row>
    <row r="23" spans="1:15" x14ac:dyDescent="0.2">
      <c r="J23" s="47"/>
      <c r="K23" s="47"/>
    </row>
    <row r="24" spans="1:15" x14ac:dyDescent="0.2">
      <c r="A24" s="22" t="s">
        <v>71</v>
      </c>
      <c r="B24" s="235" t="s">
        <v>92</v>
      </c>
      <c r="J24" s="47"/>
      <c r="K24" s="47"/>
    </row>
    <row r="25" spans="1:15" x14ac:dyDescent="0.2">
      <c r="A25" s="22" t="s">
        <v>70</v>
      </c>
      <c r="B25" s="237">
        <v>45550</v>
      </c>
      <c r="J25" s="47"/>
      <c r="K25" s="47"/>
    </row>
    <row r="26" spans="1:15" x14ac:dyDescent="0.2">
      <c r="A26" s="22" t="s">
        <v>65</v>
      </c>
      <c r="B26" s="235" t="s">
        <v>93</v>
      </c>
      <c r="C26" s="34" t="s">
        <v>66</v>
      </c>
      <c r="J26" s="47"/>
      <c r="K26" s="47"/>
    </row>
    <row r="27" spans="1:15" ht="13.5" thickBot="1" x14ac:dyDescent="0.25">
      <c r="A27" t="s">
        <v>67</v>
      </c>
      <c r="B27" s="238" t="s">
        <v>94</v>
      </c>
      <c r="C27" s="49"/>
      <c r="D27" s="49"/>
      <c r="E27" s="49"/>
      <c r="F27" s="47"/>
      <c r="G27" s="48"/>
      <c r="H27" s="48"/>
    </row>
    <row r="28" spans="1:15" ht="15.75" thickBot="1" x14ac:dyDescent="0.3">
      <c r="A28" s="22" t="s">
        <v>43</v>
      </c>
      <c r="B28" s="239" t="s">
        <v>42</v>
      </c>
      <c r="C28" s="47"/>
      <c r="D28" s="47" t="b">
        <v>0</v>
      </c>
      <c r="E28" s="47"/>
      <c r="F28" s="56"/>
      <c r="G28" s="48"/>
      <c r="H28" s="48"/>
      <c r="I28" s="47"/>
    </row>
    <row r="29" spans="1:15" ht="15.75" thickBot="1" x14ac:dyDescent="0.3">
      <c r="A29" s="22" t="s">
        <v>45</v>
      </c>
      <c r="B29" s="239" t="s">
        <v>42</v>
      </c>
      <c r="C29" s="47"/>
      <c r="D29" s="47" t="b">
        <v>0</v>
      </c>
      <c r="E29" s="47"/>
      <c r="F29" s="56"/>
      <c r="G29" s="48"/>
      <c r="H29" s="48"/>
      <c r="I29" s="47"/>
    </row>
    <row r="30" spans="1:15" ht="15.75" thickBot="1" x14ac:dyDescent="0.3">
      <c r="A30" s="22" t="s">
        <v>44</v>
      </c>
      <c r="B30" s="239" t="s">
        <v>42</v>
      </c>
      <c r="C30" s="200"/>
      <c r="D30" s="200" t="b">
        <v>0</v>
      </c>
      <c r="E30" s="200"/>
      <c r="F30" s="201"/>
      <c r="G30" s="202"/>
      <c r="H30" s="202"/>
      <c r="I30" s="200"/>
    </row>
    <row r="31" spans="1:15" ht="14.25" customHeight="1" thickBot="1" x14ac:dyDescent="0.25">
      <c r="C31" s="200"/>
      <c r="D31" s="200"/>
      <c r="E31" s="200"/>
      <c r="F31" s="200"/>
      <c r="G31" s="202"/>
      <c r="H31" s="202"/>
      <c r="I31" s="200"/>
    </row>
    <row r="32" spans="1:15" ht="15.75" thickBot="1" x14ac:dyDescent="0.25">
      <c r="A32" t="s">
        <v>21</v>
      </c>
      <c r="B32" s="239" t="s">
        <v>42</v>
      </c>
      <c r="C32" s="203" t="b">
        <f>IF(B32="XP 205DR",TRUE)</f>
        <v>0</v>
      </c>
      <c r="D32" s="203" t="b">
        <v>0</v>
      </c>
      <c r="E32" s="203" t="b">
        <f>IF(B32="MSE 225S-100-DU ",TRUE)</f>
        <v>0</v>
      </c>
      <c r="F32" s="200" t="b">
        <f>IF(B32="PG 603S",TRUE)</f>
        <v>0</v>
      </c>
      <c r="G32" s="202" t="b">
        <f>IF(B32="Lain-lain",TRUE)</f>
        <v>0</v>
      </c>
      <c r="H32" s="202"/>
      <c r="I32" s="200"/>
    </row>
    <row r="33" spans="3:9" x14ac:dyDescent="0.2">
      <c r="C33" s="203"/>
      <c r="D33" s="203"/>
      <c r="E33" s="203"/>
      <c r="F33" s="200"/>
      <c r="G33" s="202"/>
      <c r="H33" s="202"/>
      <c r="I33" s="200"/>
    </row>
    <row r="34" spans="3:9" x14ac:dyDescent="0.2">
      <c r="C34" s="203"/>
      <c r="D34" s="203"/>
      <c r="E34" s="203"/>
      <c r="F34" s="200"/>
      <c r="G34" s="202"/>
      <c r="H34" s="202"/>
      <c r="I34" s="200"/>
    </row>
    <row r="35" spans="3:9" ht="14.25" x14ac:dyDescent="0.2">
      <c r="C35" s="203"/>
      <c r="D35" s="203"/>
      <c r="E35" s="204"/>
      <c r="F35" s="200"/>
      <c r="G35" s="202"/>
      <c r="H35" s="202"/>
      <c r="I35" s="200"/>
    </row>
    <row r="36" spans="3:9" x14ac:dyDescent="0.2">
      <c r="C36" s="194"/>
      <c r="D36" s="194"/>
      <c r="E36" s="194"/>
      <c r="F36" s="57"/>
      <c r="G36" s="195"/>
      <c r="H36" s="195"/>
      <c r="I36" s="47"/>
    </row>
    <row r="37" spans="3:9" x14ac:dyDescent="0.2">
      <c r="C37" s="194"/>
      <c r="D37" s="194"/>
      <c r="E37" s="194"/>
      <c r="F37" s="57"/>
      <c r="G37" s="195"/>
      <c r="H37" s="195"/>
      <c r="I37" s="47"/>
    </row>
    <row r="38" spans="3:9" x14ac:dyDescent="0.2">
      <c r="C38" s="194"/>
      <c r="D38" s="194"/>
      <c r="E38" s="194"/>
      <c r="F38" s="57"/>
      <c r="G38" s="195"/>
      <c r="H38" s="195"/>
      <c r="I38" s="47"/>
    </row>
    <row r="39" spans="3:9" x14ac:dyDescent="0.2">
      <c r="C39" s="194"/>
      <c r="D39" s="194"/>
      <c r="E39" s="194"/>
      <c r="F39" s="57"/>
      <c r="G39" s="195"/>
      <c r="H39" s="195"/>
      <c r="I39" s="47"/>
    </row>
    <row r="40" spans="3:9" x14ac:dyDescent="0.2">
      <c r="C40" s="194"/>
      <c r="D40" s="194"/>
      <c r="E40" s="194"/>
      <c r="F40" s="57"/>
      <c r="G40" s="195"/>
      <c r="H40" s="195"/>
    </row>
    <row r="41" spans="3:9" x14ac:dyDescent="0.2">
      <c r="C41" s="193"/>
    </row>
    <row r="42" spans="3:9" x14ac:dyDescent="0.2">
      <c r="C42" s="193"/>
    </row>
    <row r="43" spans="3:9" x14ac:dyDescent="0.2">
      <c r="C43" s="193"/>
    </row>
    <row r="44" spans="3:9" x14ac:dyDescent="0.2">
      <c r="C44" s="193"/>
    </row>
  </sheetData>
  <conditionalFormatting sqref="B5:E19 B2 D2:E2">
    <cfRule type="expression" dxfId="44" priority="87">
      <formula>LEN(B2)=0</formula>
    </cfRule>
  </conditionalFormatting>
  <conditionalFormatting sqref="G8">
    <cfRule type="cellIs" dxfId="43" priority="86" operator="equal">
      <formula>"Sila Pilih"</formula>
    </cfRule>
  </conditionalFormatting>
  <conditionalFormatting sqref="B26">
    <cfRule type="expression" dxfId="42" priority="85">
      <formula>LEN(B26)=0</formula>
    </cfRule>
  </conditionalFormatting>
  <conditionalFormatting sqref="B27">
    <cfRule type="expression" dxfId="41" priority="84">
      <formula>LEN(B27)=0</formula>
    </cfRule>
  </conditionalFormatting>
  <conditionalFormatting sqref="B32">
    <cfRule type="cellIs" dxfId="40" priority="79" operator="equal">
      <formula>"Sila Pilih"</formula>
    </cfRule>
  </conditionalFormatting>
  <conditionalFormatting sqref="B24">
    <cfRule type="expression" dxfId="39" priority="78">
      <formula>LEN(B24)=0</formula>
    </cfRule>
  </conditionalFormatting>
  <conditionalFormatting sqref="B25">
    <cfRule type="expression" dxfId="38" priority="77">
      <formula>LEN(B25)=0</formula>
    </cfRule>
  </conditionalFormatting>
  <conditionalFormatting sqref="B28 F28">
    <cfRule type="cellIs" dxfId="37" priority="74" operator="equal">
      <formula>"TIDAK"</formula>
    </cfRule>
    <cfRule type="cellIs" dxfId="36" priority="75" operator="equal">
      <formula>"ya"</formula>
    </cfRule>
    <cfRule type="cellIs" dxfId="35" priority="76" operator="equal">
      <formula>"Sila Pilih"</formula>
    </cfRule>
  </conditionalFormatting>
  <conditionalFormatting sqref="B29 F29">
    <cfRule type="cellIs" dxfId="34" priority="71" operator="equal">
      <formula>"TIDAK"</formula>
    </cfRule>
    <cfRule type="cellIs" dxfId="33" priority="72" operator="equal">
      <formula>"ya"</formula>
    </cfRule>
    <cfRule type="cellIs" dxfId="32" priority="73" operator="equal">
      <formula>"Sila Pilih"</formula>
    </cfRule>
  </conditionalFormatting>
  <conditionalFormatting sqref="B30 F30">
    <cfRule type="cellIs" dxfId="31" priority="68" operator="equal">
      <formula>"TIDAK"</formula>
    </cfRule>
    <cfRule type="cellIs" dxfId="30" priority="69" operator="equal">
      <formula>"ya"</formula>
    </cfRule>
    <cfRule type="cellIs" dxfId="29" priority="70" operator="equal">
      <formula>"Sila Pilih"</formula>
    </cfRule>
  </conditionalFormatting>
  <conditionalFormatting sqref="F9">
    <cfRule type="cellIs" dxfId="28" priority="65" operator="equal">
      <formula>0</formula>
    </cfRule>
  </conditionalFormatting>
  <conditionalFormatting sqref="F10">
    <cfRule type="cellIs" dxfId="27" priority="64" operator="equal">
      <formula>0</formula>
    </cfRule>
  </conditionalFormatting>
  <conditionalFormatting sqref="F11">
    <cfRule type="cellIs" dxfId="26" priority="63" operator="equal">
      <formula>0</formula>
    </cfRule>
  </conditionalFormatting>
  <conditionalFormatting sqref="F12">
    <cfRule type="cellIs" dxfId="25" priority="62" operator="equal">
      <formula>0</formula>
    </cfRule>
  </conditionalFormatting>
  <conditionalFormatting sqref="F13">
    <cfRule type="cellIs" dxfId="24" priority="61" operator="equal">
      <formula>0</formula>
    </cfRule>
  </conditionalFormatting>
  <conditionalFormatting sqref="F14">
    <cfRule type="cellIs" dxfId="23" priority="60" operator="equal">
      <formula>0</formula>
    </cfRule>
  </conditionalFormatting>
  <conditionalFormatting sqref="F15">
    <cfRule type="cellIs" dxfId="22" priority="59" operator="equal">
      <formula>0</formula>
    </cfRule>
  </conditionalFormatting>
  <conditionalFormatting sqref="F16">
    <cfRule type="cellIs" dxfId="21" priority="58" operator="equal">
      <formula>0</formula>
    </cfRule>
  </conditionalFormatting>
  <conditionalFormatting sqref="F17">
    <cfRule type="cellIs" dxfId="20" priority="57" operator="equal">
      <formula>0</formula>
    </cfRule>
  </conditionalFormatting>
  <conditionalFormatting sqref="F18 F20 F22">
    <cfRule type="cellIs" dxfId="19" priority="56" operator="equal">
      <formula>0</formula>
    </cfRule>
  </conditionalFormatting>
  <conditionalFormatting sqref="F19 F21">
    <cfRule type="cellIs" dxfId="18" priority="55" operator="equal">
      <formula>0</formula>
    </cfRule>
  </conditionalFormatting>
  <conditionalFormatting sqref="I8">
    <cfRule type="cellIs" dxfId="17" priority="54" operator="equal">
      <formula>"Sila Pilih"</formula>
    </cfRule>
  </conditionalFormatting>
  <conditionalFormatting sqref="I9:I19">
    <cfRule type="cellIs" dxfId="16" priority="53" operator="equal">
      <formula>"Sila Pilih"</formula>
    </cfRule>
  </conditionalFormatting>
  <conditionalFormatting sqref="F8">
    <cfRule type="cellIs" dxfId="15" priority="52" operator="equal">
      <formula>0</formula>
    </cfRule>
  </conditionalFormatting>
  <conditionalFormatting sqref="F2:F3 F5:F7">
    <cfRule type="cellIs" dxfId="14" priority="47" operator="equal">
      <formula>0</formula>
    </cfRule>
  </conditionalFormatting>
  <conditionalFormatting sqref="B20:E20">
    <cfRule type="expression" dxfId="13" priority="34">
      <formula>LEN(B20)=0</formula>
    </cfRule>
  </conditionalFormatting>
  <conditionalFormatting sqref="I20">
    <cfRule type="cellIs" dxfId="12" priority="31" operator="equal">
      <formula>"Sila Pilih"</formula>
    </cfRule>
  </conditionalFormatting>
  <conditionalFormatting sqref="B21:E21">
    <cfRule type="expression" dxfId="11" priority="28">
      <formula>LEN(B21)=0</formula>
    </cfRule>
  </conditionalFormatting>
  <conditionalFormatting sqref="I21">
    <cfRule type="cellIs" dxfId="10" priority="25" operator="equal">
      <formula>"Sila Pilih"</formula>
    </cfRule>
  </conditionalFormatting>
  <conditionalFormatting sqref="B22:E22">
    <cfRule type="expression" dxfId="9" priority="22">
      <formula>LEN(B22)=0</formula>
    </cfRule>
  </conditionalFormatting>
  <conditionalFormatting sqref="I22">
    <cfRule type="cellIs" dxfId="8" priority="19" operator="equal">
      <formula>"Sila Pilih"</formula>
    </cfRule>
  </conditionalFormatting>
  <conditionalFormatting sqref="B3:B4 D3:E3">
    <cfRule type="expression" dxfId="7" priority="16">
      <formula>LEN(B3)=0</formula>
    </cfRule>
  </conditionalFormatting>
  <conditionalFormatting sqref="H3 H5 H8:H22">
    <cfRule type="cellIs" dxfId="5" priority="6" operator="equal">
      <formula>"Sila Pilih"</formula>
    </cfRule>
  </conditionalFormatting>
  <conditionalFormatting sqref="G9:G20">
    <cfRule type="cellIs" dxfId="4" priority="5" operator="equal">
      <formula>"Sila Pilih"</formula>
    </cfRule>
  </conditionalFormatting>
  <conditionalFormatting sqref="G21:G22">
    <cfRule type="cellIs" dxfId="3" priority="4" operator="equal">
      <formula>"Sila Pilih"</formula>
    </cfRule>
  </conditionalFormatting>
  <conditionalFormatting sqref="H6">
    <cfRule type="cellIs" dxfId="2" priority="3" operator="equal">
      <formula>"Sila Pilih"</formula>
    </cfRule>
  </conditionalFormatting>
  <conditionalFormatting sqref="H7">
    <cfRule type="cellIs" dxfId="1" priority="2" operator="equal">
      <formula>"Sila Pilih"</formula>
    </cfRule>
  </conditionalFormatting>
  <conditionalFormatting sqref="H2">
    <cfRule type="cellIs" dxfId="0" priority="1" operator="equal">
      <formula>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FormGerhadt!B16</f>
        <v>9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FormGerhadt!G16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FormGerhadt!J16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FormGerhadt!B17</f>
        <v>10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FormGerhadt!G17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FormGerhadt!J17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FormGerhadt!B18</f>
        <v>11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FormGerhadt!G18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FormGerhadt!J18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FormGerhadt!B19</f>
        <v>12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FormGerhadt!G19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39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41" t="s">
        <v>69</v>
      </c>
      <c r="H17" s="15" t="str">
        <f>FormGerhadt!J19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40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40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40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40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42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FormGerhadt!B20</f>
        <v>13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FormGerhadt!G20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62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61" t="s">
        <v>69</v>
      </c>
      <c r="H17" s="15" t="str">
        <f>FormGerhadt!J20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59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59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59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59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60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FormGerhadt!B21</f>
        <v>14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FormGerhadt!G21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62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61" t="s">
        <v>69</v>
      </c>
      <c r="H17" s="15" t="str">
        <f>FormGerhadt!J21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59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59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59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59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60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FormGerhadt!B22</f>
        <v>15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FormGerhadt!G22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62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61" t="s">
        <v>69</v>
      </c>
      <c r="H17" s="15" t="str">
        <f>FormGerhadt!J22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59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59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59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59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60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30"/>
  <sheetViews>
    <sheetView tabSelected="1" view="pageLayout" zoomScaleNormal="100" workbookViewId="0">
      <selection activeCell="F8" sqref="F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FormGerhadt!B8</f>
        <v>1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FormGerhadt!G8</f>
        <v>Sila Pilih</v>
      </c>
      <c r="E3" s="85"/>
      <c r="F3" s="85"/>
      <c r="G3" s="85"/>
      <c r="H3" s="86"/>
    </row>
    <row r="4" spans="1:8" ht="19.899999999999999" customHeight="1" x14ac:dyDescent="0.2">
      <c r="A4" s="159" t="s">
        <v>82</v>
      </c>
      <c r="B4" s="160"/>
      <c r="C4" s="160"/>
      <c r="D4" s="161"/>
      <c r="E4" s="161"/>
      <c r="F4" s="162" t="s">
        <v>95</v>
      </c>
      <c r="G4" s="162"/>
      <c r="H4" s="163"/>
    </row>
    <row r="5" spans="1:8" ht="19.899999999999999" customHeight="1" x14ac:dyDescent="0.2">
      <c r="A5" s="171" t="s">
        <v>20</v>
      </c>
      <c r="B5" s="171"/>
      <c r="C5" s="171"/>
      <c r="D5" s="171"/>
      <c r="E5" s="169"/>
      <c r="F5" s="169"/>
      <c r="G5" s="170" t="s">
        <v>83</v>
      </c>
      <c r="H5" s="170"/>
    </row>
    <row r="6" spans="1:8" ht="25.5" customHeight="1" x14ac:dyDescent="0.2">
      <c r="A6" s="164" t="s">
        <v>1</v>
      </c>
      <c r="B6" s="165"/>
      <c r="C6" s="165"/>
      <c r="D6" s="165"/>
      <c r="E6" s="109"/>
      <c r="F6" s="166" t="s">
        <v>7</v>
      </c>
      <c r="G6" s="167" t="s">
        <v>8</v>
      </c>
      <c r="H6" s="168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240" t="str">
        <f>FormGerhadt!B26</f>
        <v>iqc pow 202325</v>
      </c>
      <c r="D8" s="241"/>
      <c r="E8" s="242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222" t="s">
        <v>4</v>
      </c>
      <c r="B9" s="223"/>
      <c r="C9" s="224"/>
      <c r="D9" s="225"/>
      <c r="E9" s="226"/>
      <c r="F9" s="227">
        <f>FormGerhadt!C7</f>
        <v>0.7</v>
      </c>
      <c r="G9" s="228">
        <f>FormGerhadt!F7</f>
        <v>298</v>
      </c>
      <c r="H9" s="229"/>
    </row>
    <row r="10" spans="1:8" ht="20.100000000000001" customHeight="1" x14ac:dyDescent="0.2">
      <c r="A10" s="234"/>
      <c r="B10" s="234"/>
      <c r="C10" s="234"/>
      <c r="D10" s="234"/>
      <c r="E10" s="234"/>
      <c r="F10" s="234"/>
      <c r="G10" s="234"/>
      <c r="H10" s="234"/>
    </row>
    <row r="11" spans="1:8" ht="48.75" customHeight="1" x14ac:dyDescent="0.2">
      <c r="A11" s="230"/>
      <c r="B11" s="231" t="s">
        <v>84</v>
      </c>
      <c r="C11" s="231"/>
      <c r="D11" s="232" t="s">
        <v>85</v>
      </c>
      <c r="E11" s="233"/>
      <c r="F11" s="110" t="s">
        <v>86</v>
      </c>
      <c r="G11" s="111"/>
      <c r="H11" s="172"/>
    </row>
    <row r="12" spans="1:8" ht="20.25" customHeight="1" x14ac:dyDescent="0.2">
      <c r="A12" s="221"/>
      <c r="B12" s="173"/>
      <c r="C12" s="173"/>
      <c r="D12" s="174"/>
      <c r="E12" s="175"/>
      <c r="F12" s="6" t="s">
        <v>3</v>
      </c>
      <c r="G12" s="113" t="s">
        <v>17</v>
      </c>
      <c r="H12" s="115"/>
    </row>
    <row r="13" spans="1:8" ht="21.75" customHeight="1" x14ac:dyDescent="0.2">
      <c r="A13" s="220" t="s">
        <v>9</v>
      </c>
      <c r="B13" s="116">
        <v>2.5</v>
      </c>
      <c r="C13" s="117"/>
      <c r="D13" s="177">
        <v>7.5</v>
      </c>
      <c r="E13" s="118"/>
      <c r="F13" s="5">
        <f>D13/F8</f>
        <v>12.5</v>
      </c>
      <c r="G13" s="119">
        <f>D13/F9</f>
        <v>10.714285714285715</v>
      </c>
      <c r="H13" s="120"/>
    </row>
    <row r="14" spans="1:8" ht="21.95" customHeight="1" x14ac:dyDescent="0.2">
      <c r="A14" s="176" t="s">
        <v>10</v>
      </c>
      <c r="B14" s="121">
        <v>0.25</v>
      </c>
      <c r="C14" s="122"/>
      <c r="D14" s="178">
        <v>0.75</v>
      </c>
      <c r="E14" s="123"/>
      <c r="F14" s="5">
        <f>D14/F8</f>
        <v>1.25</v>
      </c>
      <c r="G14" s="119">
        <f>D14/F9</f>
        <v>1.0714285714285714</v>
      </c>
      <c r="H14" s="120"/>
    </row>
    <row r="15" spans="1:8" ht="21.95" customHeight="1" x14ac:dyDescent="0.2">
      <c r="A15" s="176" t="s">
        <v>11</v>
      </c>
      <c r="B15" s="124">
        <v>5</v>
      </c>
      <c r="C15" s="125"/>
      <c r="D15" s="179">
        <v>15</v>
      </c>
      <c r="E15" s="126"/>
      <c r="F15" s="5">
        <f>D15/F8</f>
        <v>25</v>
      </c>
      <c r="G15" s="119">
        <f>D15/F9</f>
        <v>21.428571428571431</v>
      </c>
      <c r="H15" s="120"/>
    </row>
    <row r="16" spans="1:8" ht="21.95" customHeight="1" x14ac:dyDescent="0.2">
      <c r="A16" s="180" t="s">
        <v>12</v>
      </c>
      <c r="B16" s="181">
        <v>0.15</v>
      </c>
      <c r="C16" s="182"/>
      <c r="D16" s="183">
        <v>0.45</v>
      </c>
      <c r="E16" s="184"/>
      <c r="F16" s="185">
        <f>D16/F8</f>
        <v>0.75</v>
      </c>
      <c r="G16" s="186">
        <f>D16/F9</f>
        <v>0.6428571428571429</v>
      </c>
      <c r="H16" s="187"/>
    </row>
    <row r="17" spans="1:8" ht="15" customHeight="1" x14ac:dyDescent="0.2">
      <c r="A17" s="188" t="s">
        <v>87</v>
      </c>
      <c r="B17" s="189"/>
      <c r="C17" s="189"/>
      <c r="D17" s="189"/>
      <c r="E17" s="189"/>
      <c r="F17" s="189"/>
      <c r="G17" s="189"/>
      <c r="H17" s="190"/>
    </row>
    <row r="18" spans="1:8" ht="18.75" customHeight="1" x14ac:dyDescent="0.25">
      <c r="A18" s="127" t="s">
        <v>30</v>
      </c>
      <c r="B18" s="128"/>
      <c r="C18" s="128"/>
      <c r="D18" s="128"/>
      <c r="E18" s="129" t="s">
        <v>28</v>
      </c>
      <c r="F18" s="130"/>
      <c r="G18" s="191" t="s">
        <v>88</v>
      </c>
      <c r="H18" s="192" t="str">
        <f>FormGerhadt!I8</f>
        <v>Sila Pilih</v>
      </c>
    </row>
    <row r="19" spans="1:8" ht="18.75" customHeight="1" x14ac:dyDescent="0.25">
      <c r="A19" s="131" t="s">
        <v>31</v>
      </c>
      <c r="B19" s="132"/>
      <c r="C19" s="132"/>
      <c r="D19" s="132"/>
      <c r="E19" s="133" t="s">
        <v>28</v>
      </c>
      <c r="F19" s="133"/>
      <c r="G19" s="25"/>
      <c r="H19" s="16"/>
    </row>
    <row r="20" spans="1:8" ht="18.75" customHeight="1" x14ac:dyDescent="0.25">
      <c r="A20" s="131" t="s">
        <v>32</v>
      </c>
      <c r="B20" s="132"/>
      <c r="C20" s="132"/>
      <c r="D20" s="132"/>
      <c r="E20" s="133" t="s">
        <v>68</v>
      </c>
      <c r="F20" s="133"/>
      <c r="G20" s="25"/>
      <c r="H20" s="16"/>
    </row>
    <row r="21" spans="1:8" ht="18.75" customHeight="1" x14ac:dyDescent="0.25">
      <c r="A21" s="131" t="s">
        <v>33</v>
      </c>
      <c r="B21" s="132"/>
      <c r="C21" s="132"/>
      <c r="D21" s="132"/>
      <c r="E21" s="133" t="s">
        <v>28</v>
      </c>
      <c r="F21" s="133"/>
      <c r="G21" s="25"/>
      <c r="H21" s="16"/>
    </row>
    <row r="22" spans="1:8" ht="18.75" customHeight="1" x14ac:dyDescent="0.25">
      <c r="A22" s="131" t="s">
        <v>34</v>
      </c>
      <c r="B22" s="132"/>
      <c r="C22" s="132"/>
      <c r="D22" s="132"/>
      <c r="E22" s="133"/>
      <c r="F22" s="133"/>
      <c r="G22" s="25"/>
      <c r="H22" s="16"/>
    </row>
    <row r="23" spans="1:8" ht="18.75" customHeight="1" x14ac:dyDescent="0.25">
      <c r="A23" s="134" t="s">
        <v>35</v>
      </c>
      <c r="B23" s="135"/>
      <c r="C23" s="135"/>
      <c r="D23" s="135"/>
      <c r="E23" s="136" t="str">
        <f>FormGerhadt!H8</f>
        <v>Sila Pilih</v>
      </c>
      <c r="F23" s="137"/>
      <c r="G23" s="26"/>
      <c r="H23" s="17"/>
    </row>
    <row r="24" spans="1:8" ht="27" customHeight="1" x14ac:dyDescent="0.2">
      <c r="A24" s="196" t="s">
        <v>16</v>
      </c>
    </row>
    <row r="25" spans="1:8" s="7" customFormat="1" ht="21.6" customHeight="1" x14ac:dyDescent="0.2">
      <c r="A25" s="197" t="s">
        <v>21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198"/>
      <c r="B26" s="10"/>
      <c r="C26" s="10"/>
      <c r="D26" s="199" t="s">
        <v>89</v>
      </c>
      <c r="E26" s="10"/>
      <c r="F26" s="12" t="s">
        <v>90</v>
      </c>
      <c r="G26" s="12"/>
      <c r="H26" s="11"/>
    </row>
    <row r="27" spans="1:8" ht="60.75" customHeight="1" x14ac:dyDescent="0.2">
      <c r="A27" s="205" t="s">
        <v>18</v>
      </c>
      <c r="B27" s="206"/>
      <c r="C27" s="206"/>
      <c r="D27" s="207" t="s">
        <v>14</v>
      </c>
      <c r="E27" s="207"/>
      <c r="F27" s="208" t="s">
        <v>26</v>
      </c>
      <c r="G27" s="209" t="s">
        <v>14</v>
      </c>
      <c r="H27" s="210"/>
    </row>
    <row r="28" spans="1:8" ht="56.25" customHeight="1" x14ac:dyDescent="0.2">
      <c r="A28" s="211" t="s">
        <v>91</v>
      </c>
      <c r="B28" s="212"/>
      <c r="C28" s="212"/>
      <c r="D28" s="213" t="s">
        <v>14</v>
      </c>
      <c r="E28" s="213"/>
      <c r="F28" s="214" t="s">
        <v>15</v>
      </c>
      <c r="G28" s="215"/>
      <c r="H28" s="216"/>
    </row>
    <row r="29" spans="1:8" ht="22.5" customHeight="1" x14ac:dyDescent="0.2">
      <c r="A29" s="150" t="s">
        <v>13</v>
      </c>
      <c r="B29" s="151"/>
      <c r="C29" s="151"/>
      <c r="D29" s="151"/>
      <c r="E29" s="152"/>
      <c r="F29" s="217" t="s">
        <v>6</v>
      </c>
      <c r="G29" s="218"/>
      <c r="H29" s="219"/>
    </row>
    <row r="30" spans="1:8" ht="15.75" x14ac:dyDescent="0.2">
      <c r="A30" s="153" t="str">
        <f>FormGerhadt!B24</f>
        <v>amir</v>
      </c>
      <c r="B30" s="154"/>
      <c r="C30" s="154"/>
      <c r="D30" s="155">
        <f>FormGerhadt!B25</f>
        <v>45550</v>
      </c>
      <c r="E30" s="156"/>
      <c r="F30" s="3"/>
      <c r="G30" s="157"/>
      <c r="H30" s="158"/>
    </row>
  </sheetData>
  <mergeCells count="61">
    <mergeCell ref="A10:H10"/>
    <mergeCell ref="B11:C12"/>
    <mergeCell ref="D11:E12"/>
    <mergeCell ref="B13:C13"/>
    <mergeCell ref="D13:E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1:A12"/>
    <mergeCell ref="F11:H11"/>
    <mergeCell ref="G12:H12"/>
    <mergeCell ref="G13:H13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5</xdr:col>
                    <xdr:colOff>1504950</xdr:colOff>
                    <xdr:row>2</xdr:row>
                    <xdr:rowOff>257175</xdr:rowOff>
                  </from>
                  <to>
                    <xdr:col>6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514350</xdr:colOff>
                    <xdr:row>2</xdr:row>
                    <xdr:rowOff>238125</xdr:rowOff>
                  </from>
                  <to>
                    <xdr:col>5</xdr:col>
                    <xdr:colOff>1428750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257175</xdr:rowOff>
                  </from>
                  <to>
                    <xdr:col>7</xdr:col>
                    <xdr:colOff>123825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zoomScaleNormal="100" workbookViewId="0">
      <selection activeCell="E4" sqref="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FormGerhadt!B9</f>
        <v>2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FormGerhadt!G9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FormGerhadt!J9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E4" sqref="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FormGerhadt!B10</f>
        <v>3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FormGerhadt!G10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FormGerhadt!J10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FormGerhadt!B11</f>
        <v>4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FormGerhadt!G11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FormGerhadt!J11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FormGerhadt!B12</f>
        <v>5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FormGerhadt!G12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FormGerhadt!J12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3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FormGerhadt!B13</f>
        <v>6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FormGerhadt!G13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FormGerhadt!J13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FormGerhadt!B14</f>
        <v>7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FormGerhadt!G14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FormGerhadt!J14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40</v>
      </c>
      <c r="B2" s="77"/>
      <c r="C2" s="78"/>
      <c r="D2" s="79">
        <f>FormGerhadt!B15</f>
        <v>8</v>
      </c>
      <c r="E2" s="79"/>
      <c r="F2" s="79"/>
      <c r="G2" s="79"/>
      <c r="H2" s="80"/>
    </row>
    <row r="3" spans="1:8" ht="24" customHeight="1" x14ac:dyDescent="0.2">
      <c r="A3" s="81" t="s">
        <v>41</v>
      </c>
      <c r="B3" s="82"/>
      <c r="C3" s="83"/>
      <c r="D3" s="84" t="str">
        <f>FormGerhadt!G15</f>
        <v>Sila Pilih</v>
      </c>
      <c r="E3" s="85"/>
      <c r="F3" s="85"/>
      <c r="G3" s="85"/>
      <c r="H3" s="86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1" t="s">
        <v>37</v>
      </c>
      <c r="G4" s="71"/>
      <c r="H4" s="72"/>
    </row>
    <row r="5" spans="1:8" ht="19.899999999999999" customHeight="1" x14ac:dyDescent="0.2">
      <c r="A5" s="33" t="s">
        <v>20</v>
      </c>
      <c r="B5" s="7"/>
      <c r="C5" s="7"/>
      <c r="D5" s="7"/>
      <c r="E5" s="87" t="str">
        <f>FormGerhadt!B26</f>
        <v>iqc pow 202325</v>
      </c>
      <c r="F5" s="87"/>
      <c r="G5" s="88" t="s">
        <v>38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8" t="s">
        <v>7</v>
      </c>
      <c r="G6" s="93" t="s">
        <v>8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8">
        <f>FormGerhadt!C5</f>
        <v>0.5</v>
      </c>
      <c r="G7" s="100">
        <f>FormGerhadt!F5</f>
        <v>100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202325</v>
      </c>
      <c r="D8" s="103"/>
      <c r="E8" s="104"/>
      <c r="F8" s="18">
        <f>FormGerhadt!C6</f>
        <v>0.6</v>
      </c>
      <c r="G8" s="100">
        <f>FormGerhadt!F6</f>
        <v>199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8">
        <f>FormGerhadt!C7</f>
        <v>0.7</v>
      </c>
      <c r="G9" s="100">
        <f>FormGerhadt!F7</f>
        <v>298</v>
      </c>
      <c r="H9" s="101"/>
    </row>
    <row r="10" spans="1:8" ht="48.75" customHeight="1" x14ac:dyDescent="0.2">
      <c r="A10" s="105"/>
      <c r="B10" s="107" t="s">
        <v>74</v>
      </c>
      <c r="C10" s="108"/>
      <c r="D10" s="108"/>
      <c r="E10" s="109"/>
      <c r="F10" s="113" t="s">
        <v>75</v>
      </c>
      <c r="G10" s="114"/>
      <c r="H10" s="115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113" t="s">
        <v>17</v>
      </c>
      <c r="H11" s="115"/>
    </row>
    <row r="12" spans="1:8" ht="21.75" customHeight="1" x14ac:dyDescent="0.2">
      <c r="A12" s="63" t="s">
        <v>9</v>
      </c>
      <c r="B12" s="116">
        <v>7.5</v>
      </c>
      <c r="C12" s="117"/>
      <c r="D12" s="117"/>
      <c r="E12" s="118"/>
      <c r="F12" s="5">
        <f>B12/F8</f>
        <v>12.5</v>
      </c>
      <c r="G12" s="119">
        <f>B12/F9</f>
        <v>10.714285714285715</v>
      </c>
      <c r="H12" s="120"/>
    </row>
    <row r="13" spans="1:8" ht="21.95" customHeight="1" x14ac:dyDescent="0.2">
      <c r="A13" s="63" t="s">
        <v>10</v>
      </c>
      <c r="B13" s="121">
        <v>0.75</v>
      </c>
      <c r="C13" s="122"/>
      <c r="D13" s="122"/>
      <c r="E13" s="123"/>
      <c r="F13" s="5">
        <f>B13/F8</f>
        <v>1.25</v>
      </c>
      <c r="G13" s="119">
        <f>B13/F9</f>
        <v>1.0714285714285714</v>
      </c>
      <c r="H13" s="120"/>
    </row>
    <row r="14" spans="1:8" ht="21.95" customHeight="1" x14ac:dyDescent="0.2">
      <c r="A14" s="63" t="s">
        <v>11</v>
      </c>
      <c r="B14" s="124">
        <v>15</v>
      </c>
      <c r="C14" s="125"/>
      <c r="D14" s="125"/>
      <c r="E14" s="126"/>
      <c r="F14" s="5">
        <f>B14/F8</f>
        <v>25</v>
      </c>
      <c r="G14" s="119">
        <f>B14/F9</f>
        <v>21.428571428571431</v>
      </c>
      <c r="H14" s="120"/>
    </row>
    <row r="15" spans="1:8" ht="21.95" customHeight="1" x14ac:dyDescent="0.2">
      <c r="A15" s="63" t="s">
        <v>12</v>
      </c>
      <c r="B15" s="121">
        <v>0.45</v>
      </c>
      <c r="C15" s="122"/>
      <c r="D15" s="122"/>
      <c r="E15" s="123"/>
      <c r="F15" s="5">
        <f>B15/F8</f>
        <v>0.75</v>
      </c>
      <c r="G15" s="119">
        <f>B15/F9</f>
        <v>0.6428571428571429</v>
      </c>
      <c r="H15" s="120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7" t="s">
        <v>30</v>
      </c>
      <c r="B17" s="128"/>
      <c r="C17" s="128"/>
      <c r="D17" s="128"/>
      <c r="E17" s="129" t="s">
        <v>28</v>
      </c>
      <c r="F17" s="130"/>
      <c r="G17" s="27" t="s">
        <v>69</v>
      </c>
      <c r="H17" s="15" t="str">
        <f>FormGerhadt!J15</f>
        <v xml:space="preserve"> 1 / 2 / 3 / 4 / NA</v>
      </c>
    </row>
    <row r="18" spans="1:8" ht="18.75" customHeight="1" x14ac:dyDescent="0.25">
      <c r="A18" s="131" t="s">
        <v>31</v>
      </c>
      <c r="B18" s="132"/>
      <c r="C18" s="132"/>
      <c r="D18" s="132"/>
      <c r="E18" s="133" t="s">
        <v>28</v>
      </c>
      <c r="F18" s="133"/>
      <c r="G18" s="25"/>
      <c r="H18" s="16"/>
    </row>
    <row r="19" spans="1:8" ht="18.75" customHeight="1" x14ac:dyDescent="0.25">
      <c r="A19" s="131" t="s">
        <v>32</v>
      </c>
      <c r="B19" s="132"/>
      <c r="C19" s="132"/>
      <c r="D19" s="132"/>
      <c r="E19" s="133" t="s">
        <v>68</v>
      </c>
      <c r="F19" s="133"/>
      <c r="G19" s="25"/>
      <c r="H19" s="16"/>
    </row>
    <row r="20" spans="1:8" ht="18.75" customHeight="1" x14ac:dyDescent="0.25">
      <c r="A20" s="131" t="s">
        <v>33</v>
      </c>
      <c r="B20" s="132"/>
      <c r="C20" s="132"/>
      <c r="D20" s="132"/>
      <c r="E20" s="133" t="s">
        <v>28</v>
      </c>
      <c r="F20" s="133"/>
      <c r="G20" s="25"/>
      <c r="H20" s="16"/>
    </row>
    <row r="21" spans="1:8" ht="18.75" customHeight="1" x14ac:dyDescent="0.25">
      <c r="A21" s="131" t="s">
        <v>34</v>
      </c>
      <c r="B21" s="132"/>
      <c r="C21" s="132"/>
      <c r="D21" s="132"/>
      <c r="E21" s="133"/>
      <c r="F21" s="133"/>
      <c r="G21" s="25"/>
      <c r="H21" s="16"/>
    </row>
    <row r="22" spans="1:8" ht="18.75" customHeight="1" x14ac:dyDescent="0.25">
      <c r="A22" s="134" t="s">
        <v>35</v>
      </c>
      <c r="B22" s="135"/>
      <c r="C22" s="135"/>
      <c r="D22" s="135"/>
      <c r="E22" s="136" t="s">
        <v>29</v>
      </c>
      <c r="F22" s="137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38" t="s">
        <v>18</v>
      </c>
      <c r="B26" s="139"/>
      <c r="C26" s="139"/>
      <c r="D26" s="140" t="s">
        <v>14</v>
      </c>
      <c r="E26" s="140"/>
      <c r="F26" s="13" t="s">
        <v>26</v>
      </c>
      <c r="G26" s="140" t="s">
        <v>14</v>
      </c>
      <c r="H26" s="141"/>
    </row>
    <row r="27" spans="1:8" ht="60.75" customHeight="1" x14ac:dyDescent="0.2">
      <c r="A27" s="142" t="s">
        <v>19</v>
      </c>
      <c r="B27" s="143"/>
      <c r="C27" s="143"/>
      <c r="D27" s="144" t="s">
        <v>14</v>
      </c>
      <c r="E27" s="144"/>
      <c r="F27" s="14" t="s">
        <v>15</v>
      </c>
      <c r="G27" s="145" t="s">
        <v>36</v>
      </c>
      <c r="H27" s="146"/>
    </row>
    <row r="28" spans="1:8" ht="42.75" customHeight="1" x14ac:dyDescent="0.2">
      <c r="A28" s="147" t="s">
        <v>13</v>
      </c>
      <c r="B28" s="148"/>
      <c r="C28" s="148"/>
      <c r="D28" s="148"/>
      <c r="E28" s="149"/>
      <c r="F28" s="150" t="s">
        <v>6</v>
      </c>
      <c r="G28" s="151"/>
      <c r="H28" s="152"/>
    </row>
    <row r="29" spans="1:8" ht="18" customHeight="1" x14ac:dyDescent="0.2">
      <c r="A29" s="153" t="str">
        <f>FormGerhadt!B24</f>
        <v>amir</v>
      </c>
      <c r="B29" s="154"/>
      <c r="C29" s="154"/>
      <c r="D29" s="155">
        <f>FormGerhadt!B25</f>
        <v>45550</v>
      </c>
      <c r="E29" s="156"/>
      <c r="F29" s="3"/>
      <c r="G29" s="157"/>
      <c r="H29" s="15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2024-12-30T04:13:05Z</cp:lastPrinted>
  <dcterms:created xsi:type="dcterms:W3CDTF">2024-04-02T02:54:16Z</dcterms:created>
  <dcterms:modified xsi:type="dcterms:W3CDTF">2024-12-30T04:31:36Z</dcterms:modified>
</cp:coreProperties>
</file>