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40924\"/>
    </mc:Choice>
  </mc:AlternateContent>
  <xr:revisionPtr revIDLastSave="0" documentId="13_ncr:1_{6F148833-C78E-4A05-AD29-D9D281A35EF1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<sst xmlns="http://schemas.openxmlformats.org/spreadsheetml/2006/main" count="160" uniqueCount="94">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</sst>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166" fontId="0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0.8227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0.6731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0.7479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45539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73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73"/>
    </row>
    <row r="6" spans="1:20" ht="15.75" thickBot="1" x14ac:dyDescent="0.3">
      <c r="A6" s="59">
        <v>2024080249</v>
      </c>
      <c r="B6" s="52" t="s">
        <v>92</v>
      </c>
      <c r="C6" s="53" t="s">
        <v>93</v>
      </c>
      <c r="D6" s="60">
        <v>0.74790000000000001</v>
      </c>
      <c r="E6" s="62">
        <f>IF(D6="","", (100-10)/100*D6)</f>
        <v>0.67310999999999999</v>
      </c>
      <c r="F6" s="62">
        <f>IF(D6="","", (100+10)/100*D6)</f>
        <v>0.82269000000000003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73"/>
    </row>
    <row r="7" spans="1:20" x14ac:dyDescent="0.25">
      <c r="Q7" t="s">
        <v>79</v>
      </c>
      <c r="R7" s="49" t="b">
        <f>IF(C6="Tablet Bersalut Enterik", TRUE)</f>
        <v>0</v>
      </c>
      <c r="S7" s="73"/>
    </row>
    <row r="8" spans="1:20" x14ac:dyDescent="0.25">
      <c r="Q8" t="s">
        <v>80</v>
      </c>
      <c r="R8" t="b">
        <f>IF(C6="Kapsul Keras", TRUE)</f>
        <v>1</v>
      </c>
      <c r="S8" s="73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73"/>
    </row>
    <row r="10" spans="1:20" x14ac:dyDescent="0.25">
      <c r="Q10" t="s">
        <v>72</v>
      </c>
      <c r="R10" s="49" t="b">
        <f>IF(C6="Kapsul Bersalut Enterik", TRUE)</f>
        <v>0</v>
      </c>
      <c r="S10" s="73"/>
    </row>
    <row r="11" spans="1:20" x14ac:dyDescent="0.25">
      <c r="Q11" t="s">
        <v>75</v>
      </c>
      <c r="R11" t="b">
        <f>IF(C6="Kapsul Kunyah", TRUE)</f>
        <v>0</v>
      </c>
      <c r="S11" s="73"/>
    </row>
    <row r="12" spans="1:20" x14ac:dyDescent="0.25">
      <c r="Q12" t="s">
        <v>76</v>
      </c>
      <c r="R12" t="b">
        <f>IF(C6="Lozenges", TRUE)</f>
        <v>0</v>
      </c>
      <c r="S12" s="73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73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73"/>
    </row>
    <row r="20" spans="16:20" x14ac:dyDescent="0.25">
      <c r="Q20" t="s">
        <v>78</v>
      </c>
      <c r="R20" t="e">
        <f>IF(#REF!="Tablet Bersalut Gula", TRUE)</f>
        <v>#REF!</v>
      </c>
      <c r="S20" s="73"/>
    </row>
    <row r="21" spans="16:20" x14ac:dyDescent="0.25">
      <c r="Q21" t="s">
        <v>79</v>
      </c>
      <c r="R21" s="49" t="e">
        <f>IF(#REF!="Tablet Bersalut Enterik", TRUE)</f>
        <v>#REF!</v>
      </c>
      <c r="S21" s="73"/>
    </row>
    <row r="22" spans="16:20" x14ac:dyDescent="0.25">
      <c r="Q22" t="s">
        <v>80</v>
      </c>
      <c r="R22" t="e">
        <f>IF(#REF!="Kapsul Keras", TRUE)</f>
        <v>#REF!</v>
      </c>
      <c r="S22" s="73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73"/>
    </row>
    <row r="24" spans="16:20" x14ac:dyDescent="0.25">
      <c r="Q24" t="s">
        <v>72</v>
      </c>
      <c r="R24" s="49" t="e">
        <f>IF(#REF!="Kapsul Bersalut Enterik", TRUE)</f>
        <v>#REF!</v>
      </c>
      <c r="S24" s="73"/>
    </row>
    <row r="25" spans="16:20" x14ac:dyDescent="0.25">
      <c r="Q25" t="s">
        <v>75</v>
      </c>
      <c r="R25" t="e">
        <f>IF(#REF!="Kapsul Kunyah", TRUE)</f>
        <v>#REF!</v>
      </c>
      <c r="S25" s="73"/>
    </row>
    <row r="26" spans="16:20" x14ac:dyDescent="0.25">
      <c r="Q26" t="s">
        <v>76</v>
      </c>
      <c r="R26" t="e">
        <f>IF(#REF!="Lozenges", TRUE)</f>
        <v>#REF!</v>
      </c>
      <c r="S26" s="73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73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73"/>
    </row>
    <row r="34" spans="16:20" x14ac:dyDescent="0.25">
      <c r="Q34" t="s">
        <v>78</v>
      </c>
      <c r="R34" t="e">
        <f>IF(#REF!="Tablet Bersalut Gula", TRUE)</f>
        <v>#REF!</v>
      </c>
      <c r="S34" s="73"/>
    </row>
    <row r="35" spans="16:20" x14ac:dyDescent="0.25">
      <c r="Q35" t="s">
        <v>79</v>
      </c>
      <c r="R35" s="49" t="e">
        <f>IF(#REF!="Tablet Bersalut Enterik", TRUE)</f>
        <v>#REF!</v>
      </c>
      <c r="S35" s="73"/>
    </row>
    <row r="36" spans="16:20" x14ac:dyDescent="0.25">
      <c r="Q36" t="s">
        <v>80</v>
      </c>
      <c r="R36" t="e">
        <f>IF(#REF!="Kapsul Keras", TRUE)</f>
        <v>#REF!</v>
      </c>
      <c r="S36" s="73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73"/>
    </row>
    <row r="38" spans="16:20" x14ac:dyDescent="0.25">
      <c r="Q38" t="s">
        <v>72</v>
      </c>
      <c r="R38" s="49" t="e">
        <f>IF(#REF!="Kapsul Bersalut Enterik", TRUE)</f>
        <v>#REF!</v>
      </c>
      <c r="S38" s="73"/>
    </row>
    <row r="39" spans="16:20" x14ac:dyDescent="0.25">
      <c r="Q39" t="s">
        <v>75</v>
      </c>
      <c r="R39" t="e">
        <f>IF(#REF!="Kapsul Kunyah", TRUE)</f>
        <v>#REF!</v>
      </c>
      <c r="S39" s="73"/>
    </row>
    <row r="40" spans="16:20" x14ac:dyDescent="0.25">
      <c r="Q40" t="s">
        <v>76</v>
      </c>
      <c r="R40" t="e">
        <f>IF(#REF!="Lozenges", TRUE)</f>
        <v>#REF!</v>
      </c>
      <c r="S40" s="73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73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73"/>
    </row>
    <row r="48" spans="16:20" x14ac:dyDescent="0.25">
      <c r="Q48" t="s">
        <v>78</v>
      </c>
      <c r="R48" t="e">
        <f>IF(#REF!="Tablet Bersalut Gula", TRUE)</f>
        <v>#REF!</v>
      </c>
      <c r="S48" s="73"/>
    </row>
    <row r="49" spans="16:20" x14ac:dyDescent="0.25">
      <c r="Q49" t="s">
        <v>79</v>
      </c>
      <c r="R49" s="49" t="e">
        <f>IF(#REF!="Tablet Bersalut Enterik", TRUE)</f>
        <v>#REF!</v>
      </c>
      <c r="S49" s="73"/>
    </row>
    <row r="50" spans="16:20" x14ac:dyDescent="0.25">
      <c r="Q50" t="s">
        <v>80</v>
      </c>
      <c r="R50" t="e">
        <f>IF(#REF!="Kapsul Keras", TRUE)</f>
        <v>#REF!</v>
      </c>
      <c r="S50" s="73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73"/>
    </row>
    <row r="52" spans="16:20" x14ac:dyDescent="0.25">
      <c r="Q52" t="s">
        <v>72</v>
      </c>
      <c r="R52" s="49" t="e">
        <f>IF(#REF!="Kapsul Bersalut Enterik", TRUE)</f>
        <v>#REF!</v>
      </c>
      <c r="S52" s="73"/>
    </row>
    <row r="53" spans="16:20" x14ac:dyDescent="0.25">
      <c r="Q53" t="s">
        <v>75</v>
      </c>
      <c r="R53" t="e">
        <f>IF(#REF!="Kapsul Kunyah", TRUE)</f>
        <v>#REF!</v>
      </c>
      <c r="S53" s="73"/>
    </row>
    <row r="54" spans="16:20" x14ac:dyDescent="0.25">
      <c r="Q54" t="s">
        <v>76</v>
      </c>
      <c r="R54" t="e">
        <f>IF(#REF!="Lozenges", TRUE)</f>
        <v>#REF!</v>
      </c>
      <c r="S54" s="73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73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73"/>
    </row>
    <row r="62" spans="16:20" x14ac:dyDescent="0.25">
      <c r="Q62" t="s">
        <v>78</v>
      </c>
      <c r="R62" t="e">
        <f>IF(#REF!="Tablet Bersalut Gula", TRUE)</f>
        <v>#REF!</v>
      </c>
      <c r="S62" s="73"/>
    </row>
    <row r="63" spans="16:20" x14ac:dyDescent="0.25">
      <c r="Q63" t="s">
        <v>79</v>
      </c>
      <c r="R63" s="49" t="e">
        <f>IF(#REF!="Tablet Bersalut Enterik", TRUE)</f>
        <v>#REF!</v>
      </c>
      <c r="S63" s="73"/>
    </row>
    <row r="64" spans="16:20" x14ac:dyDescent="0.25">
      <c r="Q64" t="s">
        <v>80</v>
      </c>
      <c r="R64" t="e">
        <f>IF(#REF!="Kapsul Keras", TRUE)</f>
        <v>#REF!</v>
      </c>
      <c r="S64" s="73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73"/>
    </row>
    <row r="66" spans="17:19" x14ac:dyDescent="0.25">
      <c r="Q66" t="s">
        <v>72</v>
      </c>
      <c r="R66" s="49" t="e">
        <f>IF(#REF!="Kapsul Bersalut Enterik", TRUE)</f>
        <v>#REF!</v>
      </c>
      <c r="S66" s="73"/>
    </row>
    <row r="67" spans="17:19" x14ac:dyDescent="0.25">
      <c r="Q67" t="s">
        <v>75</v>
      </c>
      <c r="R67" t="e">
        <f>IF(#REF!="Kapsul Kunyah", TRUE)</f>
        <v>#REF!</v>
      </c>
      <c r="S67" s="73"/>
    </row>
    <row r="68" spans="17:19" x14ac:dyDescent="0.25">
      <c r="Q68" t="s">
        <v>76</v>
      </c>
      <c r="R68" t="e">
        <f>IF(#REF!="Lozenges", TRUE)</f>
        <v>#REF!</v>
      </c>
      <c r="S68" s="73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S36:S40"/>
    <mergeCell ref="S46:S49"/>
    <mergeCell ref="S50:S54"/>
    <mergeCell ref="S60:S63"/>
    <mergeCell ref="S64:S68"/>
    <mergeCell ref="S18:S21"/>
    <mergeCell ref="S22:S26"/>
    <mergeCell ref="S32:S35"/>
    <mergeCell ref="S4:S7"/>
    <mergeCell ref="S8:S12"/>
    <mergeCell ref="A3:A5"/>
    <mergeCell ref="B1:C1"/>
    <mergeCell ref="B2:C2"/>
    <mergeCell ref="M4:N4"/>
    <mergeCell ref="D3:N3"/>
    <mergeCell ref="H4:H5"/>
    <mergeCell ref="D4:D5"/>
    <mergeCell ref="C3:C5"/>
    <mergeCell ref="B3:B5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topLeftCell="A16" zoomScaleNormal="100" workbookViewId="0">
      <selection activeCell="E40" sqref="E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9"/>
    </row>
    <row r="2" spans="1:19" s="7" customFormat="1" ht="15.75" customHeight="1" x14ac:dyDescent="0.25">
      <c r="A2" s="130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1:19" s="7" customFormat="1" ht="21" customHeight="1" x14ac:dyDescent="0.25">
      <c r="A3" s="133" t="s">
        <v>2</v>
      </c>
      <c r="B3" s="134"/>
      <c r="C3" s="134"/>
      <c r="D3" s="134"/>
      <c r="E3" s="134"/>
      <c r="F3" s="135"/>
      <c r="G3" s="139">
        <f>FormUOW!A6</f>
        <v>2024080249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40"/>
    </row>
    <row r="4" spans="1:19" s="7" customFormat="1" ht="19.5" customHeight="1" x14ac:dyDescent="0.25">
      <c r="A4" s="133" t="s">
        <v>3</v>
      </c>
      <c r="B4" s="134"/>
      <c r="C4" s="134"/>
      <c r="D4" s="134"/>
      <c r="E4" s="134"/>
      <c r="F4" s="135"/>
      <c r="G4" s="141" t="str">
        <f>FormUOW!B6</f>
        <v>MSA 225S-100-DA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s="7" customFormat="1" ht="15" customHeight="1" x14ac:dyDescent="0.25">
      <c r="A5" s="136" t="s">
        <v>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8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21" t="s">
        <v>52</v>
      </c>
      <c r="D8" s="121"/>
      <c r="E8" s="121"/>
      <c r="F8" s="121"/>
      <c r="G8" s="12"/>
      <c r="H8" s="12"/>
      <c r="I8" s="41"/>
      <c r="J8" s="103" t="s">
        <v>36</v>
      </c>
      <c r="K8" s="103"/>
      <c r="L8" s="14" t="s">
        <v>35</v>
      </c>
      <c r="M8" s="14"/>
      <c r="N8" s="14"/>
      <c r="O8" s="122" t="s">
        <v>47</v>
      </c>
      <c r="P8" s="122"/>
      <c r="Q8" s="123"/>
      <c r="R8" s="29"/>
    </row>
    <row r="9" spans="1:19" x14ac:dyDescent="0.25">
      <c r="A9" s="4"/>
      <c r="B9" s="125"/>
      <c r="C9" s="36" t="s">
        <v>21</v>
      </c>
      <c r="D9" s="75" t="s">
        <v>13</v>
      </c>
      <c r="E9" s="75"/>
      <c r="F9" s="75"/>
      <c r="G9" s="8"/>
      <c r="H9" s="35" t="s">
        <v>10</v>
      </c>
      <c r="I9" s="36" t="s">
        <v>24</v>
      </c>
      <c r="J9" s="8"/>
      <c r="K9" s="75" t="s">
        <v>8</v>
      </c>
      <c r="L9" s="75"/>
      <c r="M9" s="8"/>
      <c r="N9" s="8"/>
      <c r="O9" s="8"/>
      <c r="P9" s="8"/>
      <c r="Q9" s="16"/>
      <c r="R9" s="8"/>
    </row>
    <row r="10" spans="1:19" x14ac:dyDescent="0.25">
      <c r="A10" s="4"/>
      <c r="B10" s="125"/>
      <c r="C10" s="36" t="s">
        <v>6</v>
      </c>
      <c r="D10" s="75" t="s">
        <v>14</v>
      </c>
      <c r="E10" s="75"/>
      <c r="F10" s="75"/>
      <c r="G10" s="8"/>
      <c r="H10" s="35" t="s">
        <v>11</v>
      </c>
      <c r="I10" s="3"/>
      <c r="J10" s="8"/>
      <c r="K10" s="75" t="s">
        <v>37</v>
      </c>
      <c r="L10" s="75"/>
      <c r="M10" s="8"/>
      <c r="N10" s="8"/>
      <c r="O10" s="8"/>
      <c r="P10" s="8"/>
      <c r="Q10" s="16"/>
      <c r="R10" s="8"/>
    </row>
    <row r="11" spans="1:19" x14ac:dyDescent="0.25">
      <c r="A11" s="4"/>
      <c r="B11" s="125"/>
      <c r="C11" s="3"/>
      <c r="D11" s="75" t="s">
        <v>15</v>
      </c>
      <c r="E11" s="75"/>
      <c r="F11" s="75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26"/>
      <c r="C12" s="19"/>
      <c r="D12" s="76" t="s">
        <v>16</v>
      </c>
      <c r="E12" s="76"/>
      <c r="F12" s="76"/>
      <c r="G12" s="31"/>
      <c r="H12" s="31"/>
      <c r="I12" s="37"/>
      <c r="J12" s="33" t="s">
        <v>21</v>
      </c>
      <c r="K12" s="78" t="s">
        <v>38</v>
      </c>
      <c r="L12" s="7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74" t="s">
        <v>23</v>
      </c>
      <c r="D17" s="74"/>
      <c r="E17" s="74"/>
      <c r="F17" s="7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2" t="s">
        <v>17</v>
      </c>
      <c r="C19" s="83"/>
      <c r="D19" s="83"/>
      <c r="E19" s="83"/>
      <c r="F19" s="84"/>
      <c r="G19" s="82" t="s">
        <v>18</v>
      </c>
      <c r="H19" s="83"/>
      <c r="I19" s="83"/>
      <c r="J19" s="83"/>
      <c r="K19" s="83"/>
      <c r="L19" s="83"/>
      <c r="M19" s="83"/>
      <c r="N19" s="83"/>
      <c r="O19" s="83"/>
      <c r="P19" s="84"/>
      <c r="Q19" s="16"/>
      <c r="R19" s="8"/>
    </row>
    <row r="20" spans="1:18" ht="13.5" customHeight="1" x14ac:dyDescent="0.25">
      <c r="A20" s="4"/>
      <c r="B20" s="104" t="s">
        <v>19</v>
      </c>
      <c r="C20" s="105"/>
      <c r="D20" s="105"/>
      <c r="E20" s="105"/>
      <c r="F20" s="106"/>
      <c r="G20" s="104" t="s">
        <v>49</v>
      </c>
      <c r="H20" s="105"/>
      <c r="I20" s="105"/>
      <c r="J20" s="105"/>
      <c r="K20" s="105"/>
      <c r="L20" s="105"/>
      <c r="M20" s="105"/>
      <c r="N20" s="105"/>
      <c r="O20" s="105"/>
      <c r="P20" s="106"/>
      <c r="Q20" s="16"/>
      <c r="R20" s="8"/>
    </row>
    <row r="21" spans="1:18" ht="13.5" customHeight="1" x14ac:dyDescent="0.25">
      <c r="A21" s="4"/>
      <c r="B21" s="110"/>
      <c r="C21" s="111"/>
      <c r="D21" s="111"/>
      <c r="E21" s="111"/>
      <c r="F21" s="112"/>
      <c r="G21" s="85" t="s">
        <v>54</v>
      </c>
      <c r="H21" s="7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13" t="s">
        <v>20</v>
      </c>
      <c r="C22" s="114"/>
      <c r="D22" s="114"/>
      <c r="E22" s="114"/>
      <c r="F22" s="115"/>
      <c r="G22" s="86" t="s">
        <v>56</v>
      </c>
      <c r="H22" s="87"/>
      <c r="I22" s="87"/>
      <c r="J22" s="87"/>
      <c r="K22" s="87"/>
      <c r="L22" s="87"/>
      <c r="M22" s="87"/>
      <c r="N22" s="87"/>
      <c r="O22" s="87"/>
      <c r="P22" s="88"/>
      <c r="Q22" s="16"/>
      <c r="R22" s="8"/>
    </row>
    <row r="23" spans="1:18" ht="13.5" customHeight="1" x14ac:dyDescent="0.25">
      <c r="A23" s="4"/>
      <c r="B23" s="116"/>
      <c r="C23" s="117"/>
      <c r="D23" s="117"/>
      <c r="E23" s="117"/>
      <c r="F23" s="118"/>
      <c r="G23" s="85" t="s">
        <v>55</v>
      </c>
      <c r="H23" s="7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04" t="s">
        <v>22</v>
      </c>
      <c r="C24" s="105"/>
      <c r="D24" s="105"/>
      <c r="E24" s="105"/>
      <c r="F24" s="106"/>
      <c r="G24" s="93" t="s">
        <v>57</v>
      </c>
      <c r="H24" s="94"/>
      <c r="I24" s="94"/>
      <c r="J24" s="94"/>
      <c r="K24" s="94"/>
      <c r="L24" s="94"/>
      <c r="M24" s="94"/>
      <c r="N24" s="94"/>
      <c r="O24" s="94"/>
      <c r="P24" s="95"/>
      <c r="Q24" s="16"/>
      <c r="R24" s="8"/>
    </row>
    <row r="25" spans="1:18" ht="17.25" customHeight="1" x14ac:dyDescent="0.25">
      <c r="A25" s="4"/>
      <c r="B25" s="110"/>
      <c r="C25" s="111"/>
      <c r="D25" s="111"/>
      <c r="E25" s="111"/>
      <c r="F25" s="112"/>
      <c r="G25" s="85" t="s">
        <v>55</v>
      </c>
      <c r="H25" s="7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74" t="s">
        <v>26</v>
      </c>
      <c r="B28" s="74"/>
      <c r="C28" s="74"/>
      <c r="D28" s="74"/>
      <c r="E28" s="74"/>
      <c r="F28" s="74"/>
    </row>
    <row r="29" spans="1:18" ht="14.25" customHeight="1" x14ac:dyDescent="0.25">
      <c r="A29" s="119" t="s">
        <v>27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92" t="s">
        <v>29</v>
      </c>
      <c r="B31" s="75"/>
      <c r="C31" s="75"/>
      <c r="D31" s="75"/>
      <c r="E31" s="75"/>
      <c r="F31" s="102"/>
      <c r="G31" s="102"/>
      <c r="H31" s="8"/>
      <c r="I31" s="8"/>
      <c r="J31" s="8"/>
      <c r="K31" s="8"/>
      <c r="L31" s="79" t="s">
        <v>46</v>
      </c>
      <c r="M31" s="79"/>
      <c r="N31" s="79"/>
      <c r="O31" s="79"/>
      <c r="P31" s="7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97" t="s">
        <v>48</v>
      </c>
      <c r="B33" s="98"/>
      <c r="C33" s="98"/>
      <c r="D33" s="91" t="s">
        <v>58</v>
      </c>
      <c r="E33" s="91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96" t="s">
        <v>30</v>
      </c>
      <c r="C34" s="96"/>
      <c r="D34" s="96"/>
      <c r="E34" s="96"/>
      <c r="F34" s="96"/>
      <c r="G34" s="96"/>
      <c r="H34" s="96"/>
      <c r="I34" s="96"/>
      <c r="J34" s="96"/>
      <c r="K34" s="9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99" t="s">
        <v>32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97" t="s">
        <v>29</v>
      </c>
      <c r="B38" s="98"/>
      <c r="C38" s="98"/>
      <c r="D38" s="98"/>
      <c r="E38" s="98"/>
      <c r="F38" s="19"/>
      <c r="G38" s="8" t="s">
        <v>28</v>
      </c>
      <c r="H38" s="8"/>
      <c r="I38" s="8"/>
      <c r="J38" s="8"/>
      <c r="K38" s="8"/>
      <c r="L38" s="79" t="s">
        <v>46</v>
      </c>
      <c r="M38" s="79"/>
      <c r="N38" s="79"/>
      <c r="O38" s="79"/>
      <c r="P38" s="7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97" t="s">
        <v>34</v>
      </c>
      <c r="B40" s="98"/>
      <c r="C40" s="98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89" t="str">
        <f>FormUOW!B1</f>
        <v>PERMIT / AMIR</v>
      </c>
      <c r="J45" s="89"/>
      <c r="K45" s="89"/>
      <c r="L45" s="89"/>
      <c r="M45" s="89"/>
      <c r="N45" s="89"/>
      <c r="O45" s="89"/>
      <c r="P45" s="89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90">
        <f>FormUOW!B2</f>
        <v>45539</v>
      </c>
      <c r="G46" s="9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24" t="s">
        <v>50</v>
      </c>
      <c r="D48" s="124"/>
      <c r="E48" s="124"/>
      <c r="F48" s="21"/>
      <c r="G48" s="26" t="s">
        <v>43</v>
      </c>
      <c r="H48" s="46" t="s">
        <v>42</v>
      </c>
      <c r="I48" s="21"/>
      <c r="J48" s="45"/>
      <c r="K48" s="107" t="s">
        <v>60</v>
      </c>
      <c r="L48" s="108"/>
      <c r="M48" s="108"/>
      <c r="N48" s="108"/>
      <c r="O48" s="108"/>
      <c r="P48" s="108"/>
      <c r="Q48" s="109"/>
      <c r="R48" s="48"/>
    </row>
    <row r="49" spans="1:18" ht="15.75" x14ac:dyDescent="0.25">
      <c r="A49" s="4"/>
      <c r="B49" s="8"/>
      <c r="C49" s="75" t="s">
        <v>51</v>
      </c>
      <c r="D49" s="75"/>
      <c r="E49" s="75"/>
      <c r="F49" s="75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5" t="s">
        <v>59</v>
      </c>
      <c r="C50" s="75"/>
      <c r="D50" s="75"/>
      <c r="E50" s="75"/>
      <c r="F50" s="7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80"/>
      <c r="L52" s="81"/>
      <c r="M52" s="8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77" t="s">
        <v>45</v>
      </c>
      <c r="L53" s="78"/>
      <c r="M53" s="78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2024-09-13T09:46:32Z</cp:lastPrinted>
  <dcterms:created xsi:type="dcterms:W3CDTF">2024-05-23T01:53:19Z</dcterms:created>
  <dcterms:modified xsi:type="dcterms:W3CDTF">2024-09-13T09:46:50Z</dcterms:modified>
</cp:coreProperties>
</file>