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DD0E58D3-9FA2-472C-9666-894871DA491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<sst xmlns="http://schemas.openxmlformats.org/spreadsheetml/2006/main" count="1057" uniqueCount="89">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</sst>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9" fillId="0" borderId="0"/>
  </cellStyleXfs>
  <cellXfs count="214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horizontal="center" vertical="center" wrapText="1"/>
    </xf>
    <xf numFmtId="164" fontId="3" fillId="0" borderId="3" xfId="2" applyNumberFormat="1" applyFont="1" applyBorder="1" applyAlignment="1">
      <alignment horizontal="center" vertical="center" wrapText="1"/>
    </xf>
    <xf numFmtId="164" fontId="3" fillId="0" borderId="16" xfId="2" applyNumberFormat="1" applyFont="1" applyBorder="1" applyAlignment="1">
      <alignment horizontal="center" vertical="center" wrapText="1"/>
    </xf>
    <xf numFmtId="164" fontId="3" fillId="0" borderId="4" xfId="2" applyNumberFormat="1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center" wrapText="1"/>
    </xf>
    <xf numFmtId="165" fontId="3" fillId="0" borderId="3" xfId="2" applyNumberFormat="1" applyFont="1" applyBorder="1" applyAlignment="1">
      <alignment horizontal="center" vertical="center" wrapText="1"/>
    </xf>
    <xf numFmtId="165" fontId="3" fillId="0" borderId="16" xfId="2" applyNumberFormat="1" applyFont="1" applyBorder="1" applyAlignment="1">
      <alignment horizontal="center" vertical="center" wrapText="1"/>
    </xf>
    <xf numFmtId="165" fontId="3" fillId="0" borderId="4" xfId="2" applyNumberFormat="1" applyFont="1" applyBorder="1" applyAlignment="1">
      <alignment horizontal="center" vertical="center" wrapText="1"/>
    </xf>
    <xf numFmtId="166" fontId="3" fillId="0" borderId="2" xfId="2" applyNumberFormat="1" applyFont="1" applyBorder="1" applyAlignment="1">
      <alignment horizontal="center" vertical="center" wrapText="1"/>
    </xf>
    <xf numFmtId="166" fontId="3" fillId="0" borderId="3" xfId="2" applyNumberFormat="1" applyFont="1" applyBorder="1" applyAlignment="1">
      <alignment horizontal="center" vertical="center" wrapText="1"/>
    </xf>
    <xf numFmtId="166" fontId="3" fillId="0" borderId="16" xfId="2" applyNumberFormat="1" applyFont="1" applyBorder="1" applyAlignment="1">
      <alignment horizontal="center" vertical="center" wrapText="1"/>
    </xf>
    <xf numFmtId="166" fontId="3" fillId="0" borderId="4" xfId="2" applyNumberFormat="1" applyFont="1" applyBorder="1" applyAlignment="1">
      <alignment horizontal="center" vertical="center" wrapText="1"/>
    </xf>
    <xf numFmtId="165" fontId="3" fillId="0" borderId="29" xfId="2" applyNumberFormat="1" applyFont="1" applyBorder="1" applyAlignment="1">
      <alignment horizontal="center" vertical="center" wrapText="1"/>
    </xf>
    <xf numFmtId="165" fontId="3" fillId="0" borderId="5" xfId="2" applyNumberFormat="1" applyFont="1" applyBorder="1" applyAlignment="1">
      <alignment horizontal="center" vertical="center" wrapText="1"/>
    </xf>
    <xf numFmtId="165" fontId="3" fillId="0" borderId="18" xfId="2" applyNumberFormat="1" applyFont="1" applyBorder="1" applyAlignment="1">
      <alignment horizontal="center" vertical="center" wrapText="1"/>
    </xf>
    <xf numFmtId="165" fontId="3" fillId="0" borderId="28" xfId="2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168" fontId="9" fillId="0" borderId="10" xfId="0" applyNumberFormat="1" applyFont="1" applyBorder="1" applyAlignment="1">
      <alignment horizontal="center" vertical="top"/>
    </xf>
    <xf numFmtId="0" fontId="14" fillId="0" borderId="44" xfId="0" applyFont="1" applyBorder="1" applyAlignment="1">
      <alignment horizontal="center" vertical="top"/>
    </xf>
    <xf numFmtId="0" fontId="10" fillId="3" borderId="34" xfId="0" applyFont="1" applyFill="1" applyBorder="1" applyAlignment="1">
      <alignment horizontal="left" vertical="top"/>
    </xf>
  </cellXfs>
  <cellStyles count="3">
    <cellStyle name="Explanatory Text" xfId="1" builtinId="53"/>
    <cellStyle name="Normal" xfId="0" builtinId="0"/>
    <cellStyle name="Normal 2" xfId="2" xr:uid="{00000000-0005-0000-0000-00002F000000}"/>
  </cellStyles>
  <dxfs count="232"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7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7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2.75" x14ac:dyDescent="0.2"/>
  <cols>
    <col min="1" max="1" width="32.1640625" bestFit="1" customWidth="1"/>
    <col min="2" max="2" width="37.33203125" style="17" customWidth="1"/>
    <col min="3" max="3" width="17.5" style="14" bestFit="1" customWidth="1"/>
    <col min="4" max="4" width="12.6640625" style="14" customWidth="1"/>
    <col min="5" max="5" width="12.83203125" style="14" bestFit="1" customWidth="1"/>
    <col min="6" max="6" width="13.5" bestFit="1" customWidth="1"/>
    <col min="7" max="7" width="18.5" style="17" bestFit="1" customWidth="1"/>
    <col min="8" max="8" width="15.6640625" style="17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77" customFormat="1" ht="27.75" thickBot="1" x14ac:dyDescent="0.25">
      <c r="A1" s="75" t="s">
        <v>84</v>
      </c>
      <c r="B1" s="72" t="s">
        <v>31</v>
      </c>
      <c r="C1" s="73" t="s">
        <v>49</v>
      </c>
      <c r="D1" s="73" t="s">
        <v>32</v>
      </c>
      <c r="E1" s="73" t="s">
        <v>33</v>
      </c>
      <c r="F1" s="72" t="s">
        <v>34</v>
      </c>
      <c r="G1" s="74" t="s">
        <v>26</v>
      </c>
      <c r="H1" s="75" t="s">
        <v>56</v>
      </c>
      <c r="I1" s="75" t="s">
        <v>55</v>
      </c>
      <c r="J1" s="76"/>
      <c r="K1" s="76"/>
      <c r="L1" s="79" t="s">
        <v>76</v>
      </c>
      <c r="M1" s="79" t="str">
        <f>IF(OR(H6="gh1", H6="gh2", H6="Sila pilih"), "", H6)</f>
        <v/>
      </c>
      <c r="N1" s="79"/>
      <c r="O1" s="76"/>
      <c r="P1" s="76"/>
      <c r="Q1" s="76"/>
      <c r="R1" s="80"/>
    </row>
    <row r="2" spans="1:18" ht="15.75" thickBot="1" x14ac:dyDescent="0.3">
      <c r="A2" s="78" t="s">
        <v>87</v>
      </c>
      <c r="B2" s="60"/>
      <c r="C2" s="15"/>
      <c r="D2" s="13"/>
      <c r="E2" s="13"/>
      <c r="F2" s="25">
        <f>E2-D2</f>
        <v>0</v>
      </c>
      <c r="G2" s="26"/>
      <c r="H2" s="10" t="s">
        <v>27</v>
      </c>
      <c r="I2" s="21"/>
      <c r="J2" s="22"/>
      <c r="K2" s="22"/>
      <c r="L2" s="22" t="s">
        <v>77</v>
      </c>
      <c r="M2" s="22" t="str">
        <f>IF(OR(H7="gh1", H7="gh2", H7="Sila pilih"), "", H7)</f>
        <v/>
      </c>
      <c r="N2" s="22"/>
      <c r="O2" s="22"/>
      <c r="P2" s="22"/>
      <c r="Q2" s="22"/>
      <c r="R2" s="29"/>
    </row>
    <row r="3" spans="1:18" ht="15.75" thickBot="1" x14ac:dyDescent="0.3">
      <c r="A3" s="78" t="s">
        <v>88</v>
      </c>
      <c r="B3" s="60"/>
      <c r="C3" s="15"/>
      <c r="D3" s="13"/>
      <c r="E3" s="13"/>
      <c r="F3" s="25">
        <f>E3-D3</f>
        <v>0</v>
      </c>
      <c r="G3" s="26"/>
      <c r="H3" s="10" t="s">
        <v>27</v>
      </c>
      <c r="I3" s="21"/>
      <c r="J3" s="22"/>
      <c r="K3" s="22"/>
      <c r="L3" s="22"/>
      <c r="M3" s="22"/>
      <c r="N3" s="22"/>
      <c r="O3" s="22"/>
      <c r="P3" s="22"/>
      <c r="Q3" s="22"/>
      <c r="R3" s="29"/>
    </row>
    <row r="4" spans="1:18" ht="13.5" thickBot="1" x14ac:dyDescent="0.25">
      <c r="A4" s="78" t="s">
        <v>60</v>
      </c>
      <c r="B4" s="60"/>
      <c r="C4" s="31"/>
      <c r="D4" s="31"/>
      <c r="E4" s="31"/>
      <c r="F4" s="31"/>
      <c r="G4" s="32"/>
      <c r="H4" s="34"/>
      <c r="I4" s="33"/>
      <c r="J4" s="22"/>
      <c r="K4" s="22"/>
      <c r="L4" s="22"/>
      <c r="M4" s="22"/>
      <c r="N4" s="22"/>
      <c r="O4" s="22"/>
      <c r="P4" s="22"/>
      <c r="Q4" s="22"/>
      <c r="R4" s="29"/>
    </row>
    <row r="5" spans="1:18" ht="15.75" thickBot="1" x14ac:dyDescent="0.3">
      <c r="A5" s="78" t="s">
        <v>35</v>
      </c>
      <c r="B5" s="60"/>
      <c r="C5" s="13"/>
      <c r="D5" s="13"/>
      <c r="E5" s="13"/>
      <c r="F5" s="25">
        <f t="shared" ref="F5:F7" si="0">E5-D5</f>
        <v>0</v>
      </c>
      <c r="G5" s="26"/>
      <c r="H5" s="10" t="s">
        <v>27</v>
      </c>
      <c r="I5" s="21"/>
      <c r="J5" s="22" t="b">
        <f>IF(I8=1,"(1)/ 2 / 3 / 4 / NA",IF(I8=2,"1 /(2)/ 3 / 4 / NA",IF(I8=3,"1 / 2 /(3)/ 4 / NA",IF(I8=4,"1 / 2 / 3 /(4)/ NA",IF(I8="NA","1 / 2 / 3 / 4 /(NA)")))))</f>
        <v>0</v>
      </c>
      <c r="K5" s="71"/>
      <c r="L5" s="71" t="s">
        <v>86</v>
      </c>
      <c r="M5" s="71" t="str">
        <f>IF(OR(H6="T1", H6="T2", H6="T3", H6="T4"), IF(OR(H7="T1", H7="T2", H7="T3", H7="T4"), IF(H6=H7, H6, H6 &amp; "/" &amp; H7), H6), IF(OR(H7="T1", H7="T2", H7="T3", H7="T4"), H7, ""))</f>
        <v/>
      </c>
      <c r="N5" s="22"/>
      <c r="O5" s="22"/>
      <c r="P5" s="22"/>
      <c r="Q5" s="22"/>
      <c r="R5" s="29"/>
    </row>
    <row r="6" spans="1:18" ht="15.75" thickBot="1" x14ac:dyDescent="0.3">
      <c r="A6" s="78" t="s">
        <v>36</v>
      </c>
      <c r="B6" s="60"/>
      <c r="C6" s="13"/>
      <c r="D6" s="13"/>
      <c r="E6" s="13"/>
      <c r="F6" s="25">
        <f t="shared" si="0"/>
        <v>0</v>
      </c>
      <c r="G6" s="26"/>
      <c r="H6" s="10" t="s">
        <v>27</v>
      </c>
      <c r="I6" s="21"/>
      <c r="J6" s="22"/>
      <c r="K6" s="22"/>
      <c r="L6" s="22" t="s">
        <v>85</v>
      </c>
      <c r="M6" s="22" t="str">
        <f>IF(AND(OR(H6="GH1", H6="GH2"), OR(H7="GH1", H7="GH2")), IF(H6=H7, H6, H6 &amp; "/" &amp; H7), IF(OR(H6="GH1", H6="GH2"), H6, ""))</f>
        <v/>
      </c>
      <c r="N6" s="22"/>
      <c r="O6" s="22"/>
      <c r="P6" s="22"/>
      <c r="Q6" s="22"/>
      <c r="R6" s="29"/>
    </row>
    <row r="7" spans="1:18" ht="15.75" thickBot="1" x14ac:dyDescent="0.3">
      <c r="A7" s="78" t="s">
        <v>37</v>
      </c>
      <c r="B7" s="60"/>
      <c r="C7" s="13"/>
      <c r="D7" s="13"/>
      <c r="E7" s="13"/>
      <c r="F7" s="25">
        <f t="shared" si="0"/>
        <v>0</v>
      </c>
      <c r="G7" s="26"/>
      <c r="H7" s="10" t="s">
        <v>27</v>
      </c>
      <c r="I7" s="30"/>
      <c r="J7" s="22"/>
      <c r="K7" s="22"/>
      <c r="L7" s="22"/>
      <c r="M7" s="22"/>
      <c r="N7" s="22"/>
      <c r="O7" s="22"/>
      <c r="P7" s="22"/>
      <c r="Q7" s="22"/>
      <c r="R7" s="29"/>
    </row>
    <row r="8" spans="1:18" ht="15.75" thickBot="1" x14ac:dyDescent="0.3">
      <c r="A8" s="78" t="s">
        <v>38</v>
      </c>
      <c r="B8" s="60"/>
      <c r="C8" s="13"/>
      <c r="D8" s="13"/>
      <c r="E8" s="13"/>
      <c r="F8" s="25">
        <f t="shared" ref="F8:F27" si="1">E8-D8</f>
        <v>0</v>
      </c>
      <c r="G8" s="27" t="s">
        <v>27</v>
      </c>
      <c r="H8" s="10" t="s">
        <v>27</v>
      </c>
      <c r="I8" s="20" t="s">
        <v>27</v>
      </c>
      <c r="J8" s="22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2"/>
      <c r="L8" s="22" t="str">
        <f>H8</f>
        <v>Sila Pilih</v>
      </c>
      <c r="M8" s="22"/>
      <c r="N8" s="22" t="str">
        <f>IF(OR(H8="T1", H8="T2", H8="T3", H8="T4"), H8, "")</f>
        <v/>
      </c>
      <c r="O8" s="22"/>
      <c r="P8" s="22"/>
      <c r="Q8" s="22"/>
      <c r="R8" s="29"/>
    </row>
    <row r="9" spans="1:18" ht="15.75" thickBot="1" x14ac:dyDescent="0.3">
      <c r="A9" s="78" t="s">
        <v>39</v>
      </c>
      <c r="B9" s="61"/>
      <c r="C9" s="13"/>
      <c r="D9" s="13"/>
      <c r="E9" s="13"/>
      <c r="F9" s="25">
        <f t="shared" si="1"/>
        <v>0</v>
      </c>
      <c r="G9" s="27" t="s">
        <v>27</v>
      </c>
      <c r="H9" s="10" t="s">
        <v>27</v>
      </c>
      <c r="I9" s="20" t="s">
        <v>27</v>
      </c>
      <c r="J9" s="22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2"/>
      <c r="L9" s="22"/>
      <c r="M9" s="22"/>
      <c r="N9" s="22" t="str">
        <f>IF(OR(H9="T1", H9="T2", H9="T3", H9="T4"), H9, "")</f>
        <v/>
      </c>
      <c r="O9" s="22"/>
      <c r="P9" s="22"/>
      <c r="Q9" s="22"/>
      <c r="R9" s="29"/>
    </row>
    <row r="10" spans="1:18" ht="15.75" thickBot="1" x14ac:dyDescent="0.3">
      <c r="A10" s="78" t="s">
        <v>40</v>
      </c>
      <c r="B10" s="61"/>
      <c r="C10" s="13"/>
      <c r="D10" s="13"/>
      <c r="E10" s="13"/>
      <c r="F10" s="25">
        <f t="shared" si="1"/>
        <v>0</v>
      </c>
      <c r="G10" s="27" t="s">
        <v>27</v>
      </c>
      <c r="H10" s="10" t="s">
        <v>27</v>
      </c>
      <c r="I10" s="20" t="s">
        <v>27</v>
      </c>
      <c r="J10" s="22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2"/>
      <c r="L10" s="22"/>
      <c r="M10" s="22"/>
      <c r="N10" s="22" t="str">
        <f>IF(OR(H10="T1", H10="T2", H10="T3", H10="T4"), H10, "")</f>
        <v/>
      </c>
      <c r="O10" s="22"/>
      <c r="P10" s="22"/>
      <c r="Q10" s="22"/>
      <c r="R10" s="29"/>
    </row>
    <row r="11" spans="1:18" ht="15.75" thickBot="1" x14ac:dyDescent="0.3">
      <c r="A11" s="78" t="s">
        <v>41</v>
      </c>
      <c r="B11" s="61"/>
      <c r="C11" s="13"/>
      <c r="D11" s="13"/>
      <c r="E11" s="13"/>
      <c r="F11" s="25">
        <f t="shared" si="1"/>
        <v>0</v>
      </c>
      <c r="G11" s="27" t="s">
        <v>27</v>
      </c>
      <c r="H11" s="10" t="s">
        <v>27</v>
      </c>
      <c r="I11" s="20" t="s">
        <v>27</v>
      </c>
      <c r="J11" s="22" t="str">
        <f t="shared" si="2"/>
        <v xml:space="preserve"> 1 / 2 / 3 / 4 / NA</v>
      </c>
      <c r="K11" s="22"/>
      <c r="L11" s="22"/>
      <c r="M11" s="22"/>
      <c r="N11" s="22" t="str">
        <f>IF(OR(H11="T1", H11="T2", H11="T3", H11="T4"), H11, "")</f>
        <v/>
      </c>
      <c r="O11" s="22"/>
      <c r="P11" s="22"/>
      <c r="Q11" s="22"/>
      <c r="R11" s="29"/>
    </row>
    <row r="12" spans="1:18" ht="15.75" thickBot="1" x14ac:dyDescent="0.3">
      <c r="A12" s="78" t="s">
        <v>42</v>
      </c>
      <c r="B12" s="61"/>
      <c r="C12" s="13"/>
      <c r="D12" s="13"/>
      <c r="E12" s="13"/>
      <c r="F12" s="25">
        <f t="shared" si="1"/>
        <v>0</v>
      </c>
      <c r="G12" s="27" t="s">
        <v>27</v>
      </c>
      <c r="H12" s="10" t="s">
        <v>27</v>
      </c>
      <c r="I12" s="20" t="s">
        <v>27</v>
      </c>
      <c r="J12" s="22" t="str">
        <f t="shared" si="2"/>
        <v xml:space="preserve"> 1 / 2 / 3 / 4 / NA</v>
      </c>
      <c r="K12" s="22"/>
      <c r="L12" s="22"/>
      <c r="M12" s="22"/>
      <c r="N12" s="22" t="str">
        <f t="shared" ref="N12:N27" si="3">IF(OR(H12="T1", H12="T2", H12="T3", H12="T4"), H12, "")</f>
        <v/>
      </c>
      <c r="O12" s="22"/>
      <c r="P12" s="22"/>
      <c r="Q12" s="22"/>
      <c r="R12" s="29"/>
    </row>
    <row r="13" spans="1:18" ht="15.75" thickBot="1" x14ac:dyDescent="0.3">
      <c r="A13" s="78" t="s">
        <v>83</v>
      </c>
      <c r="B13" s="61"/>
      <c r="C13" s="13"/>
      <c r="D13" s="13"/>
      <c r="E13" s="13"/>
      <c r="F13" s="25">
        <f t="shared" si="1"/>
        <v>0</v>
      </c>
      <c r="G13" s="27" t="s">
        <v>27</v>
      </c>
      <c r="H13" s="10" t="s">
        <v>27</v>
      </c>
      <c r="I13" s="20" t="s">
        <v>27</v>
      </c>
      <c r="J13" s="22" t="str">
        <f t="shared" si="2"/>
        <v xml:space="preserve"> 1 / 2 / 3 / 4 / NA</v>
      </c>
      <c r="K13" s="22"/>
      <c r="L13" s="22"/>
      <c r="M13" s="22"/>
      <c r="N13" s="22" t="str">
        <f t="shared" si="3"/>
        <v/>
      </c>
      <c r="O13" s="22"/>
      <c r="P13" s="22"/>
      <c r="Q13" s="22"/>
      <c r="R13" s="29"/>
    </row>
    <row r="14" spans="1:18" ht="15.75" thickBot="1" x14ac:dyDescent="0.3">
      <c r="A14" s="78" t="s">
        <v>43</v>
      </c>
      <c r="B14" s="61"/>
      <c r="C14" s="13"/>
      <c r="D14" s="13"/>
      <c r="E14" s="13"/>
      <c r="F14" s="25">
        <f t="shared" si="1"/>
        <v>0</v>
      </c>
      <c r="G14" s="27" t="s">
        <v>27</v>
      </c>
      <c r="H14" s="10" t="s">
        <v>27</v>
      </c>
      <c r="I14" s="20" t="s">
        <v>27</v>
      </c>
      <c r="J14" s="22" t="str">
        <f t="shared" si="2"/>
        <v xml:space="preserve"> 1 / 2 / 3 / 4 / NA</v>
      </c>
      <c r="K14" s="22"/>
      <c r="L14" s="22"/>
      <c r="M14" s="22"/>
      <c r="N14" s="22" t="str">
        <f t="shared" si="3"/>
        <v/>
      </c>
      <c r="O14" s="22"/>
      <c r="P14" s="22"/>
      <c r="Q14" s="22"/>
      <c r="R14" s="29"/>
    </row>
    <row r="15" spans="1:18" ht="15.75" thickBot="1" x14ac:dyDescent="0.3">
      <c r="A15" s="78" t="s">
        <v>44</v>
      </c>
      <c r="B15" s="61"/>
      <c r="C15" s="13"/>
      <c r="D15" s="13"/>
      <c r="E15" s="13"/>
      <c r="F15" s="25">
        <f t="shared" si="1"/>
        <v>0</v>
      </c>
      <c r="G15" s="27" t="s">
        <v>27</v>
      </c>
      <c r="H15" s="10" t="s">
        <v>27</v>
      </c>
      <c r="I15" s="20" t="s">
        <v>27</v>
      </c>
      <c r="J15" s="22" t="str">
        <f t="shared" si="2"/>
        <v xml:space="preserve"> 1 / 2 / 3 / 4 / NA</v>
      </c>
      <c r="K15" s="22"/>
      <c r="L15" s="22"/>
      <c r="M15" s="22"/>
      <c r="N15" s="22" t="str">
        <f t="shared" si="3"/>
        <v/>
      </c>
      <c r="O15" s="22"/>
      <c r="P15" s="22"/>
      <c r="Q15" s="22"/>
      <c r="R15" s="29"/>
    </row>
    <row r="16" spans="1:18" ht="15.75" thickBot="1" x14ac:dyDescent="0.3">
      <c r="A16" s="78" t="s">
        <v>45</v>
      </c>
      <c r="B16" s="61"/>
      <c r="C16" s="13"/>
      <c r="D16" s="13"/>
      <c r="E16" s="13"/>
      <c r="F16" s="25">
        <f t="shared" si="1"/>
        <v>0</v>
      </c>
      <c r="G16" s="27" t="s">
        <v>27</v>
      </c>
      <c r="H16" s="10" t="s">
        <v>27</v>
      </c>
      <c r="I16" s="20" t="s">
        <v>27</v>
      </c>
      <c r="J16" s="22" t="str">
        <f t="shared" si="2"/>
        <v xml:space="preserve"> 1 / 2 / 3 / 4 / NA</v>
      </c>
      <c r="K16" s="22"/>
      <c r="L16" s="22"/>
      <c r="M16" s="22"/>
      <c r="N16" s="22" t="str">
        <f t="shared" si="3"/>
        <v/>
      </c>
      <c r="O16" s="22"/>
      <c r="P16" s="22"/>
      <c r="Q16" s="22"/>
      <c r="R16" s="29"/>
    </row>
    <row r="17" spans="1:18" ht="15.75" thickBot="1" x14ac:dyDescent="0.3">
      <c r="A17" s="78" t="s">
        <v>46</v>
      </c>
      <c r="B17" s="61"/>
      <c r="C17" s="13"/>
      <c r="D17" s="13"/>
      <c r="E17" s="13"/>
      <c r="F17" s="25">
        <f t="shared" si="1"/>
        <v>0</v>
      </c>
      <c r="G17" s="27" t="s">
        <v>27</v>
      </c>
      <c r="H17" s="10" t="s">
        <v>27</v>
      </c>
      <c r="I17" s="20" t="s">
        <v>27</v>
      </c>
      <c r="J17" s="22" t="str">
        <f t="shared" si="2"/>
        <v xml:space="preserve"> 1 / 2 / 3 / 4 / NA</v>
      </c>
      <c r="K17" s="22"/>
      <c r="L17" s="22"/>
      <c r="M17" s="22"/>
      <c r="N17" s="22" t="str">
        <f t="shared" si="3"/>
        <v/>
      </c>
      <c r="O17" s="22"/>
      <c r="P17" s="22"/>
      <c r="Q17" s="22"/>
      <c r="R17" s="29"/>
    </row>
    <row r="18" spans="1:18" ht="15.75" thickBot="1" x14ac:dyDescent="0.3">
      <c r="A18" s="78" t="s">
        <v>47</v>
      </c>
      <c r="B18" s="61"/>
      <c r="C18" s="13"/>
      <c r="D18" s="13"/>
      <c r="E18" s="13"/>
      <c r="F18" s="25">
        <f t="shared" si="1"/>
        <v>0</v>
      </c>
      <c r="G18" s="27" t="s">
        <v>27</v>
      </c>
      <c r="H18" s="10" t="s">
        <v>27</v>
      </c>
      <c r="I18" s="20" t="s">
        <v>27</v>
      </c>
      <c r="J18" s="22" t="str">
        <f t="shared" si="2"/>
        <v xml:space="preserve"> 1 / 2 / 3 / 4 / NA</v>
      </c>
      <c r="K18" s="22"/>
      <c r="L18" s="22"/>
      <c r="M18" s="22"/>
      <c r="N18" s="22" t="str">
        <f t="shared" si="3"/>
        <v/>
      </c>
      <c r="O18" s="22"/>
      <c r="P18" s="22"/>
      <c r="Q18" s="22"/>
      <c r="R18" s="29"/>
    </row>
    <row r="19" spans="1:18" ht="15.75" thickBot="1" x14ac:dyDescent="0.3">
      <c r="A19" s="78" t="s">
        <v>48</v>
      </c>
      <c r="B19" s="60"/>
      <c r="C19" s="13"/>
      <c r="D19" s="13"/>
      <c r="E19" s="13"/>
      <c r="F19" s="25">
        <f t="shared" si="1"/>
        <v>0</v>
      </c>
      <c r="G19" s="27" t="s">
        <v>27</v>
      </c>
      <c r="H19" s="10" t="s">
        <v>27</v>
      </c>
      <c r="I19" s="20" t="s">
        <v>27</v>
      </c>
      <c r="J19" s="22" t="str">
        <f t="shared" si="2"/>
        <v xml:space="preserve"> 1 / 2 / 3 / 4 / NA</v>
      </c>
      <c r="K19" s="22"/>
      <c r="L19" s="22"/>
      <c r="M19" s="22"/>
      <c r="N19" s="22" t="str">
        <f t="shared" si="3"/>
        <v/>
      </c>
      <c r="O19" s="22"/>
      <c r="P19" s="22"/>
      <c r="Q19" s="22"/>
      <c r="R19" s="29"/>
    </row>
    <row r="20" spans="1:18" ht="15.75" thickBot="1" x14ac:dyDescent="0.3">
      <c r="A20" s="78" t="s">
        <v>57</v>
      </c>
      <c r="B20" s="60"/>
      <c r="C20" s="13"/>
      <c r="D20" s="13"/>
      <c r="E20" s="13"/>
      <c r="F20" s="25">
        <f t="shared" si="1"/>
        <v>0</v>
      </c>
      <c r="G20" s="27" t="s">
        <v>27</v>
      </c>
      <c r="H20" s="10" t="s">
        <v>27</v>
      </c>
      <c r="I20" s="20" t="s">
        <v>27</v>
      </c>
      <c r="J20" s="22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2"/>
      <c r="L20" s="22"/>
      <c r="M20" s="22"/>
      <c r="N20" s="22" t="str">
        <f t="shared" si="3"/>
        <v/>
      </c>
      <c r="O20" s="22"/>
      <c r="P20" s="22"/>
      <c r="Q20" s="22"/>
      <c r="R20" s="29"/>
    </row>
    <row r="21" spans="1:18" ht="15.75" thickBot="1" x14ac:dyDescent="0.3">
      <c r="A21" s="78" t="s">
        <v>58</v>
      </c>
      <c r="B21" s="60"/>
      <c r="C21" s="13"/>
      <c r="D21" s="13"/>
      <c r="E21" s="13"/>
      <c r="F21" s="25">
        <f t="shared" si="1"/>
        <v>0</v>
      </c>
      <c r="G21" s="27" t="s">
        <v>27</v>
      </c>
      <c r="H21" s="10" t="s">
        <v>27</v>
      </c>
      <c r="I21" s="20" t="s">
        <v>27</v>
      </c>
      <c r="J21" s="22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2"/>
      <c r="L21" s="22"/>
      <c r="M21" s="22"/>
      <c r="N21" s="22" t="str">
        <f t="shared" si="3"/>
        <v/>
      </c>
      <c r="O21" s="22"/>
      <c r="P21" s="22"/>
      <c r="Q21" s="22"/>
      <c r="R21" s="29"/>
    </row>
    <row r="22" spans="1:18" ht="15.75" thickBot="1" x14ac:dyDescent="0.3">
      <c r="A22" s="78" t="s">
        <v>59</v>
      </c>
      <c r="B22" s="60"/>
      <c r="C22" s="13"/>
      <c r="D22" s="13"/>
      <c r="E22" s="13"/>
      <c r="F22" s="25">
        <f t="shared" si="1"/>
        <v>0</v>
      </c>
      <c r="G22" s="27" t="s">
        <v>27</v>
      </c>
      <c r="H22" s="10" t="s">
        <v>27</v>
      </c>
      <c r="I22" s="20" t="s">
        <v>27</v>
      </c>
      <c r="J22" s="22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2"/>
      <c r="L22" s="22"/>
      <c r="M22" s="22"/>
      <c r="N22" s="22" t="str">
        <f t="shared" si="3"/>
        <v/>
      </c>
      <c r="O22" s="22"/>
      <c r="P22" s="22"/>
      <c r="Q22" s="22"/>
      <c r="R22" s="29"/>
    </row>
    <row r="23" spans="1:18" ht="15.75" thickBot="1" x14ac:dyDescent="0.3">
      <c r="A23" s="78" t="s">
        <v>78</v>
      </c>
      <c r="B23" s="60"/>
      <c r="C23" s="13"/>
      <c r="D23" s="13"/>
      <c r="E23" s="13"/>
      <c r="F23" s="25">
        <f t="shared" si="1"/>
        <v>0</v>
      </c>
      <c r="G23" s="27" t="s">
        <v>27</v>
      </c>
      <c r="H23" s="10" t="s">
        <v>27</v>
      </c>
      <c r="I23" s="20" t="s">
        <v>27</v>
      </c>
      <c r="J23" s="22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2"/>
      <c r="L23" s="22"/>
      <c r="M23" s="22"/>
      <c r="N23" s="22" t="str">
        <f t="shared" si="3"/>
        <v/>
      </c>
      <c r="O23" s="22"/>
      <c r="P23" s="22"/>
      <c r="Q23" s="22"/>
      <c r="R23" s="29"/>
    </row>
    <row r="24" spans="1:18" ht="15.75" thickBot="1" x14ac:dyDescent="0.3">
      <c r="A24" s="78" t="s">
        <v>79</v>
      </c>
      <c r="B24" s="60"/>
      <c r="C24" s="13"/>
      <c r="D24" s="13"/>
      <c r="E24" s="13"/>
      <c r="F24" s="25">
        <f t="shared" si="1"/>
        <v>0</v>
      </c>
      <c r="G24" s="27" t="s">
        <v>27</v>
      </c>
      <c r="H24" s="10" t="s">
        <v>27</v>
      </c>
      <c r="I24" s="20" t="s">
        <v>27</v>
      </c>
      <c r="J24" s="22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2"/>
      <c r="L24" s="22"/>
      <c r="M24" s="22"/>
      <c r="N24" s="22" t="str">
        <f t="shared" si="3"/>
        <v/>
      </c>
      <c r="O24" s="22"/>
      <c r="P24" s="22"/>
      <c r="Q24" s="22"/>
      <c r="R24" s="29"/>
    </row>
    <row r="25" spans="1:18" ht="15.75" thickBot="1" x14ac:dyDescent="0.3">
      <c r="A25" s="78" t="s">
        <v>80</v>
      </c>
      <c r="B25" s="60"/>
      <c r="C25" s="13"/>
      <c r="D25" s="13"/>
      <c r="E25" s="13"/>
      <c r="F25" s="25">
        <f t="shared" si="1"/>
        <v>0</v>
      </c>
      <c r="G25" s="27" t="s">
        <v>27</v>
      </c>
      <c r="H25" s="10" t="s">
        <v>27</v>
      </c>
      <c r="I25" s="20" t="s">
        <v>27</v>
      </c>
      <c r="J25" s="22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2"/>
      <c r="L25" s="22"/>
      <c r="M25" s="22"/>
      <c r="N25" s="22" t="str">
        <f t="shared" si="3"/>
        <v/>
      </c>
      <c r="O25" s="22"/>
      <c r="P25" s="22"/>
      <c r="Q25" s="22"/>
      <c r="R25" s="29"/>
    </row>
    <row r="26" spans="1:18" ht="15.75" thickBot="1" x14ac:dyDescent="0.3">
      <c r="A26" s="78" t="s">
        <v>81</v>
      </c>
      <c r="B26" s="60"/>
      <c r="C26" s="13"/>
      <c r="D26" s="13"/>
      <c r="E26" s="13"/>
      <c r="F26" s="25">
        <f t="shared" si="1"/>
        <v>0</v>
      </c>
      <c r="G26" s="27" t="s">
        <v>27</v>
      </c>
      <c r="H26" s="10" t="s">
        <v>27</v>
      </c>
      <c r="I26" s="20" t="s">
        <v>27</v>
      </c>
      <c r="J26" s="22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2"/>
      <c r="L26" s="22"/>
      <c r="M26" s="22"/>
      <c r="N26" s="22" t="str">
        <f t="shared" si="3"/>
        <v/>
      </c>
      <c r="O26" s="22"/>
      <c r="P26" s="22"/>
      <c r="Q26" s="22"/>
      <c r="R26" s="29"/>
    </row>
    <row r="27" spans="1:18" ht="15.75" thickBot="1" x14ac:dyDescent="0.3">
      <c r="A27" s="78" t="s">
        <v>82</v>
      </c>
      <c r="B27" s="60"/>
      <c r="C27" s="13"/>
      <c r="D27" s="13"/>
      <c r="E27" s="13"/>
      <c r="F27" s="25">
        <f t="shared" si="1"/>
        <v>0</v>
      </c>
      <c r="G27" s="27" t="s">
        <v>27</v>
      </c>
      <c r="H27" s="10" t="s">
        <v>27</v>
      </c>
      <c r="I27" s="20" t="s">
        <v>27</v>
      </c>
      <c r="J27" s="22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2"/>
      <c r="L27" s="22"/>
      <c r="M27" s="22"/>
      <c r="N27" s="22" t="str">
        <f t="shared" si="3"/>
        <v/>
      </c>
      <c r="O27" s="22"/>
      <c r="P27" s="22"/>
      <c r="Q27" s="22"/>
      <c r="R27" s="29"/>
    </row>
    <row r="28" spans="1:18" x14ac:dyDescent="0.2"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">
      <c r="A29" s="213" t="s">
        <v>54</v>
      </c>
      <c r="B29" s="210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2">
      <c r="A30" s="213" t="s">
        <v>53</v>
      </c>
      <c r="B30" s="211"/>
      <c r="J30" s="67"/>
      <c r="K30" s="67"/>
      <c r="L30" s="67"/>
      <c r="M30" s="67"/>
      <c r="N30" s="67"/>
      <c r="O30" s="67"/>
      <c r="P30" s="67"/>
      <c r="Q30" s="67"/>
    </row>
    <row r="31" spans="1:18" x14ac:dyDescent="0.2">
      <c r="A31" s="213" t="s">
        <v>50</v>
      </c>
      <c r="B31" s="210"/>
      <c r="C31" s="16" t="s">
        <v>51</v>
      </c>
      <c r="J31" s="67"/>
      <c r="K31" s="67"/>
      <c r="L31" s="67"/>
      <c r="M31" s="67"/>
      <c r="N31" s="67"/>
      <c r="O31" s="67"/>
      <c r="P31" s="67"/>
      <c r="Q31" s="67"/>
    </row>
    <row r="32" spans="1:18" ht="13.5" thickBot="1" x14ac:dyDescent="0.25">
      <c r="A32" s="213" t="s">
        <v>52</v>
      </c>
      <c r="B32" s="209"/>
      <c r="C32" s="24"/>
      <c r="D32" s="24"/>
      <c r="E32" s="24"/>
      <c r="F32" s="22"/>
      <c r="G32" s="23"/>
      <c r="H32" s="23"/>
      <c r="J32" s="67"/>
      <c r="K32" s="67"/>
      <c r="L32" s="67"/>
      <c r="M32" s="67"/>
      <c r="N32" s="67"/>
      <c r="O32" s="67"/>
      <c r="P32" s="67"/>
      <c r="Q32" s="67"/>
    </row>
    <row r="33" spans="1:17" ht="15.75" thickBot="1" x14ac:dyDescent="0.3">
      <c r="A33" s="213" t="s">
        <v>28</v>
      </c>
      <c r="B33" s="212" t="s">
        <v>27</v>
      </c>
      <c r="C33" s="22"/>
      <c r="D33" s="22" t="b">
        <f>IF(B33="YA", TRUE)</f>
        <v>0</v>
      </c>
      <c r="E33" s="22"/>
      <c r="F33" s="28"/>
      <c r="G33" s="23"/>
      <c r="H33" s="23"/>
      <c r="I33" s="22"/>
      <c r="J33" s="67"/>
      <c r="K33" s="67"/>
      <c r="L33" s="67"/>
      <c r="M33" s="67"/>
      <c r="N33" s="67"/>
      <c r="O33" s="67"/>
      <c r="P33" s="67"/>
      <c r="Q33" s="67"/>
    </row>
    <row r="34" spans="1:17" ht="15.75" thickBot="1" x14ac:dyDescent="0.3">
      <c r="A34" s="213" t="s">
        <v>30</v>
      </c>
      <c r="B34" s="212" t="s">
        <v>27</v>
      </c>
      <c r="C34" s="22"/>
      <c r="D34" s="22" t="b">
        <f>IF(B34="YA", TRUE)</f>
        <v>0</v>
      </c>
      <c r="E34" s="22"/>
      <c r="F34" s="28"/>
      <c r="G34" s="23"/>
      <c r="H34" s="23"/>
      <c r="I34" s="22"/>
      <c r="J34" s="67"/>
      <c r="K34" s="67"/>
      <c r="L34" s="67"/>
      <c r="M34" s="67"/>
      <c r="N34" s="67"/>
      <c r="O34" s="67"/>
      <c r="P34" s="67"/>
      <c r="Q34" s="67"/>
    </row>
    <row r="35" spans="1:17" ht="15.75" thickBot="1" x14ac:dyDescent="0.3">
      <c r="A35" s="213" t="s">
        <v>29</v>
      </c>
      <c r="B35" s="212" t="s">
        <v>27</v>
      </c>
      <c r="C35" s="53"/>
      <c r="D35" s="22" t="b">
        <f>IF(B35="YA", TRUE)</f>
        <v>0</v>
      </c>
      <c r="E35" s="53"/>
      <c r="F35" s="54"/>
      <c r="G35" s="55"/>
      <c r="H35" s="55"/>
      <c r="I35" s="53"/>
      <c r="J35" s="67"/>
      <c r="K35" s="67"/>
      <c r="L35" s="67"/>
      <c r="M35" s="67"/>
      <c r="N35" s="67"/>
      <c r="O35" s="67"/>
      <c r="P35" s="67"/>
      <c r="Q35" s="67"/>
    </row>
    <row r="36" spans="1:17" ht="14.25" customHeight="1" thickBot="1" x14ac:dyDescent="0.25">
      <c r="C36" s="53"/>
      <c r="D36" s="53"/>
      <c r="E36" s="53"/>
      <c r="F36" s="53"/>
      <c r="G36" s="55"/>
      <c r="H36" s="55"/>
      <c r="I36" s="53"/>
      <c r="J36" s="67"/>
      <c r="K36" s="67"/>
      <c r="L36" s="67"/>
      <c r="M36" s="67"/>
      <c r="N36" s="67"/>
      <c r="O36" s="67"/>
      <c r="P36" s="67"/>
      <c r="Q36" s="67"/>
    </row>
    <row r="37" spans="1:17" ht="15.75" thickBot="1" x14ac:dyDescent="0.25">
      <c r="A37" s="213" t="s">
        <v>16</v>
      </c>
      <c r="B37" s="212" t="s">
        <v>27</v>
      </c>
      <c r="C37" s="56" t="b">
        <f>IF(B37="XP 205DR",TRUE)</f>
        <v>0</v>
      </c>
      <c r="D37" s="56" t="b">
        <f>IF(B37="MSA 225S-100-DA",TRUE)</f>
        <v>0</v>
      </c>
      <c r="E37" s="56" t="b">
        <f>IF(B37="MSE 225S-100-DU ",TRUE)</f>
        <v>0</v>
      </c>
      <c r="F37" s="53" t="b">
        <f>IF(B37="PG 603S",TRUE)</f>
        <v>0</v>
      </c>
      <c r="G37" s="55" t="b">
        <f>IF(B37="Lain-lain",TRUE)</f>
        <v>0</v>
      </c>
      <c r="H37" s="55"/>
      <c r="I37" s="53"/>
    </row>
    <row r="38" spans="1:17" x14ac:dyDescent="0.2">
      <c r="C38" s="56"/>
      <c r="D38" s="56"/>
      <c r="E38" s="56"/>
      <c r="F38" s="53"/>
      <c r="G38" s="55"/>
      <c r="H38" s="55"/>
      <c r="I38" s="53"/>
    </row>
    <row r="39" spans="1:17" x14ac:dyDescent="0.2">
      <c r="C39" s="56"/>
      <c r="D39" s="56"/>
      <c r="E39" s="56"/>
      <c r="F39" s="53"/>
      <c r="G39" s="55"/>
      <c r="H39" s="55"/>
      <c r="I39" s="53"/>
    </row>
    <row r="40" spans="1:17" ht="14.25" x14ac:dyDescent="0.2">
      <c r="C40" s="56"/>
      <c r="D40" s="56"/>
      <c r="E40" s="57"/>
      <c r="F40" s="53"/>
      <c r="G40" s="55"/>
      <c r="H40" s="55"/>
      <c r="I40" s="53"/>
    </row>
    <row r="41" spans="1:17" x14ac:dyDescent="0.2">
      <c r="C41" s="47"/>
      <c r="D41" s="47"/>
      <c r="E41" s="47"/>
      <c r="F41" s="29"/>
      <c r="G41" s="48"/>
      <c r="H41" s="48"/>
      <c r="I41" s="22"/>
    </row>
    <row r="42" spans="1:17" x14ac:dyDescent="0.2">
      <c r="C42" s="47"/>
      <c r="D42" s="47"/>
      <c r="E42" s="47"/>
      <c r="F42" s="29"/>
      <c r="G42" s="48"/>
      <c r="H42" s="48"/>
      <c r="I42" s="22"/>
    </row>
    <row r="43" spans="1:17" x14ac:dyDescent="0.2">
      <c r="C43" s="47"/>
      <c r="D43" s="47"/>
      <c r="E43" s="47"/>
      <c r="F43" s="29"/>
      <c r="G43" s="48"/>
      <c r="H43" s="48"/>
      <c r="I43" s="22"/>
    </row>
    <row r="44" spans="1:17" x14ac:dyDescent="0.2">
      <c r="C44" s="47"/>
      <c r="D44" s="47"/>
      <c r="E44" s="47"/>
      <c r="F44" s="29"/>
      <c r="G44" s="48"/>
      <c r="H44" s="48"/>
      <c r="I44" s="22"/>
    </row>
    <row r="45" spans="1:17" x14ac:dyDescent="0.2">
      <c r="C45" s="47"/>
      <c r="D45" s="47"/>
      <c r="E45" s="47"/>
      <c r="F45" s="29"/>
      <c r="G45" s="48"/>
      <c r="H45" s="48"/>
    </row>
    <row r="46" spans="1:17" x14ac:dyDescent="0.2">
      <c r="C46" s="46"/>
    </row>
    <row r="47" spans="1:17" x14ac:dyDescent="0.2">
      <c r="C47" s="46"/>
    </row>
    <row r="48" spans="1:17" x14ac:dyDescent="0.2">
      <c r="C48" s="46"/>
    </row>
    <row r="49" spans="3:3" x14ac:dyDescent="0.2">
      <c r="C49" s="46"/>
    </row>
  </sheetData>
  <conditionalFormatting sqref="B5:E19 B2 D2:E2 B22 B25">
    <cfRule type="expression" dxfId="231" priority="141">
      <formula>LEN(B2)=0</formula>
    </cfRule>
  </conditionalFormatting>
  <conditionalFormatting sqref="G8:G26">
    <cfRule type="cellIs" dxfId="230" priority="140" operator="equal">
      <formula>"Sila Pilih"</formula>
    </cfRule>
  </conditionalFormatting>
  <conditionalFormatting sqref="B31">
    <cfRule type="expression" dxfId="229" priority="139">
      <formula>LEN(B31)=0</formula>
    </cfRule>
  </conditionalFormatting>
  <conditionalFormatting sqref="B32">
    <cfRule type="expression" dxfId="228" priority="138">
      <formula>LEN(B32)=0</formula>
    </cfRule>
  </conditionalFormatting>
  <conditionalFormatting sqref="B37">
    <cfRule type="cellIs" dxfId="227" priority="133" operator="equal">
      <formula>"Sila Pilih"</formula>
    </cfRule>
  </conditionalFormatting>
  <conditionalFormatting sqref="B29">
    <cfRule type="expression" dxfId="226" priority="132">
      <formula>LEN(B29)=0</formula>
    </cfRule>
  </conditionalFormatting>
  <conditionalFormatting sqref="B30">
    <cfRule type="expression" dxfId="225" priority="131">
      <formula>LEN(B30)=0</formula>
    </cfRule>
  </conditionalFormatting>
  <conditionalFormatting sqref="B33 F33">
    <cfRule type="cellIs" dxfId="224" priority="128" operator="equal">
      <formula>"TIDAK"</formula>
    </cfRule>
    <cfRule type="cellIs" dxfId="223" priority="129" operator="equal">
      <formula>"ya"</formula>
    </cfRule>
    <cfRule type="cellIs" dxfId="222" priority="130" operator="equal">
      <formula>"Sila Pilih"</formula>
    </cfRule>
  </conditionalFormatting>
  <conditionalFormatting sqref="B34 F34">
    <cfRule type="cellIs" dxfId="221" priority="125" operator="equal">
      <formula>"TIDAK"</formula>
    </cfRule>
    <cfRule type="cellIs" dxfId="220" priority="126" operator="equal">
      <formula>"ya"</formula>
    </cfRule>
    <cfRule type="cellIs" dxfId="219" priority="127" operator="equal">
      <formula>"Sila Pilih"</formula>
    </cfRule>
  </conditionalFormatting>
  <conditionalFormatting sqref="B35 F35">
    <cfRule type="cellIs" dxfId="218" priority="122" operator="equal">
      <formula>"TIDAK"</formula>
    </cfRule>
    <cfRule type="cellIs" dxfId="217" priority="123" operator="equal">
      <formula>"ya"</formula>
    </cfRule>
    <cfRule type="cellIs" dxfId="216" priority="124" operator="equal">
      <formula>"Sila Pilih"</formula>
    </cfRule>
  </conditionalFormatting>
  <conditionalFormatting sqref="F5:F27">
    <cfRule type="cellIs" dxfId="215" priority="119" operator="equal">
      <formula>0</formula>
    </cfRule>
  </conditionalFormatting>
  <conditionalFormatting sqref="I8:I27">
    <cfRule type="cellIs" dxfId="214" priority="108" operator="equal">
      <formula>"Sila Pilih"</formula>
    </cfRule>
  </conditionalFormatting>
  <conditionalFormatting sqref="F2:F3">
    <cfRule type="cellIs" dxfId="213" priority="101" operator="equal">
      <formula>0</formula>
    </cfRule>
  </conditionalFormatting>
  <conditionalFormatting sqref="B20:E20 B23 B26">
    <cfRule type="expression" dxfId="212" priority="88">
      <formula>LEN(B20)=0</formula>
    </cfRule>
  </conditionalFormatting>
  <conditionalFormatting sqref="B21:E21 B24 B27">
    <cfRule type="expression" dxfId="211" priority="82">
      <formula>LEN(B21)=0</formula>
    </cfRule>
  </conditionalFormatting>
  <conditionalFormatting sqref="B3:B4 D3:E3">
    <cfRule type="expression" dxfId="210" priority="70">
      <formula>LEN(B3)=0</formula>
    </cfRule>
  </conditionalFormatting>
  <conditionalFormatting sqref="L8">
    <cfRule type="expression" dxfId="209" priority="54">
      <formula>H8="Sila Pilih"</formula>
    </cfRule>
  </conditionalFormatting>
  <conditionalFormatting sqref="G27">
    <cfRule type="cellIs" dxfId="208" priority="27" operator="equal">
      <formula>"Sila Pilih"</formula>
    </cfRule>
  </conditionalFormatting>
  <conditionalFormatting sqref="C22:E27">
    <cfRule type="expression" dxfId="207" priority="26">
      <formula>LEN(C22)=0</formula>
    </cfRule>
  </conditionalFormatting>
  <conditionalFormatting sqref="H8:H27">
    <cfRule type="cellIs" dxfId="206" priority="6" operator="equal">
      <formula>"Sila Pilih"</formula>
    </cfRule>
  </conditionalFormatting>
  <conditionalFormatting sqref="H7">
    <cfRule type="cellIs" dxfId="205" priority="5" operator="equal">
      <formula>"Sila Pilih"</formula>
    </cfRule>
  </conditionalFormatting>
  <conditionalFormatting sqref="H6">
    <cfRule type="cellIs" dxfId="204" priority="4" operator="equal">
      <formula>"Sila Pilih"</formula>
    </cfRule>
  </conditionalFormatting>
  <conditionalFormatting sqref="H5">
    <cfRule type="cellIs" dxfId="203" priority="3" operator="equal">
      <formula>"Sila Pilih"</formula>
    </cfRule>
  </conditionalFormatting>
  <conditionalFormatting sqref="H3">
    <cfRule type="cellIs" dxfId="202" priority="2" operator="equal">
      <formula>"Sila Pilih"</formula>
    </cfRule>
  </conditionalFormatting>
  <conditionalFormatting sqref="H2">
    <cfRule type="cellIs" dxfId="201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Form!B16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Form!G16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Form!I16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0" priority="10">
      <formula>OR(E23="Sila Pilih", E23="T1", E23="T2", E23="T3", E23="T4")</formula>
    </cfRule>
  </conditionalFormatting>
  <conditionalFormatting sqref="B13:C13">
    <cfRule type="expression" dxfId="129" priority="9">
      <formula>AND(F8&gt;0.1, F8&lt;1, F9&gt;0.1, F9&lt;1)</formula>
    </cfRule>
  </conditionalFormatting>
  <conditionalFormatting sqref="D13:E13">
    <cfRule type="expression" dxfId="128" priority="4">
      <formula>AND(F8&gt;1, F9&gt;1)</formula>
    </cfRule>
    <cfRule type="expression" dxfId="127" priority="8">
      <formula>CELL("ÄDDRESS")="D13"</formula>
    </cfRule>
  </conditionalFormatting>
  <conditionalFormatting sqref="B14:C14">
    <cfRule type="expression" dxfId="126" priority="7">
      <formula>AND(F8&gt;0.1, F8&lt;1, F9&gt;0.1, F9&lt;1)</formula>
    </cfRule>
  </conditionalFormatting>
  <conditionalFormatting sqref="B15:C15">
    <cfRule type="expression" dxfId="125" priority="6">
      <formula>AND(F8&gt;0.1, F8&lt;1, F9&gt;0.1, F9&lt;1)</formula>
    </cfRule>
  </conditionalFormatting>
  <conditionalFormatting sqref="B16:C16">
    <cfRule type="expression" dxfId="124" priority="5">
      <formula>AND(F8&gt;0.1, F8&lt;1, F9&gt;0.1, F9&lt;1)</formula>
    </cfRule>
  </conditionalFormatting>
  <conditionalFormatting sqref="D14:E14">
    <cfRule type="expression" dxfId="123" priority="3">
      <formula>AND(F8&gt;1, F9&gt;1)</formula>
    </cfRule>
  </conditionalFormatting>
  <conditionalFormatting sqref="D15:E15">
    <cfRule type="expression" dxfId="122" priority="2">
      <formula>AND(F8&gt;1, F9&gt;1)</formula>
    </cfRule>
  </conditionalFormatting>
  <conditionalFormatting sqref="D16:E16">
    <cfRule type="expression" dxfId="12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Form!B17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Form!G17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Form!I17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0" priority="10">
      <formula>OR(E23="Sila Pilih", E23="T1", E23="T2", E23="T3", E23="T4")</formula>
    </cfRule>
  </conditionalFormatting>
  <conditionalFormatting sqref="B13:C13">
    <cfRule type="expression" dxfId="119" priority="9">
      <formula>AND(F8&gt;0.1, F8&lt;1, F9&gt;0.1, F9&lt;1)</formula>
    </cfRule>
  </conditionalFormatting>
  <conditionalFormatting sqref="D13:E13">
    <cfRule type="expression" dxfId="118" priority="4">
      <formula>AND(F8&gt;1, F9&gt;1)</formula>
    </cfRule>
    <cfRule type="expression" dxfId="117" priority="8">
      <formula>CELL("ÄDDRESS")="D13"</formula>
    </cfRule>
  </conditionalFormatting>
  <conditionalFormatting sqref="B14:C14">
    <cfRule type="expression" dxfId="116" priority="7">
      <formula>AND(F8&gt;0.1, F8&lt;1, F9&gt;0.1, F9&lt;1)</formula>
    </cfRule>
  </conditionalFormatting>
  <conditionalFormatting sqref="B15:C15">
    <cfRule type="expression" dxfId="115" priority="6">
      <formula>AND(F8&gt;0.1, F8&lt;1, F9&gt;0.1, F9&lt;1)</formula>
    </cfRule>
  </conditionalFormatting>
  <conditionalFormatting sqref="B16:C16">
    <cfRule type="expression" dxfId="114" priority="5">
      <formula>AND(F8&gt;0.1, F8&lt;1, F9&gt;0.1, F9&lt;1)</formula>
    </cfRule>
  </conditionalFormatting>
  <conditionalFormatting sqref="D14:E14">
    <cfRule type="expression" dxfId="113" priority="3">
      <formula>AND(F8&gt;1, F9&gt;1)</formula>
    </cfRule>
  </conditionalFormatting>
  <conditionalFormatting sqref="D15:E15">
    <cfRule type="expression" dxfId="112" priority="2">
      <formula>AND(F8&gt;1, F9&gt;1)</formula>
    </cfRule>
  </conditionalFormatting>
  <conditionalFormatting sqref="D16:E16">
    <cfRule type="expression" dxfId="11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Form!B18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Form!G18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Form!I18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0" priority="10">
      <formula>OR(E23="Sila Pilih", E23="T1", E23="T2", E23="T3", E23="T4")</formula>
    </cfRule>
  </conditionalFormatting>
  <conditionalFormatting sqref="B13:C13">
    <cfRule type="expression" dxfId="109" priority="9">
      <formula>AND(F8&gt;0.1, F8&lt;1, F9&gt;0.1, F9&lt;1)</formula>
    </cfRule>
  </conditionalFormatting>
  <conditionalFormatting sqref="D13:E13">
    <cfRule type="expression" dxfId="108" priority="4">
      <formula>AND(F8&gt;1, F9&gt;1)</formula>
    </cfRule>
    <cfRule type="expression" dxfId="107" priority="8">
      <formula>CELL("ÄDDRESS")="D13"</formula>
    </cfRule>
  </conditionalFormatting>
  <conditionalFormatting sqref="B14:C14">
    <cfRule type="expression" dxfId="106" priority="7">
      <formula>AND(F8&gt;0.1, F8&lt;1, F9&gt;0.1, F9&lt;1)</formula>
    </cfRule>
  </conditionalFormatting>
  <conditionalFormatting sqref="B15:C15">
    <cfRule type="expression" dxfId="105" priority="6">
      <formula>AND(F8&gt;0.1, F8&lt;1, F9&gt;0.1, F9&lt;1)</formula>
    </cfRule>
  </conditionalFormatting>
  <conditionalFormatting sqref="B16:C16">
    <cfRule type="expression" dxfId="104" priority="5">
      <formula>AND(F8&gt;0.1, F8&lt;1, F9&gt;0.1, F9&lt;1)</formula>
    </cfRule>
  </conditionalFormatting>
  <conditionalFormatting sqref="D14:E14">
    <cfRule type="expression" dxfId="103" priority="3">
      <formula>AND(F8&gt;1, F9&gt;1)</formula>
    </cfRule>
  </conditionalFormatting>
  <conditionalFormatting sqref="D15:E15">
    <cfRule type="expression" dxfId="102" priority="2">
      <formula>AND(F8&gt;1, F9&gt;1)</formula>
    </cfRule>
  </conditionalFormatting>
  <conditionalFormatting sqref="D16:E16">
    <cfRule type="expression" dxfId="10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Form!B19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Form!G19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Form!I19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0" priority="10">
      <formula>OR(E23="Sila Pilih", E23="T1", E23="T2", E23="T3", E23="T4")</formula>
    </cfRule>
  </conditionalFormatting>
  <conditionalFormatting sqref="B13:C13">
    <cfRule type="expression" dxfId="99" priority="9">
      <formula>AND(F8&gt;0.1, F8&lt;1, F9&gt;0.1, F9&lt;1)</formula>
    </cfRule>
  </conditionalFormatting>
  <conditionalFormatting sqref="D13:E13">
    <cfRule type="expression" dxfId="98" priority="4">
      <formula>AND(F8&gt;1, F9&gt;1)</formula>
    </cfRule>
    <cfRule type="expression" dxfId="97" priority="8">
      <formula>CELL("ÄDDRESS")="D13"</formula>
    </cfRule>
  </conditionalFormatting>
  <conditionalFormatting sqref="B14:C14">
    <cfRule type="expression" dxfId="96" priority="7">
      <formula>AND(F8&gt;0.1, F8&lt;1, F9&gt;0.1, F9&lt;1)</formula>
    </cfRule>
  </conditionalFormatting>
  <conditionalFormatting sqref="B15:C15">
    <cfRule type="expression" dxfId="95" priority="6">
      <formula>AND(F8&gt;0.1, F8&lt;1, F9&gt;0.1, F9&lt;1)</formula>
    </cfRule>
  </conditionalFormatting>
  <conditionalFormatting sqref="B16:C16">
    <cfRule type="expression" dxfId="94" priority="5">
      <formula>AND(F8&gt;0.1, F8&lt;1, F9&gt;0.1, F9&lt;1)</formula>
    </cfRule>
  </conditionalFormatting>
  <conditionalFormatting sqref="D14:E14">
    <cfRule type="expression" dxfId="93" priority="3">
      <formula>AND(F8&gt;1, F9&gt;1)</formula>
    </cfRule>
  </conditionalFormatting>
  <conditionalFormatting sqref="D15:E15">
    <cfRule type="expression" dxfId="92" priority="2">
      <formula>AND(F8&gt;1, F9&gt;1)</formula>
    </cfRule>
  </conditionalFormatting>
  <conditionalFormatting sqref="D16:E16">
    <cfRule type="expression" dxfId="9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Form!B20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Form!G20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 t="str">
        <f>Form!N20</f>
        <v/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Form!I20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0" priority="10">
      <formula>OR(E23="Sila Pilih", E23="T1", E23="T2", E23="T3", E23="T4")</formula>
    </cfRule>
  </conditionalFormatting>
  <conditionalFormatting sqref="B13:C13">
    <cfRule type="expression" dxfId="89" priority="9">
      <formula>AND(F8&gt;0.1, F8&lt;1, F9&gt;0.1, F9&lt;1)</formula>
    </cfRule>
  </conditionalFormatting>
  <conditionalFormatting sqref="D13:E13">
    <cfRule type="expression" dxfId="88" priority="4">
      <formula>AND(F8&gt;1, F9&gt;1)</formula>
    </cfRule>
    <cfRule type="expression" dxfId="87" priority="8">
      <formula>CELL("ÄDDRESS")="D13"</formula>
    </cfRule>
  </conditionalFormatting>
  <conditionalFormatting sqref="B14:C14">
    <cfRule type="expression" dxfId="86" priority="7">
      <formula>AND(F8&gt;0.1, F8&lt;1, F9&gt;0.1, F9&lt;1)</formula>
    </cfRule>
  </conditionalFormatting>
  <conditionalFormatting sqref="B15:C15">
    <cfRule type="expression" dxfId="85" priority="6">
      <formula>AND(F8&gt;0.1, F8&lt;1, F9&gt;0.1, F9&lt;1)</formula>
    </cfRule>
  </conditionalFormatting>
  <conditionalFormatting sqref="B16:C16">
    <cfRule type="expression" dxfId="84" priority="5">
      <formula>AND(F8&gt;0.1, F8&lt;1, F9&gt;0.1, F9&lt;1)</formula>
    </cfRule>
  </conditionalFormatting>
  <conditionalFormatting sqref="D14:E14">
    <cfRule type="expression" dxfId="83" priority="3">
      <formula>AND(F8&gt;1, F9&gt;1)</formula>
    </cfRule>
  </conditionalFormatting>
  <conditionalFormatting sqref="D15:E15">
    <cfRule type="expression" dxfId="82" priority="2">
      <formula>AND(F8&gt;1, F9&gt;1)</formula>
    </cfRule>
  </conditionalFormatting>
  <conditionalFormatting sqref="D16:E16">
    <cfRule type="expression" dxfId="8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Form!B21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Form!G21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Form!I21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0" priority="10">
      <formula>OR(E23="Sila Pilih", E23="T1", E23="T2", E23="T3", E23="T4")</formula>
    </cfRule>
  </conditionalFormatting>
  <conditionalFormatting sqref="B13:C13">
    <cfRule type="expression" dxfId="79" priority="9">
      <formula>AND(F8&gt;0.1, F8&lt;1, F9&gt;0.1, F9&lt;1)</formula>
    </cfRule>
  </conditionalFormatting>
  <conditionalFormatting sqref="D13:E13">
    <cfRule type="expression" dxfId="78" priority="4">
      <formula>AND(F8&gt;1, F9&gt;1)</formula>
    </cfRule>
    <cfRule type="expression" dxfId="77" priority="8">
      <formula>CELL("ÄDDRESS")="D13"</formula>
    </cfRule>
  </conditionalFormatting>
  <conditionalFormatting sqref="B14:C14">
    <cfRule type="expression" dxfId="76" priority="7">
      <formula>AND(F8&gt;0.1, F8&lt;1, F9&gt;0.1, F9&lt;1)</formula>
    </cfRule>
  </conditionalFormatting>
  <conditionalFormatting sqref="B15:C15">
    <cfRule type="expression" dxfId="75" priority="6">
      <formula>AND(F8&gt;0.1, F8&lt;1, F9&gt;0.1, F9&lt;1)</formula>
    </cfRule>
  </conditionalFormatting>
  <conditionalFormatting sqref="B16:C16">
    <cfRule type="expression" dxfId="74" priority="5">
      <formula>AND(F8&gt;0.1, F8&lt;1, F9&gt;0.1, F9&lt;1)</formula>
    </cfRule>
  </conditionalFormatting>
  <conditionalFormatting sqref="D14:E14">
    <cfRule type="expression" dxfId="73" priority="3">
      <formula>AND(F8&gt;1, F9&gt;1)</formula>
    </cfRule>
  </conditionalFormatting>
  <conditionalFormatting sqref="D15:E15">
    <cfRule type="expression" dxfId="72" priority="2">
      <formula>AND(F8&gt;1, F9&gt;1)</formula>
    </cfRule>
  </conditionalFormatting>
  <conditionalFormatting sqref="D16:E16">
    <cfRule type="expression" dxfId="7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Form!B22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Form!G22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Form!I22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0" priority="10">
      <formula>OR(E23="Sila Pilih", E23="T1", E23="T2", E23="T3", E23="T4")</formula>
    </cfRule>
  </conditionalFormatting>
  <conditionalFormatting sqref="B13:C13">
    <cfRule type="expression" dxfId="69" priority="9">
      <formula>AND(F8&gt;0.1, F8&lt;1, F9&gt;0.1, F9&lt;1)</formula>
    </cfRule>
  </conditionalFormatting>
  <conditionalFormatting sqref="D13:E13">
    <cfRule type="expression" dxfId="68" priority="4">
      <formula>AND(F8&gt;1, F9&gt;1)</formula>
    </cfRule>
    <cfRule type="expression" dxfId="67" priority="8">
      <formula>CELL("ÄDDRESS")="D13"</formula>
    </cfRule>
  </conditionalFormatting>
  <conditionalFormatting sqref="B14:C14">
    <cfRule type="expression" dxfId="66" priority="7">
      <formula>AND(F8&gt;0.1, F8&lt;1, F9&gt;0.1, F9&lt;1)</formula>
    </cfRule>
  </conditionalFormatting>
  <conditionalFormatting sqref="B15:C15">
    <cfRule type="expression" dxfId="65" priority="6">
      <formula>AND(F8&gt;0.1, F8&lt;1, F9&gt;0.1, F9&lt;1)</formula>
    </cfRule>
  </conditionalFormatting>
  <conditionalFormatting sqref="B16:C16">
    <cfRule type="expression" dxfId="64" priority="5">
      <formula>AND(F8&gt;0.1, F8&lt;1, F9&gt;0.1, F9&lt;1)</formula>
    </cfRule>
  </conditionalFormatting>
  <conditionalFormatting sqref="D14:E14">
    <cfRule type="expression" dxfId="63" priority="3">
      <formula>AND(F8&gt;1, F9&gt;1)</formula>
    </cfRule>
  </conditionalFormatting>
  <conditionalFormatting sqref="D15:E15">
    <cfRule type="expression" dxfId="62" priority="2">
      <formula>AND(F8&gt;1, F9&gt;1)</formula>
    </cfRule>
  </conditionalFormatting>
  <conditionalFormatting sqref="D16:E16">
    <cfRule type="expression" dxfId="6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Form!B23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Form!G23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Form!I23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0" priority="10">
      <formula>OR(E23="Sila Pilih", E23="T1", E23="T2", E23="T3", E23="T4")</formula>
    </cfRule>
  </conditionalFormatting>
  <conditionalFormatting sqref="B13:C13">
    <cfRule type="expression" dxfId="59" priority="9">
      <formula>AND(F8&gt;0.1, F8&lt;1, F9&gt;0.1, F9&lt;1)</formula>
    </cfRule>
  </conditionalFormatting>
  <conditionalFormatting sqref="D13:E13">
    <cfRule type="expression" dxfId="58" priority="4">
      <formula>AND(F8&gt;1, F9&gt;1)</formula>
    </cfRule>
    <cfRule type="expression" dxfId="57" priority="8">
      <formula>CELL("ÄDDRESS")="D13"</formula>
    </cfRule>
  </conditionalFormatting>
  <conditionalFormatting sqref="B14:C14">
    <cfRule type="expression" dxfId="56" priority="7">
      <formula>AND(F8&gt;0.1, F8&lt;1, F9&gt;0.1, F9&lt;1)</formula>
    </cfRule>
  </conditionalFormatting>
  <conditionalFormatting sqref="B15:C15">
    <cfRule type="expression" dxfId="55" priority="6">
      <formula>AND(F8&gt;0.1, F8&lt;1, F9&gt;0.1, F9&lt;1)</formula>
    </cfRule>
  </conditionalFormatting>
  <conditionalFormatting sqref="B16:C16">
    <cfRule type="expression" dxfId="54" priority="5">
      <formula>AND(F8&gt;0.1, F8&lt;1, F9&gt;0.1, F9&lt;1)</formula>
    </cfRule>
  </conditionalFormatting>
  <conditionalFormatting sqref="D14:E14">
    <cfRule type="expression" dxfId="53" priority="3">
      <formula>AND(F8&gt;1, F9&gt;1)</formula>
    </cfRule>
  </conditionalFormatting>
  <conditionalFormatting sqref="D15:E15">
    <cfRule type="expression" dxfId="52" priority="2">
      <formula>AND(F8&gt;1, F9&gt;1)</formula>
    </cfRule>
  </conditionalFormatting>
  <conditionalFormatting sqref="D16:E16">
    <cfRule type="expression" dxfId="5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Form!B24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Form!G24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Form!I24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0" priority="10">
      <formula>OR(E23="Sila Pilih", E23="T1", E23="T2", E23="T3", E23="T4")</formula>
    </cfRule>
  </conditionalFormatting>
  <conditionalFormatting sqref="B13:C13">
    <cfRule type="expression" dxfId="49" priority="9">
      <formula>AND(F8&gt;0.1, F8&lt;1, F9&gt;0.1, F9&lt;1)</formula>
    </cfRule>
  </conditionalFormatting>
  <conditionalFormatting sqref="D13:E13">
    <cfRule type="expression" dxfId="48" priority="4">
      <formula>AND(F8&gt;1, F9&gt;1)</formula>
    </cfRule>
    <cfRule type="expression" dxfId="47" priority="8">
      <formula>CELL("ÄDDRESS")="D13"</formula>
    </cfRule>
  </conditionalFormatting>
  <conditionalFormatting sqref="B14:C14">
    <cfRule type="expression" dxfId="46" priority="7">
      <formula>AND(F8&gt;0.1, F8&lt;1, F9&gt;0.1, F9&lt;1)</formula>
    </cfRule>
  </conditionalFormatting>
  <conditionalFormatting sqref="B15:C15">
    <cfRule type="expression" dxfId="45" priority="6">
      <formula>AND(F8&gt;0.1, F8&lt;1, F9&gt;0.1, F9&lt;1)</formula>
    </cfRule>
  </conditionalFormatting>
  <conditionalFormatting sqref="B16:C16">
    <cfRule type="expression" dxfId="44" priority="5">
      <formula>AND(F8&gt;0.1, F8&lt;1, F9&gt;0.1, F9&lt;1)</formula>
    </cfRule>
  </conditionalFormatting>
  <conditionalFormatting sqref="D14:E14">
    <cfRule type="expression" dxfId="43" priority="3">
      <formula>AND(F8&gt;1, F9&gt;1)</formula>
    </cfRule>
  </conditionalFormatting>
  <conditionalFormatting sqref="D15:E15">
    <cfRule type="expression" dxfId="42" priority="2">
      <formula>AND(F8&gt;1, F9&gt;1)</formula>
    </cfRule>
  </conditionalFormatting>
  <conditionalFormatting sqref="D16:E16">
    <cfRule type="expression" dxfId="4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Form!B25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Form!G25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Form!I25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0" priority="10">
      <formula>OR(E23="Sila Pilih", E23="T1", E23="T2", E23="T3", E23="T4")</formula>
    </cfRule>
  </conditionalFormatting>
  <conditionalFormatting sqref="B13:C13">
    <cfRule type="expression" dxfId="39" priority="9">
      <formula>AND(F8&gt;0.1, F8&lt;1, F9&gt;0.1, F9&lt;1)</formula>
    </cfRule>
  </conditionalFormatting>
  <conditionalFormatting sqref="D13:E13">
    <cfRule type="expression" dxfId="38" priority="4">
      <formula>AND(F8&gt;1, F9&gt;1)</formula>
    </cfRule>
    <cfRule type="expression" dxfId="37" priority="8">
      <formula>CELL("ÄDDRESS")="D13"</formula>
    </cfRule>
  </conditionalFormatting>
  <conditionalFormatting sqref="B14:C14">
    <cfRule type="expression" dxfId="36" priority="7">
      <formula>AND(F8&gt;0.1, F8&lt;1, F9&gt;0.1, F9&lt;1)</formula>
    </cfRule>
  </conditionalFormatting>
  <conditionalFormatting sqref="B15:C15">
    <cfRule type="expression" dxfId="35" priority="6">
      <formula>AND(F8&gt;0.1, F8&lt;1, F9&gt;0.1, F9&lt;1)</formula>
    </cfRule>
  </conditionalFormatting>
  <conditionalFormatting sqref="B16:C16">
    <cfRule type="expression" dxfId="34" priority="5">
      <formula>AND(F8&gt;0.1, F8&lt;1, F9&gt;0.1, F9&lt;1)</formula>
    </cfRule>
  </conditionalFormatting>
  <conditionalFormatting sqref="D14:E14">
    <cfRule type="expression" dxfId="33" priority="3">
      <formula>AND(F8&gt;1, F9&gt;1)</formula>
    </cfRule>
  </conditionalFormatting>
  <conditionalFormatting sqref="D15:E15">
    <cfRule type="expression" dxfId="32" priority="2">
      <formula>AND(F8&gt;1, F9&gt;1)</formula>
    </cfRule>
  </conditionalFormatting>
  <conditionalFormatting sqref="D16:E16">
    <cfRule type="expression" dxfId="3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E19" sqref="E19:F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Form!B8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96" t="str">
        <f>Form!G8</f>
        <v>Sila Pilih</v>
      </c>
      <c r="E3" s="97"/>
      <c r="F3" s="97"/>
      <c r="G3" s="97"/>
      <c r="H3" s="98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35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91" t="s">
        <v>64</v>
      </c>
      <c r="E11" s="192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78">
        <v>2.5</v>
      </c>
      <c r="C13" s="179"/>
      <c r="D13" s="180">
        <v>7.5</v>
      </c>
      <c r="E13" s="181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27">
        <v>0.25</v>
      </c>
      <c r="C14" s="128"/>
      <c r="D14" s="129">
        <v>0.75</v>
      </c>
      <c r="E14" s="13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131">
        <v>5</v>
      </c>
      <c r="C15" s="132"/>
      <c r="D15" s="133">
        <v>15</v>
      </c>
      <c r="E15" s="13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135">
        <v>0.15</v>
      </c>
      <c r="C16" s="136"/>
      <c r="D16" s="137">
        <v>0.45</v>
      </c>
      <c r="E16" s="13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Form!I8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11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11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11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11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12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Form!B26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Form!G26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Form!I26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0" priority="10">
      <formula>OR(E23="Sila Pilih", E23="T1", E23="T2", E23="T3", E23="T4")</formula>
    </cfRule>
  </conditionalFormatting>
  <conditionalFormatting sqref="B13:C13">
    <cfRule type="expression" dxfId="29" priority="9">
      <formula>AND(F8&gt;0.1, F8&lt;1, F9&gt;0.1, F9&lt;1)</formula>
    </cfRule>
  </conditionalFormatting>
  <conditionalFormatting sqref="D13:E13">
    <cfRule type="expression" dxfId="28" priority="4">
      <formula>AND(F8&gt;1, F9&gt;1)</formula>
    </cfRule>
    <cfRule type="expression" dxfId="27" priority="8">
      <formula>CELL("ÄDDRESS")="D13"</formula>
    </cfRule>
  </conditionalFormatting>
  <conditionalFormatting sqref="B14:C14">
    <cfRule type="expression" dxfId="26" priority="7">
      <formula>AND(F8&gt;0.1, F8&lt;1, F9&gt;0.1, F9&lt;1)</formula>
    </cfRule>
  </conditionalFormatting>
  <conditionalFormatting sqref="B15:C15">
    <cfRule type="expression" dxfId="25" priority="6">
      <formula>AND(F8&gt;0.1, F8&lt;1, F9&gt;0.1, F9&lt;1)</formula>
    </cfRule>
  </conditionalFormatting>
  <conditionalFormatting sqref="B16:C16">
    <cfRule type="expression" dxfId="24" priority="5">
      <formula>AND(F8&gt;0.1, F8&lt;1, F9&gt;0.1, F9&lt;1)</formula>
    </cfRule>
  </conditionalFormatting>
  <conditionalFormatting sqref="D14:E14">
    <cfRule type="expression" dxfId="23" priority="3">
      <formula>AND(F8&gt;1, F9&gt;1)</formula>
    </cfRule>
  </conditionalFormatting>
  <conditionalFormatting sqref="D15:E15">
    <cfRule type="expression" dxfId="22" priority="2">
      <formula>AND(F8&gt;1, F9&gt;1)</formula>
    </cfRule>
  </conditionalFormatting>
  <conditionalFormatting sqref="D16:E16">
    <cfRule type="expression" dxfId="2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Form!B27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Form!G27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Form!I27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0" priority="10">
      <formula>OR(E23="Sila Pilih", E23="T1", E23="T2", E23="T3", E23="T4")</formula>
    </cfRule>
  </conditionalFormatting>
  <conditionalFormatting sqref="B13:C13">
    <cfRule type="expression" dxfId="19" priority="9">
      <formula>AND(F8&gt;0.1, F8&lt;1, F9&gt;0.1, F9&lt;1)</formula>
    </cfRule>
  </conditionalFormatting>
  <conditionalFormatting sqref="D13:E13">
    <cfRule type="expression" dxfId="18" priority="4">
      <formula>AND(F8&gt;1, F9&gt;1)</formula>
    </cfRule>
    <cfRule type="expression" dxfId="17" priority="8">
      <formula>CELL("ÄDDRESS")="D13"</formula>
    </cfRule>
  </conditionalFormatting>
  <conditionalFormatting sqref="B14:C14">
    <cfRule type="expression" dxfId="16" priority="7">
      <formula>AND(F8&gt;0.1, F8&lt;1, F9&gt;0.1, F9&lt;1)</formula>
    </cfRule>
  </conditionalFormatting>
  <conditionalFormatting sqref="B15:C15">
    <cfRule type="expression" dxfId="15" priority="6">
      <formula>AND(F8&gt;0.1, F8&lt;1, F9&gt;0.1, F9&lt;1)</formula>
    </cfRule>
  </conditionalFormatting>
  <conditionalFormatting sqref="B16:C16">
    <cfRule type="expression" dxfId="14" priority="5">
      <formula>AND(F8&gt;0.1, F8&lt;1, F9&gt;0.1, F9&lt;1)</formula>
    </cfRule>
  </conditionalFormatting>
  <conditionalFormatting sqref="D14:E14">
    <cfRule type="expression" dxfId="13" priority="3">
      <formula>AND(F8&gt;1, F9&gt;1)</formula>
    </cfRule>
  </conditionalFormatting>
  <conditionalFormatting sqref="D15:E15">
    <cfRule type="expression" dxfId="12" priority="2">
      <formula>AND(F8&gt;1, F9&gt;1)</formula>
    </cfRule>
  </conditionalFormatting>
  <conditionalFormatting sqref="D16:E16">
    <cfRule type="expression" dxfId="1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Form!B9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Form!G9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4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78">
        <v>2.5</v>
      </c>
      <c r="C13" s="179"/>
      <c r="D13" s="180">
        <v>7.5</v>
      </c>
      <c r="E13" s="181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27">
        <v>0.25</v>
      </c>
      <c r="C14" s="128"/>
      <c r="D14" s="129">
        <v>0.75</v>
      </c>
      <c r="E14" s="13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131">
        <v>5</v>
      </c>
      <c r="C15" s="132"/>
      <c r="D15" s="133">
        <v>15</v>
      </c>
      <c r="E15" s="13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135">
        <v>0.15</v>
      </c>
      <c r="C16" s="136"/>
      <c r="D16" s="137">
        <v>0.45</v>
      </c>
      <c r="E16" s="13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Form!I9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2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2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2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2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63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0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Form!B10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Form!G10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78">
        <v>2.5</v>
      </c>
      <c r="C13" s="179"/>
      <c r="D13" s="180">
        <v>7.5</v>
      </c>
      <c r="E13" s="181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27">
        <v>0.25</v>
      </c>
      <c r="C14" s="128"/>
      <c r="D14" s="129">
        <v>0.75</v>
      </c>
      <c r="E14" s="13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131">
        <v>5</v>
      </c>
      <c r="C15" s="132"/>
      <c r="D15" s="133">
        <v>15</v>
      </c>
      <c r="E15" s="13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135">
        <v>0.15</v>
      </c>
      <c r="C16" s="136"/>
      <c r="D16" s="137">
        <v>0.45</v>
      </c>
      <c r="E16" s="13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Form!I10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9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Form!B11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Form!G11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78">
        <v>2.5</v>
      </c>
      <c r="C13" s="179"/>
      <c r="D13" s="180">
        <v>7.5</v>
      </c>
      <c r="E13" s="181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27">
        <v>0.25</v>
      </c>
      <c r="C14" s="128"/>
      <c r="D14" s="129">
        <v>0.75</v>
      </c>
      <c r="E14" s="13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131">
        <v>5</v>
      </c>
      <c r="C15" s="132"/>
      <c r="D15" s="133">
        <v>15</v>
      </c>
      <c r="E15" s="13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135">
        <v>0.15</v>
      </c>
      <c r="C16" s="136"/>
      <c r="D16" s="137">
        <v>0.45</v>
      </c>
      <c r="E16" s="13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Form!I11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Form!B12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Form!G12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78">
        <v>2.5</v>
      </c>
      <c r="C13" s="179"/>
      <c r="D13" s="180">
        <v>7.5</v>
      </c>
      <c r="E13" s="181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27">
        <v>0.25</v>
      </c>
      <c r="C14" s="128"/>
      <c r="D14" s="129">
        <v>0.75</v>
      </c>
      <c r="E14" s="13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131">
        <v>5</v>
      </c>
      <c r="C15" s="132"/>
      <c r="D15" s="133">
        <v>15</v>
      </c>
      <c r="E15" s="13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135">
        <v>0.15</v>
      </c>
      <c r="C16" s="136"/>
      <c r="D16" s="137">
        <v>0.45</v>
      </c>
      <c r="E16" s="13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Form!I12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Form!B13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Form!G13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Form!I13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0" priority="10">
      <formula>OR(E23="Sila Pilih", E23="T1", E23="T2", E23="T3", E23="T4")</formula>
    </cfRule>
  </conditionalFormatting>
  <conditionalFormatting sqref="B13:C13">
    <cfRule type="expression" dxfId="159" priority="9">
      <formula>AND(F8&gt;0.1, F8&lt;1, F9&gt;0.1, F9&lt;1)</formula>
    </cfRule>
  </conditionalFormatting>
  <conditionalFormatting sqref="D13:E13">
    <cfRule type="expression" dxfId="158" priority="4">
      <formula>AND(F8&gt;1, F9&gt;1)</formula>
    </cfRule>
    <cfRule type="expression" dxfId="157" priority="8">
      <formula>CELL("ÄDDRESS")="D13"</formula>
    </cfRule>
  </conditionalFormatting>
  <conditionalFormatting sqref="B14:C14">
    <cfRule type="expression" dxfId="156" priority="7">
      <formula>AND(F8&gt;0.1, F8&lt;1, F9&gt;0.1, F9&lt;1)</formula>
    </cfRule>
  </conditionalFormatting>
  <conditionalFormatting sqref="B15:C15">
    <cfRule type="expression" dxfId="155" priority="6">
      <formula>AND(F8&gt;0.1, F8&lt;1, F9&gt;0.1, F9&lt;1)</formula>
    </cfRule>
  </conditionalFormatting>
  <conditionalFormatting sqref="B16:C16">
    <cfRule type="expression" dxfId="154" priority="5">
      <formula>AND(F8&gt;0.1, F8&lt;1, F9&gt;0.1, F9&lt;1)</formula>
    </cfRule>
  </conditionalFormatting>
  <conditionalFormatting sqref="D14:E14">
    <cfRule type="expression" dxfId="153" priority="3">
      <formula>AND(F8&gt;1, F9&gt;1)</formula>
    </cfRule>
  </conditionalFormatting>
  <conditionalFormatting sqref="D15:E15">
    <cfRule type="expression" dxfId="152" priority="2">
      <formula>AND(F8&gt;1, F9&gt;1)</formula>
    </cfRule>
  </conditionalFormatting>
  <conditionalFormatting sqref="D16:E16">
    <cfRule type="expression" dxfId="15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Form!B14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Form!G14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Form!I14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0" priority="10">
      <formula>OR(E23="Sila Pilih", E23="T1", E23="T2", E23="T3", E23="T4")</formula>
    </cfRule>
  </conditionalFormatting>
  <conditionalFormatting sqref="B13:C13">
    <cfRule type="expression" dxfId="149" priority="9">
      <formula>AND(F8&gt;0.1, F8&lt;1, F9&gt;0.1, F9&lt;1)</formula>
    </cfRule>
  </conditionalFormatting>
  <conditionalFormatting sqref="D13:E13">
    <cfRule type="expression" dxfId="148" priority="4">
      <formula>AND(F8&gt;1, F9&gt;1)</formula>
    </cfRule>
    <cfRule type="expression" dxfId="147" priority="8">
      <formula>CELL("ÄDDRESS")="D13"</formula>
    </cfRule>
  </conditionalFormatting>
  <conditionalFormatting sqref="B14:C14">
    <cfRule type="expression" dxfId="146" priority="7">
      <formula>AND(F8&gt;0.1, F8&lt;1, F9&gt;0.1, F9&lt;1)</formula>
    </cfRule>
  </conditionalFormatting>
  <conditionalFormatting sqref="B15:C15">
    <cfRule type="expression" dxfId="145" priority="6">
      <formula>AND(F8&gt;0.1, F8&lt;1, F9&gt;0.1, F9&lt;1)</formula>
    </cfRule>
  </conditionalFormatting>
  <conditionalFormatting sqref="B16:C16">
    <cfRule type="expression" dxfId="144" priority="5">
      <formula>AND(F8&gt;0.1, F8&lt;1, F9&gt;0.1, F9&lt;1)</formula>
    </cfRule>
  </conditionalFormatting>
  <conditionalFormatting sqref="D14:E14">
    <cfRule type="expression" dxfId="143" priority="3">
      <formula>AND(F8&gt;1, F9&gt;1)</formula>
    </cfRule>
  </conditionalFormatting>
  <conditionalFormatting sqref="D15:E15">
    <cfRule type="expression" dxfId="142" priority="2">
      <formula>AND(F8&gt;1, F9&gt;1)</formula>
    </cfRule>
  </conditionalFormatting>
  <conditionalFormatting sqref="D16:E16">
    <cfRule type="expression" dxfId="14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5" t="s">
        <v>72</v>
      </c>
      <c r="B1" s="86"/>
      <c r="C1" s="86"/>
      <c r="D1" s="86"/>
      <c r="E1" s="86"/>
      <c r="F1" s="86"/>
      <c r="G1" s="86"/>
      <c r="H1" s="87"/>
    </row>
    <row r="2" spans="1:8" ht="18.95" customHeight="1" x14ac:dyDescent="0.2">
      <c r="A2" s="88" t="s">
        <v>25</v>
      </c>
      <c r="B2" s="89"/>
      <c r="C2" s="90"/>
      <c r="D2" s="91">
        <f>Form!B15</f>
        <v>0</v>
      </c>
      <c r="E2" s="91"/>
      <c r="F2" s="91"/>
      <c r="G2" s="91"/>
      <c r="H2" s="92"/>
    </row>
    <row r="3" spans="1:8" ht="24" customHeight="1" x14ac:dyDescent="0.2">
      <c r="A3" s="93" t="s">
        <v>26</v>
      </c>
      <c r="B3" s="94"/>
      <c r="C3" s="95"/>
      <c r="D3" s="188" t="str">
        <f>Form!G15</f>
        <v>Sila Pilih</v>
      </c>
      <c r="E3" s="189"/>
      <c r="F3" s="189"/>
      <c r="G3" s="189"/>
      <c r="H3" s="190"/>
    </row>
    <row r="4" spans="1:8" ht="19.899999999999999" customHeight="1" x14ac:dyDescent="0.2">
      <c r="A4" s="36" t="s">
        <v>61</v>
      </c>
      <c r="B4" s="37"/>
      <c r="C4" s="37"/>
      <c r="D4" s="38"/>
      <c r="E4" s="38"/>
      <c r="F4" s="83" t="s">
        <v>71</v>
      </c>
      <c r="G4" s="83"/>
      <c r="H4" s="84"/>
    </row>
    <row r="5" spans="1:8" ht="19.899999999999999" customHeight="1" x14ac:dyDescent="0.2">
      <c r="A5" s="112" t="s">
        <v>15</v>
      </c>
      <c r="B5" s="112"/>
      <c r="C5" s="112"/>
      <c r="D5" s="112"/>
      <c r="E5" s="99"/>
      <c r="F5" s="99"/>
      <c r="G5" s="100" t="s">
        <v>62</v>
      </c>
      <c r="H5" s="100"/>
    </row>
    <row r="6" spans="1:8" ht="25.5" customHeight="1" x14ac:dyDescent="0.2">
      <c r="A6" s="101" t="s">
        <v>0</v>
      </c>
      <c r="B6" s="102"/>
      <c r="C6" s="102"/>
      <c r="D6" s="102"/>
      <c r="E6" s="103"/>
      <c r="F6" s="68" t="s">
        <v>73</v>
      </c>
      <c r="G6" s="104" t="s">
        <v>74</v>
      </c>
      <c r="H6" s="105"/>
    </row>
    <row r="7" spans="1:8" ht="21" customHeight="1" x14ac:dyDescent="0.2">
      <c r="A7" s="106" t="s">
        <v>1</v>
      </c>
      <c r="B7" s="107"/>
      <c r="C7" s="108"/>
      <c r="D7" s="108"/>
      <c r="E7" s="109"/>
      <c r="F7" s="81">
        <f>Form!C5</f>
        <v>0</v>
      </c>
      <c r="G7" s="110">
        <f>Form!F5</f>
        <v>0</v>
      </c>
      <c r="H7" s="111"/>
    </row>
    <row r="8" spans="1:8" ht="21" customHeight="1" x14ac:dyDescent="0.2">
      <c r="A8" s="113" t="s">
        <v>2</v>
      </c>
      <c r="B8" s="114"/>
      <c r="C8" s="115">
        <f>Form!B31</f>
        <v>0</v>
      </c>
      <c r="D8" s="115"/>
      <c r="E8" s="116"/>
      <c r="F8" s="81">
        <f>Form!C6</f>
        <v>0</v>
      </c>
      <c r="G8" s="110">
        <f>Form!F6</f>
        <v>0</v>
      </c>
      <c r="H8" s="111"/>
    </row>
    <row r="9" spans="1:8" ht="21" customHeight="1" x14ac:dyDescent="0.2">
      <c r="A9" s="117" t="s">
        <v>3</v>
      </c>
      <c r="B9" s="118"/>
      <c r="C9" s="119"/>
      <c r="D9" s="119"/>
      <c r="E9" s="120"/>
      <c r="F9" s="82">
        <f>Form!C7</f>
        <v>0</v>
      </c>
      <c r="G9" s="121">
        <f>Form!F7</f>
        <v>0</v>
      </c>
      <c r="H9" s="122"/>
    </row>
    <row r="10" spans="1:8" ht="20.100000000000001" customHeight="1" x14ac:dyDescent="0.2">
      <c r="A10" s="170"/>
      <c r="B10" s="170"/>
      <c r="C10" s="171"/>
      <c r="D10" s="171"/>
      <c r="E10" s="171"/>
      <c r="F10" s="171"/>
      <c r="G10" s="171"/>
      <c r="H10" s="171"/>
    </row>
    <row r="11" spans="1:8" ht="33.75" customHeight="1" x14ac:dyDescent="0.2">
      <c r="A11" s="182"/>
      <c r="B11" s="172" t="s">
        <v>63</v>
      </c>
      <c r="C11" s="172"/>
      <c r="D11" s="174" t="s">
        <v>64</v>
      </c>
      <c r="E11" s="175"/>
      <c r="F11" s="104" t="s">
        <v>65</v>
      </c>
      <c r="G11" s="184"/>
      <c r="H11" s="185"/>
    </row>
    <row r="12" spans="1:8" ht="15" x14ac:dyDescent="0.2">
      <c r="A12" s="183"/>
      <c r="B12" s="173"/>
      <c r="C12" s="173"/>
      <c r="D12" s="176"/>
      <c r="E12" s="177"/>
      <c r="F12" s="2" t="s">
        <v>2</v>
      </c>
      <c r="G12" s="186" t="s">
        <v>13</v>
      </c>
      <c r="H12" s="187"/>
    </row>
    <row r="13" spans="1:8" ht="21.75" customHeight="1" x14ac:dyDescent="0.2">
      <c r="A13" s="59" t="s">
        <v>5</v>
      </c>
      <c r="B13" s="193">
        <v>2.5</v>
      </c>
      <c r="C13" s="194"/>
      <c r="D13" s="195">
        <v>7.5</v>
      </c>
      <c r="E13" s="196"/>
      <c r="F13" s="65" t="e">
        <f>IF(F8&lt;1, B13/F8,D13/F8)</f>
        <v>#DIV/0!</v>
      </c>
      <c r="G13" s="123" t="e">
        <f>IF(F9&lt;1, B13/F9, D13/F9)</f>
        <v>#DIV/0!</v>
      </c>
      <c r="H13" s="124"/>
    </row>
    <row r="14" spans="1:8" ht="21.95" customHeight="1" x14ac:dyDescent="0.2">
      <c r="A14" s="39" t="s">
        <v>6</v>
      </c>
      <c r="B14" s="197">
        <v>0.25</v>
      </c>
      <c r="C14" s="198"/>
      <c r="D14" s="199">
        <v>0.75</v>
      </c>
      <c r="E14" s="200"/>
      <c r="F14" s="65" t="e">
        <f>IF(F8&lt;1, B14/F8, D14/F8)</f>
        <v>#DIV/0!</v>
      </c>
      <c r="G14" s="123" t="e">
        <f>IF(F9&lt;1, B14/F9, D14/F9)</f>
        <v>#DIV/0!</v>
      </c>
      <c r="H14" s="124"/>
    </row>
    <row r="15" spans="1:8" ht="21.95" customHeight="1" x14ac:dyDescent="0.2">
      <c r="A15" s="39" t="s">
        <v>7</v>
      </c>
      <c r="B15" s="201">
        <v>5</v>
      </c>
      <c r="C15" s="202"/>
      <c r="D15" s="203">
        <v>15</v>
      </c>
      <c r="E15" s="204"/>
      <c r="F15" s="65" t="e">
        <f>IF(F8&lt;1, B15/F8, D15/F8)</f>
        <v>#DIV/0!</v>
      </c>
      <c r="G15" s="123" t="e">
        <f>IF(F9&lt;1, B15/F9, D15/F9)</f>
        <v>#DIV/0!</v>
      </c>
      <c r="H15" s="124"/>
    </row>
    <row r="16" spans="1:8" ht="21.95" customHeight="1" x14ac:dyDescent="0.2">
      <c r="A16" s="40" t="s">
        <v>8</v>
      </c>
      <c r="B16" s="205">
        <v>0.15</v>
      </c>
      <c r="C16" s="206"/>
      <c r="D16" s="207">
        <v>0.45</v>
      </c>
      <c r="E16" s="208"/>
      <c r="F16" s="66" t="e">
        <f>IF(F8&lt;1, B16/F8, D16/F8)</f>
        <v>#DIV/0!</v>
      </c>
      <c r="G16" s="125" t="e">
        <f>IF(F9&lt;1, B16/F9, D16/F9)</f>
        <v>#DIV/0!</v>
      </c>
      <c r="H16" s="126"/>
    </row>
    <row r="17" spans="1:8" ht="15" customHeight="1" x14ac:dyDescent="0.2">
      <c r="A17" s="41" t="s">
        <v>66</v>
      </c>
      <c r="B17" s="42"/>
      <c r="C17" s="42"/>
      <c r="D17" s="42"/>
      <c r="E17" s="42"/>
      <c r="F17" s="42"/>
      <c r="G17" s="42"/>
      <c r="H17" s="43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4" t="s">
        <v>67</v>
      </c>
      <c r="H18" s="45" t="str">
        <f>Form!I15</f>
        <v>Sila Pilih</v>
      </c>
    </row>
    <row r="19" spans="1:8" ht="18.75" customHeight="1" x14ac:dyDescent="0.25">
      <c r="A19" s="143" t="s">
        <v>20</v>
      </c>
      <c r="B19" s="144"/>
      <c r="C19" s="144"/>
      <c r="D19" s="144"/>
      <c r="E19" s="145" t="s">
        <v>18</v>
      </c>
      <c r="F19" s="145"/>
      <c r="G19" s="69"/>
      <c r="H19" s="8"/>
    </row>
    <row r="20" spans="1:8" ht="18.75" customHeight="1" x14ac:dyDescent="0.25">
      <c r="A20" s="143" t="s">
        <v>21</v>
      </c>
      <c r="B20" s="144"/>
      <c r="C20" s="144"/>
      <c r="D20" s="144"/>
      <c r="E20" s="145" t="s">
        <v>75</v>
      </c>
      <c r="F20" s="145"/>
      <c r="G20" s="69"/>
      <c r="H20" s="8"/>
    </row>
    <row r="21" spans="1:8" ht="18.75" customHeight="1" x14ac:dyDescent="0.25">
      <c r="A21" s="143" t="s">
        <v>22</v>
      </c>
      <c r="B21" s="144"/>
      <c r="C21" s="144"/>
      <c r="D21" s="144"/>
      <c r="E21" s="145" t="s">
        <v>18</v>
      </c>
      <c r="F21" s="145"/>
      <c r="G21" s="69"/>
      <c r="H21" s="8"/>
    </row>
    <row r="22" spans="1:8" ht="18.75" customHeight="1" x14ac:dyDescent="0.25">
      <c r="A22" s="143" t="s">
        <v>23</v>
      </c>
      <c r="B22" s="144"/>
      <c r="C22" s="144"/>
      <c r="D22" s="144"/>
      <c r="E22" s="145"/>
      <c r="F22" s="145"/>
      <c r="G22" s="69"/>
      <c r="H22" s="8"/>
    </row>
    <row r="23" spans="1:8" ht="18.75" customHeight="1" x14ac:dyDescent="0.25">
      <c r="A23" s="146" t="s">
        <v>24</v>
      </c>
      <c r="B23" s="147"/>
      <c r="C23" s="147"/>
      <c r="D23" s="147"/>
      <c r="E23" s="148" t="str">
        <f>Form!H8</f>
        <v>Sila Pilih</v>
      </c>
      <c r="F23" s="148"/>
      <c r="G23" s="70"/>
      <c r="H23" s="9"/>
    </row>
    <row r="24" spans="1:8" ht="27" customHeight="1" x14ac:dyDescent="0.2">
      <c r="A24" s="49" t="s">
        <v>12</v>
      </c>
    </row>
    <row r="25" spans="1:8" s="3" customFormat="1" ht="21.6" customHeight="1" x14ac:dyDescent="0.2">
      <c r="A25" s="50" t="s">
        <v>16</v>
      </c>
      <c r="B25" s="4"/>
      <c r="C25" s="4"/>
      <c r="D25" s="4"/>
      <c r="E25" s="4"/>
      <c r="F25" s="18"/>
      <c r="G25" s="4"/>
      <c r="H25" s="19"/>
    </row>
    <row r="26" spans="1:8" s="3" customFormat="1" ht="21.6" customHeight="1" x14ac:dyDescent="0.2">
      <c r="A26" s="51"/>
      <c r="B26" s="5"/>
      <c r="C26" s="5"/>
      <c r="D26" s="52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49" t="s">
        <v>14</v>
      </c>
      <c r="B27" s="150"/>
      <c r="C27" s="150"/>
      <c r="D27" s="151" t="s">
        <v>10</v>
      </c>
      <c r="E27" s="151"/>
      <c r="F27" s="58" t="s">
        <v>17</v>
      </c>
      <c r="G27" s="152" t="s">
        <v>10</v>
      </c>
      <c r="H27" s="153"/>
    </row>
    <row r="28" spans="1:8" ht="56.25" customHeight="1" x14ac:dyDescent="0.2">
      <c r="A28" s="117" t="s">
        <v>70</v>
      </c>
      <c r="B28" s="118"/>
      <c r="C28" s="118"/>
      <c r="D28" s="154" t="s">
        <v>10</v>
      </c>
      <c r="E28" s="154"/>
      <c r="F28" s="155" t="s">
        <v>11</v>
      </c>
      <c r="G28" s="156"/>
      <c r="H28" s="157"/>
    </row>
    <row r="29" spans="1:8" ht="22.5" customHeight="1" x14ac:dyDescent="0.2">
      <c r="A29" s="158" t="s">
        <v>9</v>
      </c>
      <c r="B29" s="159"/>
      <c r="C29" s="159"/>
      <c r="D29" s="159"/>
      <c r="E29" s="160"/>
      <c r="F29" s="161" t="s">
        <v>4</v>
      </c>
      <c r="G29" s="162"/>
      <c r="H29" s="163"/>
    </row>
    <row r="30" spans="1:8" ht="15.75" x14ac:dyDescent="0.2">
      <c r="A30" s="164">
        <f>Form!B29</f>
        <v>0</v>
      </c>
      <c r="B30" s="165"/>
      <c r="C30" s="165"/>
      <c r="D30" s="166">
        <f>Form!B30</f>
        <v>0</v>
      </c>
      <c r="E30" s="167"/>
      <c r="F30" s="1"/>
      <c r="G30" s="168"/>
      <c r="H30" s="169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5:H15"/>
    <mergeCell ref="G16:H16"/>
    <mergeCell ref="B15:C15"/>
    <mergeCell ref="D15:E15"/>
    <mergeCell ref="B16:C16"/>
    <mergeCell ref="D16:E16"/>
    <mergeCell ref="G13:H13"/>
    <mergeCell ref="G14:H14"/>
    <mergeCell ref="B13:C13"/>
    <mergeCell ref="D13:E13"/>
    <mergeCell ref="B14:C14"/>
    <mergeCell ref="D14:E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0" priority="10">
      <formula>OR(E23="Sila Pilih", E23="T1", E23="T2", E23="T3", E23="T4")</formula>
    </cfRule>
  </conditionalFormatting>
  <conditionalFormatting sqref="B13:C13">
    <cfRule type="expression" dxfId="139" priority="9">
      <formula>AND(F8&gt;0.1, F8&lt;1, F9&gt;0.1, F9&lt;1)</formula>
    </cfRule>
  </conditionalFormatting>
  <conditionalFormatting sqref="D13:E13">
    <cfRule type="expression" dxfId="138" priority="4">
      <formula>AND(F8&gt;1, F9&gt;1)</formula>
    </cfRule>
    <cfRule type="expression" dxfId="137" priority="8">
      <formula>CELL("ÄDDRESS")="D13"</formula>
    </cfRule>
  </conditionalFormatting>
  <conditionalFormatting sqref="B14:C14">
    <cfRule type="expression" dxfId="136" priority="7">
      <formula>AND(F8&gt;0.1, F8&lt;1, F9&gt;0.1, F9&lt;1)</formula>
    </cfRule>
  </conditionalFormatting>
  <conditionalFormatting sqref="B15:C15">
    <cfRule type="expression" dxfId="135" priority="6">
      <formula>AND(F8&gt;0.1, F8&lt;1, F9&gt;0.1, F9&lt;1)</formula>
    </cfRule>
  </conditionalFormatting>
  <conditionalFormatting sqref="B16:C16">
    <cfRule type="expression" dxfId="134" priority="5">
      <formula>AND(F8&gt;0.1, F8&lt;1, F9&gt;0.1, F9&lt;1)</formula>
    </cfRule>
  </conditionalFormatting>
  <conditionalFormatting sqref="D14:E14">
    <cfRule type="expression" dxfId="133" priority="3">
      <formula>AND(F8&gt;1, F9&gt;1)</formula>
    </cfRule>
  </conditionalFormatting>
  <conditionalFormatting sqref="D15:E15">
    <cfRule type="expression" dxfId="132" priority="2">
      <formula>AND(F8&gt;1, F9&gt;1)</formula>
    </cfRule>
  </conditionalFormatting>
  <conditionalFormatting sqref="D16:E16">
    <cfRule type="expression" dxfId="13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2025-01-08T03:17:29Z</dcterms:modified>
</cp:coreProperties>
</file>