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IQC LIQ 141024\Sampel 16-17\"/>
    </mc:Choice>
  </mc:AlternateContent>
  <xr:revisionPtr revIDLastSave="0" documentId="13_ncr:1_{1700A162-5EA7-4936-8341-520FC17F9701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3" i="7"/>
  <c r="F2" i="7"/>
  <c r="F8" i="7"/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F8" i="29"/>
  <c r="F7" i="29"/>
  <c r="E5" i="29"/>
  <c r="C8" i="29" s="1"/>
  <c r="D2" i="25"/>
  <c r="D29" i="27"/>
  <c r="A29" i="27"/>
  <c r="F9" i="27"/>
  <c r="F8" i="27"/>
  <c r="F7" i="27"/>
  <c r="E5" i="27"/>
  <c r="C8" i="27" s="1"/>
  <c r="D29" i="25"/>
  <c r="A29" i="25"/>
  <c r="F9" i="25"/>
  <c r="F8" i="25"/>
  <c r="F7" i="25"/>
  <c r="E5" i="25"/>
  <c r="C8" i="25" s="1"/>
  <c r="J22" i="7"/>
  <c r="H17" i="27" s="1"/>
  <c r="J21" i="7"/>
  <c r="H17" i="29" s="1"/>
  <c r="J20" i="7"/>
  <c r="H17" i="25" s="1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D2" i="13"/>
  <c r="J10" i="7" l="1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29" i="14"/>
  <c r="A29" i="14"/>
  <c r="F9" i="14"/>
  <c r="F8" i="14"/>
  <c r="F7" i="14"/>
  <c r="E5" i="14"/>
  <c r="C8" i="14" s="1"/>
  <c r="D29" i="13"/>
  <c r="A29" i="13"/>
  <c r="F9" i="13"/>
  <c r="F8" i="13"/>
  <c r="F7" i="13"/>
  <c r="E5" i="13"/>
  <c r="C8" i="13" s="1"/>
  <c r="D3" i="13"/>
  <c r="H17" i="13" l="1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<sst xmlns="http://schemas.openxmlformats.org/spreadsheetml/2006/main" count="971" uniqueCount="97">
  <si>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</si>
  <si>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</si>
  <si>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</si>
  <si>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</si>
  <si>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</si>
  <si>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</si>
  <si>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</si>
  <si>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</si>
  <si>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</si>
  <si>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</si>
  <si>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</si>
  <si>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</si>
  <si>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</si>
  <si>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</si>
  <si>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</si>
  <si>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</si>
  <si>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</si>
  <si>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</si>
  <si>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</si>
  <si>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</si>
  <si>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</si>
  <si>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</si>
  <si>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</si>
  <si>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</si>
  <si>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</si>
  <si>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</si>
  <si>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</si>
  <si>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</si>
  <si>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</si>
  <si>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</si>
  <si>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</si>
  <si>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</si>
  <si>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</si>
  <si>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</si>
  <si>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</si>
  <si>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</si>
  <si>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</si>
  <si>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</si>
  <si>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</si>
  <si>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</si>
  <si>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</si>
  <si>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</si>
  <si>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</si>
  <si>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</si>
  <si>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</si>
  <si>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</si>
  <si>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</si>
  <si>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</si>
  <si>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</si>
  <si>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</si>
  <si>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</si>
  <si>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</si>
  <si>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</si>
  <si>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</si>
  <si>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</si>
  <si>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</si>
  <si>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</si>
  <si>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</si>
  <si>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</si>
  <si>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</si>
  <si>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</si>
  <si>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</si>
  <si>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</si>
  <si>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</si>
  <si>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</si>
  <si>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</si>
  <si>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</si>
  <si>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</si>
  <si>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</si>
  <si>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</si>
  <si>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</si>
  <si>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</si>
  <si>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</si>
  <si>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</si>
  <si>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</si>
  <si>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</si>
  <si>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</si>
  <si>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</si>
  <si>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</si>
  <si>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</si>
  <si>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</si>
  <si>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</si>
  <si>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RB GH A 141024</t>
  </si>
  <si>
    <t>RB GH B 141024</t>
  </si>
  <si>
    <t>RB GH A &amp; B 141024</t>
  </si>
  <si>
    <t>IQC LIQ BLK 141024</t>
  </si>
  <si>
    <t>GH1</t>
  </si>
  <si>
    <t>NA</t>
  </si>
  <si>
    <t>CECAIR</t>
  </si>
  <si>
    <t>PERMIT     AMIR</t>
  </si>
  <si>
    <t>IQC LIQ 141024</t>
  </si>
  <si>
    <t>151024</t>
  </si>
  <si>
    <t>YA</t>
  </si>
  <si>
    <t>TIDAK</t>
  </si>
  <si>
    <t>Sila Pilih</t>
  </si>
  <si>
    <t>IQC LIQ 16 141024</t>
  </si>
  <si>
    <t>IQC LIQ 17 141024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</si>
</sst>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 applyAlignment="1"/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checked="Checked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checked="Checked" fmlaLink="FormGerhadt!$F$32" lockText="1" noThreeD="1"/>
</file>

<file path=xl/ctrlProps/ctrlProp102.xml><?xml version="1.0" encoding="utf-8"?>
<formControlPr xmlns="http://schemas.microsoft.com/office/spreadsheetml/2009/9/main" objectType="CheckBox" checked="Checked" fmlaLink="FormGerhadt!$D$29" lockText="1" noThreeD="1"/>
</file>

<file path=xl/ctrlProps/ctrlProp103.xml><?xml version="1.0" encoding="utf-8"?>
<formControlPr xmlns="http://schemas.microsoft.com/office/spreadsheetml/2009/9/main" objectType="CheckBox" checked="Checked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checked="Checked" fmlaLink="FormGerhadt!$D$29" lockText="1" noThreeD="1"/>
</file>

<file path=xl/ctrlProps/ctrlProp12.xml><?xml version="1.0" encoding="utf-8"?>
<formControlPr xmlns="http://schemas.microsoft.com/office/spreadsheetml/2009/9/main" objectType="CheckBox" checked="Checked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checked="Checked" fmlaLink="FormGerhadt!$F$32" lockText="1" noThreeD="1"/>
</file>

<file path=xl/ctrlProps/ctrlProp18.xml><?xml version="1.0" encoding="utf-8"?>
<formControlPr xmlns="http://schemas.microsoft.com/office/spreadsheetml/2009/9/main" objectType="CheckBox" checked="Checked" fmlaLink="FormGerhadt!$D$29" lockText="1" noThreeD="1"/>
</file>

<file path=xl/ctrlProps/ctrlProp19.xml><?xml version="1.0" encoding="utf-8"?>
<formControlPr xmlns="http://schemas.microsoft.com/office/spreadsheetml/2009/9/main" objectType="CheckBox" checked="Checked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checked="Checked" fmlaLink="FormGerhadt!$F$32" lockText="1" noThreeD="1"/>
</file>

<file path=xl/ctrlProps/ctrlProp25.xml><?xml version="1.0" encoding="utf-8"?>
<formControlPr xmlns="http://schemas.microsoft.com/office/spreadsheetml/2009/9/main" objectType="CheckBox" checked="Checked" fmlaLink="FormGerhadt!$D$29" lockText="1" noThreeD="1"/>
</file>

<file path=xl/ctrlProps/ctrlProp26.xml><?xml version="1.0" encoding="utf-8"?>
<formControlPr xmlns="http://schemas.microsoft.com/office/spreadsheetml/2009/9/main" objectType="CheckBox" checked="Checked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checked="Checked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checked="Checked" fmlaLink="FormGerhadt!$F$32" lockText="1" noThreeD="1"/>
</file>

<file path=xl/ctrlProps/ctrlProp32.xml><?xml version="1.0" encoding="utf-8"?>
<formControlPr xmlns="http://schemas.microsoft.com/office/spreadsheetml/2009/9/main" objectType="CheckBox" checked="Checked" fmlaLink="FormGerhadt!$D$29" lockText="1" noThreeD="1"/>
</file>

<file path=xl/ctrlProps/ctrlProp33.xml><?xml version="1.0" encoding="utf-8"?>
<formControlPr xmlns="http://schemas.microsoft.com/office/spreadsheetml/2009/9/main" objectType="CheckBox" checked="Checked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checked="Checked" fmlaLink="FormGerhadt!$F$32" lockText="1" noThreeD="1"/>
</file>

<file path=xl/ctrlProps/ctrlProp39.xml><?xml version="1.0" encoding="utf-8"?>
<formControlPr xmlns="http://schemas.microsoft.com/office/spreadsheetml/2009/9/main" objectType="CheckBox" checked="Checked" fmlaLink="FormGerhadt!$D$29" lockText="1" noThreeD="1"/>
</file>

<file path=xl/ctrlProps/ctrlProp4.xml><?xml version="1.0" encoding="utf-8"?>
<formControlPr xmlns="http://schemas.microsoft.com/office/spreadsheetml/2009/9/main" objectType="CheckBox" checked="Checked" fmlaLink="FormGerhadt!$D$29" lockText="1" noThreeD="1"/>
</file>

<file path=xl/ctrlProps/ctrlProp40.xml><?xml version="1.0" encoding="utf-8"?>
<formControlPr xmlns="http://schemas.microsoft.com/office/spreadsheetml/2009/9/main" objectType="CheckBox" checked="Checked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checked="Checked" fmlaLink="FormGerhadt!$F$32" lockText="1" noThreeD="1"/>
</file>

<file path=xl/ctrlProps/ctrlProp46.xml><?xml version="1.0" encoding="utf-8"?>
<formControlPr xmlns="http://schemas.microsoft.com/office/spreadsheetml/2009/9/main" objectType="CheckBox" checked="Checked" fmlaLink="FormGerhadt!$D$29" lockText="1" noThreeD="1"/>
</file>

<file path=xl/ctrlProps/ctrlProp47.xml><?xml version="1.0" encoding="utf-8"?>
<formControlPr xmlns="http://schemas.microsoft.com/office/spreadsheetml/2009/9/main" objectType="CheckBox" checked="Checked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checked="Checked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checked="Checked" fmlaLink="FormGerhadt!$F$32" lockText="1" noThreeD="1"/>
</file>

<file path=xl/ctrlProps/ctrlProp53.xml><?xml version="1.0" encoding="utf-8"?>
<formControlPr xmlns="http://schemas.microsoft.com/office/spreadsheetml/2009/9/main" objectType="CheckBox" checked="Checked" fmlaLink="FormGerhadt!$D$29" lockText="1" noThreeD="1"/>
</file>

<file path=xl/ctrlProps/ctrlProp54.xml><?xml version="1.0" encoding="utf-8"?>
<formControlPr xmlns="http://schemas.microsoft.com/office/spreadsheetml/2009/9/main" objectType="CheckBox" checked="Checked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checked="Checked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checked="Checked" fmlaLink="FormGerhadt!$D$29" lockText="1" noThreeD="1"/>
</file>

<file path=xl/ctrlProps/ctrlProp61.xml><?xml version="1.0" encoding="utf-8"?>
<formControlPr xmlns="http://schemas.microsoft.com/office/spreadsheetml/2009/9/main" objectType="CheckBox" checked="Checked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checked="Checked" fmlaLink="FormGerhadt!$F$32" lockText="1" noThreeD="1"/>
</file>

<file path=xl/ctrlProps/ctrlProp67.xml><?xml version="1.0" encoding="utf-8"?>
<formControlPr xmlns="http://schemas.microsoft.com/office/spreadsheetml/2009/9/main" objectType="CheckBox" checked="Checked" fmlaLink="FormGerhadt!$D$29" lockText="1" noThreeD="1"/>
</file>

<file path=xl/ctrlProps/ctrlProp68.xml><?xml version="1.0" encoding="utf-8"?>
<formControlPr xmlns="http://schemas.microsoft.com/office/spreadsheetml/2009/9/main" objectType="CheckBox" checked="Checked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checked="Checked" fmlaLink="FormGerhadt!$F$32" lockText="1" noThreeD="1"/>
</file>

<file path=xl/ctrlProps/ctrlProp74.xml><?xml version="1.0" encoding="utf-8"?>
<formControlPr xmlns="http://schemas.microsoft.com/office/spreadsheetml/2009/9/main" objectType="CheckBox" checked="Checked" fmlaLink="FormGerhadt!$D$29" lockText="1" noThreeD="1"/>
</file>

<file path=xl/ctrlProps/ctrlProp75.xml><?xml version="1.0" encoding="utf-8"?>
<formControlPr xmlns="http://schemas.microsoft.com/office/spreadsheetml/2009/9/main" objectType="CheckBox" checked="Checked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checked="Checked" fmlaLink="FormGerhadt!$F$32" lockText="1" noThreeD="1"/>
</file>

<file path=xl/ctrlProps/ctrlProp81.xml><?xml version="1.0" encoding="utf-8"?>
<formControlPr xmlns="http://schemas.microsoft.com/office/spreadsheetml/2009/9/main" objectType="CheckBox" checked="Checked" fmlaLink="FormGerhadt!$D$29" lockText="1" noThreeD="1"/>
</file>

<file path=xl/ctrlProps/ctrlProp82.xml><?xml version="1.0" encoding="utf-8"?>
<formControlPr xmlns="http://schemas.microsoft.com/office/spreadsheetml/2009/9/main" objectType="CheckBox" checked="Checked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checked="Checked" fmlaLink="FormGerhadt!$F$32" lockText="1" noThreeD="1"/>
</file>

<file path=xl/ctrlProps/ctrlProp88.xml><?xml version="1.0" encoding="utf-8"?>
<formControlPr xmlns="http://schemas.microsoft.com/office/spreadsheetml/2009/9/main" objectType="CheckBox" checked="Checked" fmlaLink="FormGerhadt!$D$29" lockText="1" noThreeD="1"/>
</file>

<file path=xl/ctrlProps/ctrlProp89.xml><?xml version="1.0" encoding="utf-8"?>
<formControlPr xmlns="http://schemas.microsoft.com/office/spreadsheetml/2009/9/main" objectType="CheckBox" checked="Checked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checked="Checked" fmlaLink="FormGerhadt!$F$32" lockText="1" noThreeD="1"/>
</file>

<file path=xl/ctrlProps/ctrlProp95.xml><?xml version="1.0" encoding="utf-8"?>
<formControlPr xmlns="http://schemas.microsoft.com/office/spreadsheetml/2009/9/main" objectType="CheckBox" checked="Checked" fmlaLink="FormGerhadt!$D$29" lockText="1" noThreeD="1"/>
</file>

<file path=xl/ctrlProps/ctrlProp96.xml><?xml version="1.0" encoding="utf-8"?>
<formControlPr xmlns="http://schemas.microsoft.com/office/spreadsheetml/2009/9/main" objectType="CheckBox" checked="Checked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7" y="923328"/>
              <a:chExt cx="207818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7" y="923328"/>
                <a:ext cx="304605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116.465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100.157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0" cy="346787"/>
              <a:chOff x="5019291" y="923328"/>
              <a:chExt cx="2078185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0" cy="346787"/>
              <a:chOff x="5019291" y="923328"/>
              <a:chExt cx="2078185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0" cy="346787"/>
              <a:chOff x="5019291" y="923328"/>
              <a:chExt cx="2078185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5" y="897178"/>
              <a:ext cx="1840541" cy="346787"/>
              <a:chOff x="5019296" y="923328"/>
              <a:chExt cx="2078179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5" y="897178"/>
              <a:ext cx="1840541" cy="346787"/>
              <a:chOff x="5019296" y="923328"/>
              <a:chExt cx="2078179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100.109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0" cy="346787"/>
              <a:chOff x="5019291" y="923328"/>
              <a:chExt cx="2078185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0" cy="346787"/>
              <a:chOff x="5019291" y="923328"/>
              <a:chExt cx="2078185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0" cy="346787"/>
              <a:chOff x="5019291" y="923328"/>
              <a:chExt cx="2078185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0" cy="346787"/>
              <a:chOff x="5019291" y="923328"/>
              <a:chExt cx="2078185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5" y="897178"/>
              <a:ext cx="1840541" cy="346787"/>
              <a:chOff x="5019296" y="923328"/>
              <a:chExt cx="2078179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0" cy="346787"/>
              <a:chOff x="5019291" y="923328"/>
              <a:chExt cx="2078185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0" cy="346787"/>
              <a:chOff x="5019291" y="923328"/>
              <a:chExt cx="2078185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zoomScale="115" zoomScaleNormal="115" workbookViewId="0">
      <selection activeCell="E10" sqref="E10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18.5" style="36" bestFit="1" customWidth="1"/>
    <col min="8" max="8" width="15.6640625" style="36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3" t="s">
        <v>45</v>
      </c>
      <c r="C1" s="54" t="s">
        <v>64</v>
      </c>
      <c r="D1" s="55" t="s">
        <v>46</v>
      </c>
      <c r="E1" s="55" t="s">
        <v>47</v>
      </c>
      <c r="F1" s="24" t="s">
        <v>48</v>
      </c>
      <c r="G1" s="57" t="s">
        <v>41</v>
      </c>
      <c r="H1" s="46" t="s">
        <v>73</v>
      </c>
      <c r="I1" s="46" t="s">
        <v>72</v>
      </c>
      <c r="J1" s="62"/>
      <c r="K1" s="62"/>
      <c r="L1" s="62"/>
      <c r="M1" s="62"/>
      <c r="N1" s="62"/>
      <c r="O1" s="62"/>
    </row>
    <row r="2" spans="1:15" ht="15" x14ac:dyDescent="0.25">
      <c r="A2" s="29" t="s">
        <v>79</v>
      </c>
      <c r="B2" s="49" t="s">
        <v>82</v>
      </c>
      <c r="C2" s="33"/>
      <c r="D2" s="31">
        <v>16.358000000000001</v>
      </c>
      <c r="E2" s="31">
        <v>116.474</v>
      </c>
      <c r="F2" s="56">
        <f>E2-D2</f>
        <v>100.116</v>
      </c>
      <c r="G2" s="58"/>
      <c r="H2" s="59" t="s">
        <v>86</v>
      </c>
      <c r="I2" s="48"/>
      <c r="J2" s="62"/>
      <c r="K2" s="62"/>
      <c r="L2" s="62"/>
      <c r="M2" s="62"/>
      <c r="N2" s="62"/>
      <c r="O2" s="62"/>
    </row>
    <row r="3" spans="1:15" x14ac:dyDescent="0.2">
      <c r="A3" s="29" t="s">
        <v>80</v>
      </c>
      <c r="B3" s="49" t="s">
        <v>83</v>
      </c>
      <c r="C3" s="33"/>
      <c r="D3" s="31">
        <v>16.393000000000001</v>
      </c>
      <c r="E3" s="31">
        <v>116.43600000000001</v>
      </c>
      <c r="F3" s="56">
        <f>E3-D3</f>
        <v>100.04300000000001</v>
      </c>
      <c r="G3" s="58"/>
      <c r="H3" s="74" t="str">
        <f>H2</f>
        <v>GH1</v>
      </c>
      <c r="I3" s="48"/>
      <c r="J3" s="50"/>
      <c r="K3" s="50"/>
      <c r="L3" s="62"/>
      <c r="M3" s="62"/>
      <c r="N3" s="62"/>
      <c r="O3" s="62"/>
    </row>
    <row r="4" spans="1:15" x14ac:dyDescent="0.2">
      <c r="A4" s="29" t="s">
        <v>81</v>
      </c>
      <c r="B4" s="49" t="s">
        <v>84</v>
      </c>
      <c r="C4" s="70"/>
      <c r="D4" s="70"/>
      <c r="E4" s="70"/>
      <c r="F4" s="70"/>
      <c r="G4" s="71"/>
      <c r="H4" s="75"/>
      <c r="I4" s="72"/>
      <c r="J4" s="50"/>
      <c r="K4" s="50"/>
      <c r="L4" s="62"/>
      <c r="M4" s="62"/>
      <c r="N4" s="62"/>
      <c r="O4" s="62"/>
    </row>
    <row r="5" spans="1:15" x14ac:dyDescent="0.2">
      <c r="A5" s="29" t="s">
        <v>49</v>
      </c>
      <c r="B5" s="49" t="s">
        <v>85</v>
      </c>
      <c r="C5" s="31">
        <v>1.504</v>
      </c>
      <c r="D5" s="31">
        <v>16.335999999999999</v>
      </c>
      <c r="E5" s="31">
        <v>116.467</v>
      </c>
      <c r="F5" s="56">
        <f t="shared" ref="F5" si="0">E5-D5</f>
        <v>100.131</v>
      </c>
      <c r="G5" s="58"/>
      <c r="H5" s="74" t="str">
        <f>H2</f>
        <v>GH1</v>
      </c>
      <c r="I5" s="48"/>
      <c r="J5" s="50" t="str">
        <f>IF(I8=1,"(1)/ 2 / 3 / 4 / NA",IF(I8=2,"1 /(2)/ 3 / 4 / NA",IF(I8=3,"1 / 2 /(3)/ 4 / NA",IF(I8=4,"1 / 2 / 3 /(4)/ NA",IF(I8="NA","1 / 2 / 3 / 4 /(NA)")))))</f>
        <v>1 / 2 / 3 / 4 /(NA)</v>
      </c>
      <c r="K5" s="73"/>
      <c r="L5" s="63"/>
      <c r="M5" s="63"/>
      <c r="N5" s="62"/>
      <c r="O5" s="62"/>
    </row>
    <row r="6" spans="1:15" x14ac:dyDescent="0.2">
      <c r="A6" s="29" t="s">
        <v>50</v>
      </c>
      <c r="B6" s="49"/>
      <c r="C6" s="31" t="s">
        <v>87</v>
      </c>
      <c r="D6" s="31"/>
      <c r="E6" s="31"/>
      <c r="F6" s="56" t="s">
        <v>87</v>
      </c>
      <c r="G6" s="58"/>
      <c r="H6" s="74" t="str">
        <f>H2</f>
        <v>GH1</v>
      </c>
      <c r="I6" s="48"/>
      <c r="J6" s="50"/>
      <c r="K6" s="50"/>
      <c r="L6" s="62"/>
      <c r="M6" s="62"/>
      <c r="N6" s="62"/>
      <c r="O6" s="62"/>
    </row>
    <row r="7" spans="1:15" x14ac:dyDescent="0.2">
      <c r="A7" s="29" t="s">
        <v>51</v>
      </c>
      <c r="B7" s="30"/>
      <c r="C7" s="31" t="s">
        <v>87</v>
      </c>
      <c r="D7" s="31"/>
      <c r="E7" s="31"/>
      <c r="F7" s="56" t="s">
        <v>87</v>
      </c>
      <c r="G7" s="58"/>
      <c r="H7" s="74" t="str">
        <f>H2</f>
        <v>GH1</v>
      </c>
      <c r="I7" s="69"/>
      <c r="J7" s="50"/>
      <c r="K7" s="50"/>
      <c r="L7" s="62"/>
      <c r="M7" s="62"/>
      <c r="N7" s="62"/>
      <c r="O7" s="62"/>
    </row>
    <row r="8" spans="1:15" ht="15" x14ac:dyDescent="0.25">
      <c r="A8" s="29" t="s">
        <v>52</v>
      </c>
      <c r="B8" s="49" t="s">
        <v>95</v>
      </c>
      <c r="C8" s="31">
        <v>1.5089999999999999</v>
      </c>
      <c r="D8" s="31">
        <v>16.308</v>
      </c>
      <c r="E8" s="31">
        <v>116.465</v>
      </c>
      <c r="F8" s="56">
        <f>E8-D8</f>
        <v>100.15700000000001</v>
      </c>
      <c r="G8" s="59" t="s">
        <v>88</v>
      </c>
      <c r="H8" s="74" t="str">
        <f t="shared" ref="H8" si="1">H5</f>
        <v>GH1</v>
      </c>
      <c r="I8" s="47" t="s">
        <v>87</v>
      </c>
      <c r="J8" s="50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50"/>
      <c r="L8" s="62"/>
      <c r="M8" s="62"/>
      <c r="N8" s="62"/>
      <c r="O8" s="62"/>
    </row>
    <row r="9" spans="1:15" ht="15" x14ac:dyDescent="0.25">
      <c r="A9" s="29" t="s">
        <v>53</v>
      </c>
      <c r="B9" s="30" t="s">
        <v>96</v>
      </c>
      <c r="C9" s="31">
        <v>1.506</v>
      </c>
      <c r="D9" s="31">
        <v>16.356999999999999</v>
      </c>
      <c r="E9" s="31">
        <v>116.46599999999999</v>
      </c>
      <c r="F9" s="56">
        <f t="shared" ref="F9:F22" si="2">E9-D9</f>
        <v>100.10899999999999</v>
      </c>
      <c r="G9" s="59" t="s">
        <v>88</v>
      </c>
      <c r="H9" s="74" t="str">
        <f t="shared" ref="H9" si="3">H5</f>
        <v>GH1</v>
      </c>
      <c r="I9" s="47" t="s">
        <v>87</v>
      </c>
      <c r="J9" s="50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50"/>
      <c r="L9" s="62"/>
      <c r="M9" s="62"/>
      <c r="N9" s="62"/>
      <c r="O9" s="62"/>
    </row>
    <row r="10" spans="1:15" ht="15" x14ac:dyDescent="0.25">
      <c r="A10" s="29" t="s">
        <v>54</v>
      </c>
      <c r="B10" s="49"/>
      <c r="C10" s="31"/>
      <c r="D10" s="31"/>
      <c r="E10" s="31"/>
      <c r="F10" s="56">
        <f t="shared" si="2"/>
        <v>0</v>
      </c>
      <c r="G10" s="59" t="s">
        <v>94</v>
      </c>
      <c r="H10" s="74" t="str">
        <f t="shared" ref="H10" si="4">H5</f>
        <v>GH1</v>
      </c>
      <c r="I10" s="47" t="s">
        <v>94</v>
      </c>
      <c r="J10" s="50" t="str">
        <f t="shared" ref="J10:J19" si="5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50"/>
      <c r="L10" s="62"/>
      <c r="M10" s="62"/>
      <c r="N10" s="62"/>
      <c r="O10" s="62"/>
    </row>
    <row r="11" spans="1:15" ht="15" x14ac:dyDescent="0.25">
      <c r="A11" s="29" t="s">
        <v>55</v>
      </c>
      <c r="B11" s="49"/>
      <c r="C11" s="31"/>
      <c r="D11" s="31"/>
      <c r="E11" s="31"/>
      <c r="F11" s="56">
        <f t="shared" si="2"/>
        <v>0</v>
      </c>
      <c r="G11" s="59" t="s">
        <v>94</v>
      </c>
      <c r="H11" s="74" t="str">
        <f t="shared" ref="H11" si="6">H8</f>
        <v>GH1</v>
      </c>
      <c r="I11" s="47" t="s">
        <v>94</v>
      </c>
      <c r="J11" s="50" t="str">
        <f t="shared" si="5"/>
        <v xml:space="preserve"> 1 / 2 / 3 / 4 / NA</v>
      </c>
      <c r="K11" s="50"/>
      <c r="L11" s="62"/>
      <c r="M11" s="62"/>
      <c r="N11" s="62"/>
      <c r="O11" s="62"/>
    </row>
    <row r="12" spans="1:15" ht="15" x14ac:dyDescent="0.25">
      <c r="A12" s="29" t="s">
        <v>56</v>
      </c>
      <c r="B12" s="49"/>
      <c r="C12" s="31"/>
      <c r="D12" s="31"/>
      <c r="E12" s="31"/>
      <c r="F12" s="56">
        <f t="shared" si="2"/>
        <v>0</v>
      </c>
      <c r="G12" s="59" t="s">
        <v>94</v>
      </c>
      <c r="H12" s="74" t="str">
        <f t="shared" ref="H12" si="7">H8</f>
        <v>GH1</v>
      </c>
      <c r="I12" s="47" t="s">
        <v>94</v>
      </c>
      <c r="J12" s="50" t="str">
        <f t="shared" si="5"/>
        <v xml:space="preserve"> 1 / 2 / 3 / 4 / NA</v>
      </c>
      <c r="K12" s="50"/>
      <c r="L12" s="62"/>
      <c r="M12" s="62"/>
      <c r="N12" s="62"/>
      <c r="O12" s="62"/>
    </row>
    <row r="13" spans="1:15" ht="15" x14ac:dyDescent="0.25">
      <c r="A13" s="29" t="s">
        <v>57</v>
      </c>
      <c r="B13" s="49"/>
      <c r="C13" s="31"/>
      <c r="D13" s="31"/>
      <c r="E13" s="31"/>
      <c r="F13" s="56">
        <f t="shared" si="2"/>
        <v>0</v>
      </c>
      <c r="G13" s="59" t="s">
        <v>94</v>
      </c>
      <c r="H13" s="74" t="str">
        <f t="shared" ref="H13" si="8">H8</f>
        <v>GH1</v>
      </c>
      <c r="I13" s="47" t="s">
        <v>94</v>
      </c>
      <c r="J13" s="50" t="str">
        <f t="shared" si="5"/>
        <v xml:space="preserve"> 1 / 2 / 3 / 4 / NA</v>
      </c>
      <c r="K13" s="50"/>
      <c r="L13" s="62"/>
      <c r="M13" s="62"/>
      <c r="N13" s="62"/>
      <c r="O13" s="62"/>
    </row>
    <row r="14" spans="1:15" ht="15" x14ac:dyDescent="0.25">
      <c r="A14" s="29" t="s">
        <v>58</v>
      </c>
      <c r="B14" s="49"/>
      <c r="C14" s="31"/>
      <c r="D14" s="31"/>
      <c r="E14" s="31"/>
      <c r="F14" s="56">
        <f t="shared" si="2"/>
        <v>0</v>
      </c>
      <c r="G14" s="59" t="s">
        <v>94</v>
      </c>
      <c r="H14" s="74" t="str">
        <f t="shared" ref="H14" si="9">H11</f>
        <v>GH1</v>
      </c>
      <c r="I14" s="47" t="s">
        <v>94</v>
      </c>
      <c r="J14" s="50" t="str">
        <f t="shared" si="5"/>
        <v xml:space="preserve"> 1 / 2 / 3 / 4 / NA</v>
      </c>
      <c r="K14" s="50"/>
      <c r="L14" s="62"/>
      <c r="M14" s="62"/>
      <c r="N14" s="62"/>
      <c r="O14" s="62"/>
    </row>
    <row r="15" spans="1:15" ht="15" x14ac:dyDescent="0.25">
      <c r="A15" s="29" t="s">
        <v>59</v>
      </c>
      <c r="B15" s="49"/>
      <c r="C15" s="31"/>
      <c r="D15" s="31"/>
      <c r="E15" s="31"/>
      <c r="F15" s="56">
        <f t="shared" si="2"/>
        <v>0</v>
      </c>
      <c r="G15" s="59" t="s">
        <v>94</v>
      </c>
      <c r="H15" s="74" t="str">
        <f t="shared" ref="H15" si="10">H11</f>
        <v>GH1</v>
      </c>
      <c r="I15" s="47" t="s">
        <v>94</v>
      </c>
      <c r="J15" s="50" t="str">
        <f t="shared" si="5"/>
        <v xml:space="preserve"> 1 / 2 / 3 / 4 / NA</v>
      </c>
      <c r="K15" s="50"/>
      <c r="L15" s="62"/>
      <c r="M15" s="62"/>
      <c r="N15" s="62"/>
      <c r="O15" s="62"/>
    </row>
    <row r="16" spans="1:15" ht="15" x14ac:dyDescent="0.25">
      <c r="A16" s="29" t="s">
        <v>60</v>
      </c>
      <c r="B16" s="49"/>
      <c r="C16" s="31"/>
      <c r="D16" s="31"/>
      <c r="E16" s="31"/>
      <c r="F16" s="56">
        <f t="shared" si="2"/>
        <v>0</v>
      </c>
      <c r="G16" s="59" t="s">
        <v>94</v>
      </c>
      <c r="H16" s="74" t="str">
        <f t="shared" ref="H16" si="11">H11</f>
        <v>GH1</v>
      </c>
      <c r="I16" s="47" t="s">
        <v>94</v>
      </c>
      <c r="J16" s="50" t="str">
        <f t="shared" si="5"/>
        <v xml:space="preserve"> 1 / 2 / 3 / 4 / NA</v>
      </c>
      <c r="K16" s="50"/>
      <c r="L16" s="62"/>
      <c r="M16" s="62"/>
      <c r="N16" s="62"/>
      <c r="O16" s="62"/>
    </row>
    <row r="17" spans="1:15" ht="15" x14ac:dyDescent="0.25">
      <c r="A17" s="29" t="s">
        <v>61</v>
      </c>
      <c r="B17" s="49"/>
      <c r="C17" s="31"/>
      <c r="D17" s="31"/>
      <c r="E17" s="31"/>
      <c r="F17" s="56">
        <f t="shared" si="2"/>
        <v>0</v>
      </c>
      <c r="G17" s="59" t="s">
        <v>94</v>
      </c>
      <c r="H17" s="74" t="str">
        <f t="shared" ref="H17" si="12">H14</f>
        <v>GH1</v>
      </c>
      <c r="I17" s="47" t="s">
        <v>94</v>
      </c>
      <c r="J17" s="50" t="str">
        <f t="shared" si="5"/>
        <v xml:space="preserve"> 1 / 2 / 3 / 4 / NA</v>
      </c>
      <c r="K17" s="50"/>
      <c r="L17" s="62"/>
      <c r="M17" s="62"/>
      <c r="N17" s="62"/>
      <c r="O17" s="62"/>
    </row>
    <row r="18" spans="1:15" ht="15" x14ac:dyDescent="0.25">
      <c r="A18" s="29" t="s">
        <v>62</v>
      </c>
      <c r="B18" s="49"/>
      <c r="C18" s="31"/>
      <c r="D18" s="31"/>
      <c r="E18" s="31"/>
      <c r="F18" s="56">
        <f t="shared" si="2"/>
        <v>0</v>
      </c>
      <c r="G18" s="59" t="s">
        <v>94</v>
      </c>
      <c r="H18" s="74" t="str">
        <f t="shared" ref="H18" si="13">H14</f>
        <v>GH1</v>
      </c>
      <c r="I18" s="47" t="s">
        <v>94</v>
      </c>
      <c r="J18" s="50" t="str">
        <f t="shared" si="5"/>
        <v xml:space="preserve"> 1 / 2 / 3 / 4 / NA</v>
      </c>
      <c r="K18" s="50"/>
      <c r="L18" s="62"/>
      <c r="M18" s="62"/>
      <c r="N18" s="62"/>
      <c r="O18" s="62"/>
    </row>
    <row r="19" spans="1:15" ht="15" x14ac:dyDescent="0.25">
      <c r="A19" s="29" t="s">
        <v>63</v>
      </c>
      <c r="B19" s="49"/>
      <c r="C19" s="31"/>
      <c r="D19" s="31"/>
      <c r="E19" s="31"/>
      <c r="F19" s="56">
        <f t="shared" si="2"/>
        <v>0</v>
      </c>
      <c r="G19" s="59" t="s">
        <v>94</v>
      </c>
      <c r="H19" s="74" t="str">
        <f t="shared" ref="H19" si="14">H14</f>
        <v>GH1</v>
      </c>
      <c r="I19" s="47" t="s">
        <v>94</v>
      </c>
      <c r="J19" s="50" t="str">
        <f t="shared" si="5"/>
        <v xml:space="preserve"> 1 / 2 / 3 / 4 / NA</v>
      </c>
      <c r="K19" s="50"/>
      <c r="L19" s="62"/>
      <c r="M19" s="62"/>
      <c r="N19" s="62"/>
      <c r="O19" s="62"/>
    </row>
    <row r="20" spans="1:15" ht="15" x14ac:dyDescent="0.25">
      <c r="A20" s="29" t="s">
        <v>76</v>
      </c>
      <c r="B20" s="49"/>
      <c r="C20" s="31"/>
      <c r="D20" s="31"/>
      <c r="E20" s="31"/>
      <c r="F20" s="56">
        <f t="shared" si="2"/>
        <v>0</v>
      </c>
      <c r="G20" s="59" t="s">
        <v>94</v>
      </c>
      <c r="H20" s="74" t="str">
        <f t="shared" ref="H20" si="15">H17</f>
        <v>GH1</v>
      </c>
      <c r="I20" s="47" t="s">
        <v>94</v>
      </c>
      <c r="J20" s="50" t="str">
        <f t="shared" ref="J20" si="16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50"/>
      <c r="L20" s="62"/>
      <c r="M20" s="62"/>
      <c r="N20" s="62"/>
      <c r="O20" s="62"/>
    </row>
    <row r="21" spans="1:15" ht="15" x14ac:dyDescent="0.25">
      <c r="A21" s="29" t="s">
        <v>77</v>
      </c>
      <c r="B21" s="49"/>
      <c r="C21" s="31"/>
      <c r="D21" s="31"/>
      <c r="E21" s="31"/>
      <c r="F21" s="56">
        <f t="shared" si="2"/>
        <v>0</v>
      </c>
      <c r="G21" s="59" t="s">
        <v>94</v>
      </c>
      <c r="H21" s="74" t="str">
        <f t="shared" ref="H21" si="17">H17</f>
        <v>GH1</v>
      </c>
      <c r="I21" s="47" t="s">
        <v>94</v>
      </c>
      <c r="J21" s="50" t="str">
        <f t="shared" ref="J21" si="18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50"/>
      <c r="L21" s="62"/>
      <c r="M21" s="62"/>
      <c r="N21" s="62"/>
      <c r="O21" s="62"/>
    </row>
    <row r="22" spans="1:15" ht="15" x14ac:dyDescent="0.25">
      <c r="A22" s="29" t="s">
        <v>78</v>
      </c>
      <c r="B22" s="49"/>
      <c r="C22" s="31"/>
      <c r="D22" s="31"/>
      <c r="E22" s="31"/>
      <c r="F22" s="56">
        <f t="shared" si="2"/>
        <v>0</v>
      </c>
      <c r="G22" s="59" t="s">
        <v>94</v>
      </c>
      <c r="H22" s="74" t="str">
        <f t="shared" ref="H22" si="19">H17</f>
        <v>GH1</v>
      </c>
      <c r="I22" s="47" t="s">
        <v>94</v>
      </c>
      <c r="J22" s="50" t="str">
        <f t="shared" ref="J22" si="20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50"/>
      <c r="L22" s="62"/>
      <c r="M22" s="62"/>
      <c r="N22" s="62"/>
      <c r="O22" s="62"/>
    </row>
    <row r="23" spans="1:15" x14ac:dyDescent="0.2">
      <c r="J23" s="50"/>
      <c r="K23" s="50"/>
    </row>
    <row r="24" spans="1:15" x14ac:dyDescent="0.2">
      <c r="A24" s="22" t="s">
        <v>71</v>
      </c>
      <c r="B24" s="30" t="s">
        <v>89</v>
      </c>
      <c r="J24" s="50"/>
      <c r="K24" s="50"/>
    </row>
    <row r="25" spans="1:15" x14ac:dyDescent="0.2">
      <c r="A25" s="22" t="s">
        <v>70</v>
      </c>
      <c r="B25" s="44">
        <v>45579</v>
      </c>
      <c r="J25" s="50"/>
      <c r="K25" s="50"/>
    </row>
    <row r="26" spans="1:15" x14ac:dyDescent="0.2">
      <c r="A26" s="22" t="s">
        <v>65</v>
      </c>
      <c r="B26" s="30" t="s">
        <v>90</v>
      </c>
      <c r="C26" s="35" t="s">
        <v>66</v>
      </c>
      <c r="J26" s="50"/>
      <c r="K26" s="50"/>
    </row>
    <row r="27" spans="1:15" ht="13.5" thickBot="1" x14ac:dyDescent="0.25">
      <c r="A27" t="s">
        <v>67</v>
      </c>
      <c r="B27" s="76" t="s">
        <v>91</v>
      </c>
      <c r="C27" s="52"/>
      <c r="D27" s="52"/>
      <c r="E27" s="52"/>
      <c r="F27" s="50"/>
      <c r="G27" s="51"/>
      <c r="H27" s="51"/>
    </row>
    <row r="28" spans="1:15" ht="15.75" thickBot="1" x14ac:dyDescent="0.3">
      <c r="A28" s="22" t="s">
        <v>42</v>
      </c>
      <c r="B28" s="23" t="s">
        <v>92</v>
      </c>
      <c r="C28" s="50"/>
      <c r="D28" s="50" t="b">
        <f>IF(B28="YA", TRUE)</f>
        <v>1</v>
      </c>
      <c r="E28" s="50"/>
      <c r="F28" s="60"/>
      <c r="G28" s="51"/>
      <c r="H28" s="51"/>
      <c r="I28" s="50"/>
    </row>
    <row r="29" spans="1:15" ht="15.75" thickBot="1" x14ac:dyDescent="0.3">
      <c r="A29" s="22" t="s">
        <v>44</v>
      </c>
      <c r="B29" s="23" t="s">
        <v>92</v>
      </c>
      <c r="C29" s="50"/>
      <c r="D29" s="50" t="b">
        <f>IF(B29="YA", TRUE)</f>
        <v>1</v>
      </c>
      <c r="E29" s="50"/>
      <c r="F29" s="60"/>
      <c r="G29" s="51"/>
      <c r="H29" s="51"/>
      <c r="I29" s="50"/>
    </row>
    <row r="30" spans="1:15" ht="15.75" thickBot="1" x14ac:dyDescent="0.3">
      <c r="A30" s="22" t="s">
        <v>43</v>
      </c>
      <c r="B30" s="23" t="s">
        <v>93</v>
      </c>
      <c r="C30" s="50"/>
      <c r="D30" s="50" t="b">
        <f>IF(B30="YA", TRUE)</f>
        <v>0</v>
      </c>
      <c r="E30" s="50"/>
      <c r="F30" s="60"/>
      <c r="G30" s="51"/>
      <c r="H30" s="51"/>
      <c r="I30" s="50"/>
    </row>
    <row r="31" spans="1:15" ht="14.25" customHeight="1" thickBot="1" x14ac:dyDescent="0.25">
      <c r="C31" s="50"/>
      <c r="D31" s="50"/>
      <c r="E31" s="50"/>
      <c r="F31" s="50"/>
      <c r="G31" s="51"/>
      <c r="H31" s="51"/>
      <c r="I31" s="50"/>
    </row>
    <row r="32" spans="1:15" ht="15.75" thickBot="1" x14ac:dyDescent="0.3">
      <c r="A32" t="s">
        <v>21</v>
      </c>
      <c r="B32" s="23" t="s">
        <v>24</v>
      </c>
      <c r="C32" s="52" t="b">
        <f>IF(B32="XP 205DR",TRUE)</f>
        <v>0</v>
      </c>
      <c r="D32" s="52" t="b">
        <f>IF(B32="MSA 225S-100-DA",TRUE)</f>
        <v>0</v>
      </c>
      <c r="E32" s="52" t="b">
        <f>IF(B32="MSE 225S-100-DU ",TRUE)</f>
        <v>0</v>
      </c>
      <c r="F32" s="50" t="b">
        <f>IF(B32="PG 603S",TRUE)</f>
        <v>1</v>
      </c>
      <c r="G32" s="51" t="b">
        <f>IF(B32="Lain-lain",TRUE)</f>
        <v>0</v>
      </c>
      <c r="H32" s="51"/>
      <c r="I32" s="50"/>
    </row>
    <row r="33" spans="3:9" x14ac:dyDescent="0.2">
      <c r="C33" s="52"/>
      <c r="D33" s="52"/>
      <c r="E33" s="52"/>
      <c r="F33" s="50"/>
      <c r="G33" s="51"/>
      <c r="H33" s="51"/>
      <c r="I33" s="50"/>
    </row>
    <row r="34" spans="3:9" x14ac:dyDescent="0.2">
      <c r="C34" s="52"/>
      <c r="D34" s="52"/>
      <c r="E34" s="52"/>
      <c r="F34" s="50"/>
      <c r="G34" s="51"/>
      <c r="H34" s="51"/>
      <c r="I34" s="50"/>
    </row>
    <row r="35" spans="3:9" ht="14.25" x14ac:dyDescent="0.2">
      <c r="C35" s="52"/>
      <c r="D35" s="52"/>
      <c r="E35" s="61"/>
      <c r="F35" s="50"/>
      <c r="G35" s="51"/>
      <c r="H35" s="51"/>
      <c r="I35" s="50"/>
    </row>
    <row r="36" spans="3:9" x14ac:dyDescent="0.2">
      <c r="C36" s="52"/>
      <c r="D36" s="52"/>
      <c r="E36" s="52"/>
      <c r="F36" s="50"/>
      <c r="G36" s="51"/>
      <c r="H36" s="51"/>
      <c r="I36" s="50"/>
    </row>
    <row r="37" spans="3:9" x14ac:dyDescent="0.2">
      <c r="C37" s="52"/>
      <c r="D37" s="52"/>
      <c r="E37" s="52"/>
      <c r="F37" s="50"/>
      <c r="G37" s="51"/>
      <c r="H37" s="51"/>
      <c r="I37" s="50"/>
    </row>
    <row r="38" spans="3:9" x14ac:dyDescent="0.2">
      <c r="C38" s="52"/>
      <c r="D38" s="52"/>
      <c r="E38" s="52"/>
      <c r="F38" s="50"/>
      <c r="G38" s="51"/>
      <c r="H38" s="51"/>
      <c r="I38" s="50"/>
    </row>
    <row r="39" spans="3:9" x14ac:dyDescent="0.2">
      <c r="C39" s="52"/>
      <c r="D39" s="52"/>
      <c r="E39" s="52"/>
      <c r="F39" s="50"/>
      <c r="G39" s="51"/>
      <c r="H39" s="51"/>
      <c r="I39" s="50"/>
    </row>
  </sheetData>
  <conditionalFormatting sqref="B2 D2:E2 C14:E19 B5:E13">
    <cfRule type="expression" dxfId="38" priority="87">
      <formula>LEN(B2)=0</formula>
    </cfRule>
  </conditionalFormatting>
  <conditionalFormatting sqref="G8">
    <cfRule type="cellIs" dxfId="37" priority="86" operator="equal">
      <formula>"Sila Pilih"</formula>
    </cfRule>
  </conditionalFormatting>
  <conditionalFormatting sqref="B26">
    <cfRule type="expression" dxfId="36" priority="85">
      <formula>LEN(B26)=0</formula>
    </cfRule>
  </conditionalFormatting>
  <conditionalFormatting sqref="B27">
    <cfRule type="expression" dxfId="35" priority="84">
      <formula>LEN(B27)=0</formula>
    </cfRule>
  </conditionalFormatting>
  <conditionalFormatting sqref="B32">
    <cfRule type="cellIs" dxfId="34" priority="79" operator="equal">
      <formula>"Sila Pilih"</formula>
    </cfRule>
  </conditionalFormatting>
  <conditionalFormatting sqref="B24">
    <cfRule type="expression" dxfId="33" priority="78">
      <formula>LEN(B24)=0</formula>
    </cfRule>
  </conditionalFormatting>
  <conditionalFormatting sqref="B25">
    <cfRule type="expression" dxfId="32" priority="77">
      <formula>LEN(B25)=0</formula>
    </cfRule>
  </conditionalFormatting>
  <conditionalFormatting sqref="B28 F28">
    <cfRule type="cellIs" dxfId="31" priority="74" operator="equal">
      <formula>"TIDAK"</formula>
    </cfRule>
    <cfRule type="cellIs" dxfId="30" priority="75" operator="equal">
      <formula>"ya"</formula>
    </cfRule>
    <cfRule type="cellIs" dxfId="29" priority="76" operator="equal">
      <formula>"Sila Pilih"</formula>
    </cfRule>
  </conditionalFormatting>
  <conditionalFormatting sqref="B29 F29">
    <cfRule type="cellIs" dxfId="28" priority="71" operator="equal">
      <formula>"TIDAK"</formula>
    </cfRule>
    <cfRule type="cellIs" dxfId="27" priority="72" operator="equal">
      <formula>"ya"</formula>
    </cfRule>
    <cfRule type="cellIs" dxfId="26" priority="73" operator="equal">
      <formula>"Sila Pilih"</formula>
    </cfRule>
  </conditionalFormatting>
  <conditionalFormatting sqref="B30 F30">
    <cfRule type="cellIs" dxfId="25" priority="68" operator="equal">
      <formula>"TIDAK"</formula>
    </cfRule>
    <cfRule type="cellIs" dxfId="24" priority="69" operator="equal">
      <formula>"ya"</formula>
    </cfRule>
    <cfRule type="cellIs" dxfId="23" priority="70" operator="equal">
      <formula>"Sila Pilih"</formula>
    </cfRule>
  </conditionalFormatting>
  <conditionalFormatting sqref="F9">
    <cfRule type="cellIs" dxfId="22" priority="65" operator="equal">
      <formula>0</formula>
    </cfRule>
  </conditionalFormatting>
  <conditionalFormatting sqref="F10">
    <cfRule type="cellIs" dxfId="21" priority="64" operator="equal">
      <formula>0</formula>
    </cfRule>
  </conditionalFormatting>
  <conditionalFormatting sqref="F11">
    <cfRule type="cellIs" dxfId="20" priority="63" operator="equal">
      <formula>0</formula>
    </cfRule>
  </conditionalFormatting>
  <conditionalFormatting sqref="F12">
    <cfRule type="cellIs" dxfId="19" priority="62" operator="equal">
      <formula>0</formula>
    </cfRule>
  </conditionalFormatting>
  <conditionalFormatting sqref="F13">
    <cfRule type="cellIs" dxfId="18" priority="61" operator="equal">
      <formula>0</formula>
    </cfRule>
  </conditionalFormatting>
  <conditionalFormatting sqref="F14">
    <cfRule type="cellIs" dxfId="17" priority="60" operator="equal">
      <formula>0</formula>
    </cfRule>
  </conditionalFormatting>
  <conditionalFormatting sqref="F15">
    <cfRule type="cellIs" dxfId="16" priority="59" operator="equal">
      <formula>0</formula>
    </cfRule>
  </conditionalFormatting>
  <conditionalFormatting sqref="F16">
    <cfRule type="cellIs" dxfId="15" priority="58" operator="equal">
      <formula>0</formula>
    </cfRule>
  </conditionalFormatting>
  <conditionalFormatting sqref="F17">
    <cfRule type="cellIs" dxfId="14" priority="57" operator="equal">
      <formula>0</formula>
    </cfRule>
  </conditionalFormatting>
  <conditionalFormatting sqref="F18 F20 F22">
    <cfRule type="cellIs" dxfId="13" priority="56" operator="equal">
      <formula>0</formula>
    </cfRule>
  </conditionalFormatting>
  <conditionalFormatting sqref="F19 F21">
    <cfRule type="cellIs" dxfId="12" priority="55" operator="equal">
      <formula>0</formula>
    </cfRule>
  </conditionalFormatting>
  <conditionalFormatting sqref="I8">
    <cfRule type="cellIs" dxfId="11" priority="54" operator="equal">
      <formula>"Sila Pilih"</formula>
    </cfRule>
  </conditionalFormatting>
  <conditionalFormatting sqref="F8">
    <cfRule type="cellIs" dxfId="10" priority="52" operator="equal">
      <formula>0</formula>
    </cfRule>
  </conditionalFormatting>
  <conditionalFormatting sqref="F2:F3 F5:F7">
    <cfRule type="cellIs" dxfId="9" priority="47" operator="equal">
      <formula>0</formula>
    </cfRule>
  </conditionalFormatting>
  <conditionalFormatting sqref="C20:E20">
    <cfRule type="expression" dxfId="8" priority="34">
      <formula>LEN(C20)=0</formula>
    </cfRule>
  </conditionalFormatting>
  <conditionalFormatting sqref="C21:E21">
    <cfRule type="expression" dxfId="7" priority="28">
      <formula>LEN(C21)=0</formula>
    </cfRule>
  </conditionalFormatting>
  <conditionalFormatting sqref="C22:E22">
    <cfRule type="expression" dxfId="6" priority="22">
      <formula>LEN(C22)=0</formula>
    </cfRule>
  </conditionalFormatting>
  <conditionalFormatting sqref="B3:B4 D3:E3">
    <cfRule type="expression" dxfId="5" priority="16">
      <formula>LEN(B3)=0</formula>
    </cfRule>
  </conditionalFormatting>
  <conditionalFormatting sqref="H2">
    <cfRule type="cellIs" dxfId="4" priority="7" operator="equal">
      <formula>"Sila Pilih"</formula>
    </cfRule>
  </conditionalFormatting>
  <conditionalFormatting sqref="H3 H5:H22">
    <cfRule type="cellIs" dxfId="3" priority="6" operator="equal">
      <formula>"Sila Pilih"</formula>
    </cfRule>
  </conditionalFormatting>
  <conditionalFormatting sqref="I9:I22">
    <cfRule type="cellIs" dxfId="2" priority="3" operator="equal">
      <formula>"Sila Pilih"</formula>
    </cfRule>
  </conditionalFormatting>
  <conditionalFormatting sqref="G9:G22">
    <cfRule type="cellIs" dxfId="1" priority="2" operator="equal">
      <formula>"Sila Pilih"</formula>
    </cfRule>
  </conditionalFormatting>
  <conditionalFormatting sqref="B14:B22">
    <cfRule type="expression" dxfId="0" priority="1">
      <formula>LEN(B14)=0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FormGerhadt!B16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FormGerhadt!G16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FormGerhadt!J16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FormGerhadt!B17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FormGerhadt!G17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FormGerhadt!J17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FormGerhadt!B18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FormGerhadt!G18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FormGerhadt!J18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FormGerhadt!B19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FormGerhadt!G19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40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42" t="s">
        <v>69</v>
      </c>
      <c r="H17" s="15" t="str">
        <f>FormGerhadt!J19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41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41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41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41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43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10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FormGerhadt!B20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FormGerhadt!G20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67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66" t="s">
        <v>69</v>
      </c>
      <c r="H17" s="15" t="str">
        <f>FormGerhadt!J20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64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64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64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64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65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FormGerhadt!B21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FormGerhadt!G21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67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66" t="s">
        <v>69</v>
      </c>
      <c r="H17" s="15" t="str">
        <f>FormGerhadt!J21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64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64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64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64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65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25" zoomScaleNormal="100" workbookViewId="0">
      <selection activeCell="H23" sqref="H2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FormGerhadt!B22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FormGerhadt!G22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67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66" t="s">
        <v>69</v>
      </c>
      <c r="H17" s="15" t="str">
        <f>FormGerhadt!J22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64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64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64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64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65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tabSelected="1" view="pageLayout" topLeftCell="A4" zoomScaleNormal="100" workbookViewId="0">
      <selection activeCell="G8" sqref="G8:H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 t="str">
        <f>FormGerhadt!B8</f>
        <v>IQC LIQ 16 141024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FormGerhadt!G8</f>
        <v>CECAIR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FormGerhadt!J8</f>
        <v>1 / 2 / 3 / 4 /(NA)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4" zoomScaleNormal="100" workbookViewId="0">
      <selection activeCell="F14" sqref="F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 t="str">
        <f>FormGerhadt!B9</f>
        <v>IQC LIQ 17 141024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FormGerhadt!G9</f>
        <v>CECAIR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FormGerhadt!J9</f>
        <v>1 / 2 / 3 / 4 /(NA)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0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FormGerhadt!B10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FormGerhadt!G10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FormGerhadt!J10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FormGerhadt!B11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FormGerhadt!G11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FormGerhadt!J11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8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FormGerhadt!B12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FormGerhadt!G12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FormGerhadt!J12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5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FormGerhadt!B13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FormGerhadt!G13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FormGerhadt!J13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FormGerhadt!B14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FormGerhadt!G14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FormGerhadt!J14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FormGerhadt!B15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FormGerhadt!G15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77" t="s">
        <v>37</v>
      </c>
      <c r="G4" s="77"/>
      <c r="H4" s="78"/>
    </row>
    <row r="5" spans="1:8" ht="19.899999999999999" customHeight="1" x14ac:dyDescent="0.2">
      <c r="A5" s="34" t="s">
        <v>20</v>
      </c>
      <c r="B5" s="7"/>
      <c r="C5" s="7"/>
      <c r="D5" s="7"/>
      <c r="E5" s="93" t="str">
        <f>FormGerhadt!B26</f>
        <v>IQC LIQ 141024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</v>
      </c>
      <c r="G7" s="106">
        <f>FormGerhadt!F5</f>
        <v>100.131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141024</v>
      </c>
      <c r="D8" s="109"/>
      <c r="E8" s="110"/>
      <c r="F8" s="18" t="str">
        <f>FormGerhadt!C6</f>
        <v>NA</v>
      </c>
      <c r="G8" s="106" t="str">
        <f>FormGerhadt!F6</f>
        <v>NA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 t="str">
        <f>FormGerhadt!C7</f>
        <v>NA</v>
      </c>
      <c r="G9" s="106" t="str">
        <f>FormGerhadt!F7</f>
        <v>NA</v>
      </c>
      <c r="H9" s="107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 t="s">
        <v>87</v>
      </c>
      <c r="G12" s="125" t="s">
        <v>87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 t="s">
        <v>87</v>
      </c>
      <c r="G13" s="125" t="s">
        <v>87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 t="s">
        <v>87</v>
      </c>
      <c r="G14" s="125" t="s">
        <v>87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 t="s">
        <v>87</v>
      </c>
      <c r="G15" s="125" t="s">
        <v>87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69</v>
      </c>
      <c r="H17" s="15" t="str">
        <f>FormGerhadt!J15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68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45579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2024-10-16T08:29:07Z</cp:lastPrinted>
  <dcterms:created xsi:type="dcterms:W3CDTF">2024-04-02T02:54:16Z</dcterms:created>
  <dcterms:modified xsi:type="dcterms:W3CDTF">2024-10-16T08:44:56Z</dcterms:modified>
</cp:coreProperties>
</file>