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3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4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5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drawings/drawing6.xml" ContentType="application/vnd.openxmlformats-officedocument.drawing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7.xml" ContentType="application/vnd.openxmlformats-officedocument.drawing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8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9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drawings/drawing10.xml" ContentType="application/vnd.openxmlformats-officedocument.drawing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11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drawings/drawing12.xml" ContentType="application/vnd.openxmlformats-officedocument.drawing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Amir\Borang baru Edited\Digestion\Titan\"/>
    </mc:Choice>
  </mc:AlternateContent>
  <xr:revisionPtr revIDLastSave="0" documentId="13_ncr:1_{3996ACFB-AC69-41ED-86F0-1644715061B0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FormTitan" sheetId="7" r:id="rId1"/>
    <sheet name="SAMPEL 1 " sheetId="13" r:id="rId2"/>
    <sheet name="SAMPEL 2" sheetId="14" r:id="rId3"/>
    <sheet name="SAMPEL 3" sheetId="15" r:id="rId4"/>
    <sheet name="SAMPEL 4" sheetId="16" r:id="rId5"/>
    <sheet name="SAMPEL 5" sheetId="17" r:id="rId6"/>
    <sheet name="SAMPEL 6" sheetId="18" r:id="rId7"/>
    <sheet name="SAMPEL 7" sheetId="19" r:id="rId8"/>
    <sheet name="SAMPEL 8" sheetId="20" r:id="rId9"/>
    <sheet name="SAMPEL 9" sheetId="21" r:id="rId10"/>
    <sheet name="SAMPEL 10" sheetId="22" r:id="rId11"/>
    <sheet name="SAMPEL 11" sheetId="23" r:id="rId12"/>
    <sheet name="SAMPEL 12" sheetId="24" r:id="rId13"/>
  </sheets>
  <calcPr calcId="191029"/>
</workbook>
</file>

<file path=xl/calcChain.xml><?xml version="1.0" encoding="utf-8"?>
<calcChain xmlns="http://schemas.openxmlformats.org/spreadsheetml/2006/main">
  <c r="J5" i="7" l="1"/>
  <c r="J6" i="7"/>
  <c r="C29" i="7"/>
  <c r="H17" i="17" l="1"/>
  <c r="H17" i="18"/>
  <c r="H17" i="15"/>
  <c r="H17" i="7"/>
  <c r="H16" i="7"/>
  <c r="H15" i="7"/>
  <c r="H14" i="7"/>
  <c r="H13" i="7"/>
  <c r="H12" i="7"/>
  <c r="H11" i="7"/>
  <c r="H10" i="7"/>
  <c r="H9" i="7"/>
  <c r="H8" i="7"/>
  <c r="H7" i="7"/>
  <c r="H6" i="7"/>
  <c r="J4" i="7" s="1"/>
  <c r="H3" i="7"/>
  <c r="H2" i="7"/>
  <c r="D3" i="24" l="1"/>
  <c r="D2" i="24"/>
  <c r="D3" i="23"/>
  <c r="D2" i="23"/>
  <c r="D3" i="22"/>
  <c r="D2" i="22"/>
  <c r="D3" i="21"/>
  <c r="D2" i="21"/>
  <c r="D3" i="20"/>
  <c r="D2" i="20"/>
  <c r="D3" i="19"/>
  <c r="D2" i="19"/>
  <c r="D3" i="18"/>
  <c r="D2" i="18"/>
  <c r="D3" i="17"/>
  <c r="D2" i="17"/>
  <c r="D3" i="16"/>
  <c r="D2" i="16"/>
  <c r="D3" i="15"/>
  <c r="D2" i="15"/>
  <c r="D3" i="14"/>
  <c r="D2" i="14"/>
  <c r="D29" i="24"/>
  <c r="A29" i="24"/>
  <c r="F9" i="24"/>
  <c r="G14" i="24" s="1"/>
  <c r="F8" i="24"/>
  <c r="F15" i="24" s="1"/>
  <c r="F7" i="24"/>
  <c r="E5" i="24"/>
  <c r="E4" i="24"/>
  <c r="D2" i="13"/>
  <c r="G12" i="24" l="1"/>
  <c r="G13" i="24"/>
  <c r="G15" i="24"/>
  <c r="F13" i="24"/>
  <c r="F14" i="24"/>
  <c r="F12" i="24"/>
  <c r="J8" i="7"/>
  <c r="J9" i="7"/>
  <c r="H17" i="16" s="1"/>
  <c r="J10" i="7"/>
  <c r="J11" i="7"/>
  <c r="J12" i="7"/>
  <c r="H17" i="19" s="1"/>
  <c r="J13" i="7"/>
  <c r="H17" i="20" s="1"/>
  <c r="J14" i="7"/>
  <c r="H17" i="21" s="1"/>
  <c r="J15" i="7"/>
  <c r="H17" i="22" s="1"/>
  <c r="J16" i="7"/>
  <c r="H17" i="23" s="1"/>
  <c r="J17" i="7"/>
  <c r="H17" i="24" s="1"/>
  <c r="J7" i="7"/>
  <c r="H17" i="14" s="1"/>
  <c r="J3" i="7"/>
  <c r="D29" i="23"/>
  <c r="A29" i="23"/>
  <c r="F9" i="23"/>
  <c r="G14" i="23" s="1"/>
  <c r="F8" i="23"/>
  <c r="F15" i="23" s="1"/>
  <c r="F7" i="23"/>
  <c r="E5" i="23"/>
  <c r="E4" i="23"/>
  <c r="D29" i="22"/>
  <c r="A29" i="22"/>
  <c r="F9" i="22"/>
  <c r="G14" i="22" s="1"/>
  <c r="F8" i="22"/>
  <c r="F15" i="22" s="1"/>
  <c r="F7" i="22"/>
  <c r="E5" i="22"/>
  <c r="E4" i="22"/>
  <c r="D29" i="21"/>
  <c r="A29" i="21"/>
  <c r="F9" i="21"/>
  <c r="G14" i="21" s="1"/>
  <c r="F8" i="21"/>
  <c r="F15" i="21" s="1"/>
  <c r="F7" i="21"/>
  <c r="E5" i="21"/>
  <c r="E4" i="21"/>
  <c r="D29" i="20"/>
  <c r="A29" i="20"/>
  <c r="F9" i="20"/>
  <c r="G14" i="20" s="1"/>
  <c r="F8" i="20"/>
  <c r="F15" i="20" s="1"/>
  <c r="F7" i="20"/>
  <c r="E5" i="20"/>
  <c r="E4" i="20"/>
  <c r="D29" i="19"/>
  <c r="A29" i="19"/>
  <c r="F9" i="19"/>
  <c r="G14" i="19" s="1"/>
  <c r="F8" i="19"/>
  <c r="F15" i="19" s="1"/>
  <c r="F7" i="19"/>
  <c r="E5" i="19"/>
  <c r="E4" i="19"/>
  <c r="D29" i="18"/>
  <c r="A29" i="18"/>
  <c r="F9" i="18"/>
  <c r="G14" i="18" s="1"/>
  <c r="F8" i="18"/>
  <c r="F15" i="18" s="1"/>
  <c r="F7" i="18"/>
  <c r="E5" i="18"/>
  <c r="E4" i="18"/>
  <c r="D29" i="17"/>
  <c r="A29" i="17"/>
  <c r="F9" i="17"/>
  <c r="G14" i="17" s="1"/>
  <c r="F8" i="17"/>
  <c r="F15" i="17" s="1"/>
  <c r="F7" i="17"/>
  <c r="E5" i="17"/>
  <c r="E4" i="17"/>
  <c r="D29" i="16"/>
  <c r="A29" i="16"/>
  <c r="F9" i="16"/>
  <c r="G14" i="16" s="1"/>
  <c r="F8" i="16"/>
  <c r="F15" i="16" s="1"/>
  <c r="F7" i="16"/>
  <c r="E5" i="16"/>
  <c r="E4" i="16"/>
  <c r="D29" i="15"/>
  <c r="A29" i="15"/>
  <c r="F9" i="15"/>
  <c r="G14" i="15" s="1"/>
  <c r="F8" i="15"/>
  <c r="F15" i="15" s="1"/>
  <c r="F7" i="15"/>
  <c r="E5" i="15"/>
  <c r="E4" i="15"/>
  <c r="D29" i="14"/>
  <c r="A29" i="14"/>
  <c r="F9" i="14"/>
  <c r="G15" i="14" s="1"/>
  <c r="F8" i="14"/>
  <c r="F14" i="14" s="1"/>
  <c r="F7" i="14"/>
  <c r="E5" i="14"/>
  <c r="E4" i="14"/>
  <c r="D29" i="13"/>
  <c r="A29" i="13"/>
  <c r="F9" i="13"/>
  <c r="G14" i="13" s="1"/>
  <c r="F8" i="13"/>
  <c r="F15" i="13" s="1"/>
  <c r="F7" i="13"/>
  <c r="E5" i="13"/>
  <c r="E4" i="13"/>
  <c r="D3" i="13"/>
  <c r="C28" i="7"/>
  <c r="G12" i="20" l="1"/>
  <c r="G15" i="23"/>
  <c r="G13" i="20"/>
  <c r="G15" i="20"/>
  <c r="G15" i="13"/>
  <c r="G15" i="18"/>
  <c r="G12" i="14"/>
  <c r="G12" i="19"/>
  <c r="G13" i="14"/>
  <c r="G15" i="17"/>
  <c r="G13" i="19"/>
  <c r="G14" i="14"/>
  <c r="G15" i="19"/>
  <c r="G13" i="13"/>
  <c r="G13" i="18"/>
  <c r="G12" i="21"/>
  <c r="G13" i="15"/>
  <c r="G12" i="16"/>
  <c r="G13" i="21"/>
  <c r="G12" i="22"/>
  <c r="G15" i="15"/>
  <c r="G13" i="16"/>
  <c r="G12" i="17"/>
  <c r="G15" i="21"/>
  <c r="G13" i="22"/>
  <c r="G12" i="23"/>
  <c r="G12" i="13"/>
  <c r="G15" i="16"/>
  <c r="G13" i="17"/>
  <c r="G12" i="18"/>
  <c r="G15" i="22"/>
  <c r="G13" i="23"/>
  <c r="G12" i="15"/>
  <c r="H17" i="13"/>
  <c r="F13" i="23"/>
  <c r="F14" i="23"/>
  <c r="F12" i="23"/>
  <c r="F13" i="22"/>
  <c r="F14" i="22"/>
  <c r="F12" i="22"/>
  <c r="F13" i="21"/>
  <c r="F14" i="21"/>
  <c r="F12" i="21"/>
  <c r="F13" i="20"/>
  <c r="F14" i="20"/>
  <c r="F12" i="20"/>
  <c r="F13" i="19"/>
  <c r="F14" i="19"/>
  <c r="F12" i="19"/>
  <c r="F13" i="18"/>
  <c r="F14" i="18"/>
  <c r="F12" i="18"/>
  <c r="F13" i="17"/>
  <c r="F14" i="17"/>
  <c r="F12" i="17"/>
  <c r="F13" i="16"/>
  <c r="F14" i="16"/>
  <c r="F12" i="16"/>
  <c r="F13" i="15"/>
  <c r="F14" i="15"/>
  <c r="F12" i="15"/>
  <c r="F13" i="14"/>
  <c r="F12" i="14"/>
  <c r="F15" i="14"/>
  <c r="F13" i="13"/>
  <c r="F14" i="13"/>
  <c r="F12" i="13"/>
  <c r="D23" i="7" l="1"/>
  <c r="D24" i="7"/>
  <c r="E29" i="7"/>
  <c r="D29" i="7"/>
  <c r="F29" i="7"/>
  <c r="D25" i="7"/>
  <c r="G29" i="7"/>
  <c r="F17" i="7" l="1"/>
  <c r="F16" i="7" l="1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G7" i="24" l="1"/>
  <c r="G7" i="19"/>
  <c r="G7" i="18"/>
  <c r="G7" i="14"/>
  <c r="G7" i="13"/>
  <c r="G7" i="23"/>
  <c r="G7" i="17"/>
  <c r="G7" i="22"/>
  <c r="G7" i="16"/>
  <c r="G7" i="21"/>
  <c r="G7" i="15"/>
  <c r="G7" i="20"/>
  <c r="G8" i="24"/>
  <c r="G8" i="13"/>
  <c r="G8" i="23"/>
  <c r="G8" i="16"/>
  <c r="G8" i="22"/>
  <c r="G8" i="21"/>
  <c r="G8" i="15"/>
  <c r="G8" i="20"/>
  <c r="G8" i="19"/>
  <c r="G8" i="14"/>
  <c r="G8" i="18"/>
  <c r="G8" i="17"/>
  <c r="G9" i="24"/>
  <c r="G9" i="17"/>
  <c r="G9" i="16"/>
  <c r="G9" i="21"/>
  <c r="G9" i="20"/>
  <c r="G9" i="19"/>
  <c r="G9" i="14"/>
  <c r="G9" i="18"/>
  <c r="G9" i="13"/>
  <c r="G9" i="23"/>
  <c r="G9" i="22"/>
  <c r="G9" i="15"/>
</calcChain>
</file>

<file path=xl/sharedStrings.xml><?xml version="1.0" encoding="utf-8"?>
<sst xmlns="http://schemas.openxmlformats.org/spreadsheetml/2006/main" count="691" uniqueCount="80">
  <si>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</si>
  <si>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</si>
  <si>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</si>
  <si>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</si>
  <si>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</si>
  <si>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</si>
  <si>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</si>
  <si>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</si>
  <si>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</si>
  <si>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</si>
  <si>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</si>
  <si>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</si>
  <si>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</si>
  <si>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</si>
  <si>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</si>
  <si>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</si>
  <si>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</si>
  <si>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</si>
  <si>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</si>
  <si>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</si>
  <si>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</si>
  <si>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</si>
  <si>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</si>
  <si>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</si>
  <si>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</si>
  <si>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</si>
  <si>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</si>
  <si>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</si>
  <si>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</si>
  <si>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</si>
  <si>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</si>
  <si>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</si>
  <si>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</si>
  <si>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</si>
  <si>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</si>
  <si>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</si>
  <si>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</si>
  <si>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</si>
  <si>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</si>
  <si>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in IQC sample (µg/g) [content of elements spiked ÷ sample weight]</t>
  </si>
  <si>
    <t xml:space="preserve">                      IQC POW 220424</t>
  </si>
  <si>
    <r>
      <t xml:space="preserve">Mix Std ID: TRAD </t>
    </r>
    <r>
      <rPr>
        <u/>
        <sz val="10"/>
        <color rgb="FF000000"/>
        <rFont val="Times New Roman"/>
        <family val="1"/>
      </rPr>
      <t xml:space="preserve">                  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</si>
  <si>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                                     </t>
    </r>
  </si>
  <si>
    <t>NO. SAMPEL</t>
  </si>
  <si>
    <t>BENTUK DOSEJ</t>
  </si>
  <si>
    <t>Sila Pilih</t>
  </si>
  <si>
    <t>HNO3</t>
  </si>
  <si>
    <t>HCL</t>
  </si>
  <si>
    <t>H2O2</t>
  </si>
  <si>
    <t>NO SAMPEL</t>
  </si>
  <si>
    <t>BTL AWAL</t>
  </si>
  <si>
    <t>BTL AKHIR</t>
  </si>
  <si>
    <t>BERAT BERSIH</t>
  </si>
  <si>
    <t>Sila masukkan Rb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</si>
  <si>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</si>
  <si>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</si>
  <si>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</si>
  <si>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</si>
  <si>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</si>
  <si>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</si>
  <si>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</si>
  <si>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</si>
  <si>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6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</si>
  <si>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</si>
  <si>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</si>
  <si>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</si>
  <si>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</si>
  <si>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</si>
  <si>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</si>
  <si>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</si>
  <si>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</si>
  <si>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</si>
  <si>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</si>
  <si>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t>Microwave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</si>
  <si>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           _ </t>
    </r>
  </si>
  <si>
    <t>Knife Mill</t>
  </si>
  <si>
    <t>Tarikh</t>
  </si>
  <si>
    <t>Nama Penganalisis</t>
  </si>
  <si>
    <t>KNIFE MIL</t>
  </si>
  <si>
    <t>MICROWAVE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</si>
</sst>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5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5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0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9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9" fillId="0" borderId="26" xfId="0" applyFont="1" applyBorder="1" applyAlignment="1">
      <alignment vertical="center" wrapText="1"/>
    </xf>
    <xf numFmtId="0" fontId="15" fillId="0" borderId="25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28" xfId="0" applyFont="1" applyBorder="1" applyAlignment="1">
      <alignment horizontal="left"/>
    </xf>
    <xf numFmtId="167" fontId="7" fillId="2" borderId="2" xfId="0" applyNumberFormat="1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right" vertical="center"/>
    </xf>
    <xf numFmtId="0" fontId="9" fillId="0" borderId="0" xfId="0" applyFont="1" applyAlignment="1">
      <alignment horizontal="left" vertical="top"/>
    </xf>
    <xf numFmtId="0" fontId="16" fillId="0" borderId="35" xfId="0" applyFont="1" applyBorder="1" applyAlignment="1">
      <alignment horizontal="left"/>
    </xf>
    <xf numFmtId="0" fontId="10" fillId="0" borderId="36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0" fillId="0" borderId="36" xfId="0" applyFont="1" applyBorder="1" applyAlignment="1"/>
    <xf numFmtId="0" fontId="9" fillId="0" borderId="36" xfId="0" applyFont="1" applyBorder="1" applyAlignment="1"/>
    <xf numFmtId="167" fontId="0" fillId="0" borderId="36" xfId="0" applyNumberFormat="1" applyFont="1" applyBorder="1" applyAlignment="1"/>
    <xf numFmtId="167" fontId="0" fillId="0" borderId="0" xfId="0" applyNumberFormat="1" applyAlignment="1">
      <alignment horizontal="left" vertical="top"/>
    </xf>
    <xf numFmtId="167" fontId="0" fillId="3" borderId="36" xfId="0" applyNumberFormat="1" applyFont="1" applyFill="1" applyBorder="1" applyAlignment="1"/>
    <xf numFmtId="0" fontId="1" fillId="0" borderId="12" xfId="0" applyFont="1" applyBorder="1" applyAlignment="1">
      <alignment horizontal="left" vertical="center"/>
    </xf>
    <xf numFmtId="167" fontId="19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168" fontId="9" fillId="0" borderId="36" xfId="0" applyNumberFormat="1" applyFont="1" applyBorder="1" applyAlignment="1"/>
    <xf numFmtId="0" fontId="9" fillId="0" borderId="27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top"/>
    </xf>
    <xf numFmtId="0" fontId="16" fillId="0" borderId="36" xfId="0" applyFont="1" applyBorder="1" applyAlignment="1">
      <alignment horizontal="center"/>
    </xf>
    <xf numFmtId="0" fontId="0" fillId="3" borderId="36" xfId="0" applyFill="1" applyBorder="1" applyAlignment="1">
      <alignment horizontal="center" vertical="top"/>
    </xf>
    <xf numFmtId="0" fontId="9" fillId="0" borderId="36" xfId="0" applyFont="1" applyBorder="1" applyAlignment="1">
      <alignment horizontal="left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167" fontId="21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center" vertical="top" wrapText="1"/>
    </xf>
    <xf numFmtId="167" fontId="0" fillId="0" borderId="36" xfId="0" applyNumberForma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16" fillId="0" borderId="9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167" fontId="23" fillId="0" borderId="0" xfId="0" applyNumberFormat="1" applyFont="1" applyAlignment="1">
      <alignment horizontal="left" vertical="top"/>
    </xf>
    <xf numFmtId="0" fontId="22" fillId="0" borderId="35" xfId="0" applyFont="1" applyBorder="1" applyAlignment="1">
      <alignment horizontal="left"/>
    </xf>
    <xf numFmtId="0" fontId="4" fillId="0" borderId="0" xfId="0" applyFont="1" applyAlignment="1">
      <alignment horizontal="left" vertical="top"/>
    </xf>
    <xf numFmtId="0" fontId="10" fillId="0" borderId="36" xfId="0" applyFont="1" applyBorder="1" applyAlignment="1">
      <alignment horizontal="left" vertical="top"/>
    </xf>
    <xf numFmtId="0" fontId="0" fillId="0" borderId="36" xfId="0" applyFont="1" applyBorder="1" applyAlignment="1">
      <alignment horizontal="left"/>
    </xf>
    <xf numFmtId="0" fontId="21" fillId="0" borderId="0" xfId="0" applyFont="1" applyAlignment="1">
      <alignment vertical="top"/>
    </xf>
    <xf numFmtId="49" fontId="9" fillId="0" borderId="36" xfId="0" applyNumberFormat="1" applyFont="1" applyBorder="1" applyAlignment="1"/>
    <xf numFmtId="0" fontId="4" fillId="0" borderId="3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6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9" fillId="2" borderId="7" xfId="0" applyFont="1" applyFill="1" applyBorder="1" applyAlignment="1">
      <alignment horizontal="left" vertical="center"/>
    </xf>
    <xf numFmtId="0" fontId="9" fillId="2" borderId="33" xfId="0" applyFont="1" applyFill="1" applyBorder="1" applyAlignment="1">
      <alignment horizontal="left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0" fillId="0" borderId="30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3" fillId="0" borderId="24" xfId="1" applyFont="1" applyFill="1" applyBorder="1" applyAlignment="1">
      <alignment horizontal="center" vertical="center" wrapText="1"/>
    </xf>
    <xf numFmtId="0" fontId="13" fillId="0" borderId="25" xfId="1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3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168" fontId="20" fillId="0" borderId="27" xfId="0" applyNumberFormat="1" applyFont="1" applyBorder="1" applyAlignment="1">
      <alignment horizontal="center" vertical="center"/>
    </xf>
    <xf numFmtId="168" fontId="20" fillId="0" borderId="28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top"/>
    </xf>
    <xf numFmtId="0" fontId="10" fillId="0" borderId="28" xfId="0" applyFont="1" applyBorder="1" applyAlignment="1">
      <alignment horizontal="center" vertical="top"/>
    </xf>
    <xf numFmtId="0" fontId="24" fillId="0" borderId="0" xfId="0" applyFont="1" applyAlignment="1">
      <alignment horizontal="left" vertical="top"/>
    </xf>
  </cellXfs>
  <cellStyles count="2">
    <cellStyle name="Explanatory Text" xfId="1" builtinId="53"/>
    <cellStyle name="Normal" xfId="0" builtinId="0"/>
  </cellStyles>
  <dxfs count="4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ormTitan!$C$29" lockText="1" noThreeD="1"/>
</file>

<file path=xl/ctrlProps/ctrlProp10.xml><?xml version="1.0" encoding="utf-8"?>
<formControlPr xmlns="http://schemas.microsoft.com/office/spreadsheetml/2009/9/main" objectType="CheckBox" fmlaLink="FormTitan!$F$29" lockText="1" noThreeD="1"/>
</file>

<file path=xl/ctrlProps/ctrlProp11.xml><?xml version="1.0" encoding="utf-8"?>
<formControlPr xmlns="http://schemas.microsoft.com/office/spreadsheetml/2009/9/main" objectType="CheckBox" fmlaLink="FormTitan!$D$24" lockText="1" noThreeD="1"/>
</file>

<file path=xl/ctrlProps/ctrlProp12.xml><?xml version="1.0" encoding="utf-8"?>
<formControlPr xmlns="http://schemas.microsoft.com/office/spreadsheetml/2009/9/main" objectType="CheckBox" fmlaLink="FormTitan!$D$23" lockText="1" noThreeD="1"/>
</file>

<file path=xl/ctrlProps/ctrlProp13.xml><?xml version="1.0" encoding="utf-8"?>
<formControlPr xmlns="http://schemas.microsoft.com/office/spreadsheetml/2009/9/main" objectType="CheckBox" fmlaLink="FormTitan!$D$25" lockText="1" noThreeD="1"/>
</file>

<file path=xl/ctrlProps/ctrlProp14.xml><?xml version="1.0" encoding="utf-8"?>
<formControlPr xmlns="http://schemas.microsoft.com/office/spreadsheetml/2009/9/main" objectType="CheckBox" fmlaLink="FormTitan!$E$29" lockText="1" noThreeD="1"/>
</file>

<file path=xl/ctrlProps/ctrlProp15.xml><?xml version="1.0" encoding="utf-8"?>
<formControlPr xmlns="http://schemas.microsoft.com/office/spreadsheetml/2009/9/main" objectType="CheckBox" fmlaLink="FormTitan!$C$29" lockText="1" noThreeD="1"/>
</file>

<file path=xl/ctrlProps/ctrlProp16.xml><?xml version="1.0" encoding="utf-8"?>
<formControlPr xmlns="http://schemas.microsoft.com/office/spreadsheetml/2009/9/main" objectType="CheckBox" fmlaLink="FormTitan!$D$29" lockText="1" noThreeD="1"/>
</file>

<file path=xl/ctrlProps/ctrlProp17.xml><?xml version="1.0" encoding="utf-8"?>
<formControlPr xmlns="http://schemas.microsoft.com/office/spreadsheetml/2009/9/main" objectType="CheckBox" fmlaLink="FormTitan!$F$29" lockText="1" noThreeD="1"/>
</file>

<file path=xl/ctrlProps/ctrlProp18.xml><?xml version="1.0" encoding="utf-8"?>
<formControlPr xmlns="http://schemas.microsoft.com/office/spreadsheetml/2009/9/main" objectType="CheckBox" fmlaLink="FormTitan!$D$24" lockText="1" noThreeD="1"/>
</file>

<file path=xl/ctrlProps/ctrlProp19.xml><?xml version="1.0" encoding="utf-8"?>
<formControlPr xmlns="http://schemas.microsoft.com/office/spreadsheetml/2009/9/main" objectType="CheckBox" fmlaLink="FormTitan!$D$23" lockText="1" noThreeD="1"/>
</file>

<file path=xl/ctrlProps/ctrlProp2.xml><?xml version="1.0" encoding="utf-8"?>
<formControlPr xmlns="http://schemas.microsoft.com/office/spreadsheetml/2009/9/main" objectType="CheckBox" fmlaLink="FormTitan!$D$29" lockText="1" noThreeD="1"/>
</file>

<file path=xl/ctrlProps/ctrlProp20.xml><?xml version="1.0" encoding="utf-8"?>
<formControlPr xmlns="http://schemas.microsoft.com/office/spreadsheetml/2009/9/main" objectType="CheckBox" fmlaLink="FormTitan!$D$25" lockText="1" noThreeD="1"/>
</file>

<file path=xl/ctrlProps/ctrlProp21.xml><?xml version="1.0" encoding="utf-8"?>
<formControlPr xmlns="http://schemas.microsoft.com/office/spreadsheetml/2009/9/main" objectType="CheckBox" fmlaLink="FormTitan!$E$29" lockText="1" noThreeD="1"/>
</file>

<file path=xl/ctrlProps/ctrlProp22.xml><?xml version="1.0" encoding="utf-8"?>
<formControlPr xmlns="http://schemas.microsoft.com/office/spreadsheetml/2009/9/main" objectType="CheckBox" fmlaLink="FormTitan!$C$29" lockText="1" noThreeD="1"/>
</file>

<file path=xl/ctrlProps/ctrlProp23.xml><?xml version="1.0" encoding="utf-8"?>
<formControlPr xmlns="http://schemas.microsoft.com/office/spreadsheetml/2009/9/main" objectType="CheckBox" fmlaLink="FormTitan!$D$29" lockText="1" noThreeD="1"/>
</file>

<file path=xl/ctrlProps/ctrlProp24.xml><?xml version="1.0" encoding="utf-8"?>
<formControlPr xmlns="http://schemas.microsoft.com/office/spreadsheetml/2009/9/main" objectType="CheckBox" fmlaLink="FormTitan!$F$29" lockText="1" noThreeD="1"/>
</file>

<file path=xl/ctrlProps/ctrlProp25.xml><?xml version="1.0" encoding="utf-8"?>
<formControlPr xmlns="http://schemas.microsoft.com/office/spreadsheetml/2009/9/main" objectType="CheckBox" fmlaLink="FormTitan!$D$24" lockText="1" noThreeD="1"/>
</file>

<file path=xl/ctrlProps/ctrlProp26.xml><?xml version="1.0" encoding="utf-8"?>
<formControlPr xmlns="http://schemas.microsoft.com/office/spreadsheetml/2009/9/main" objectType="CheckBox" fmlaLink="FormTitan!$D$23" lockText="1" noThreeD="1"/>
</file>

<file path=xl/ctrlProps/ctrlProp27.xml><?xml version="1.0" encoding="utf-8"?>
<formControlPr xmlns="http://schemas.microsoft.com/office/spreadsheetml/2009/9/main" objectType="CheckBox" fmlaLink="FormTitan!$D$25" lockText="1" noThreeD="1"/>
</file>

<file path=xl/ctrlProps/ctrlProp28.xml><?xml version="1.0" encoding="utf-8"?>
<formControlPr xmlns="http://schemas.microsoft.com/office/spreadsheetml/2009/9/main" objectType="CheckBox" fmlaLink="FormTitan!$E$29" lockText="1" noThreeD="1"/>
</file>

<file path=xl/ctrlProps/ctrlProp29.xml><?xml version="1.0" encoding="utf-8"?>
<formControlPr xmlns="http://schemas.microsoft.com/office/spreadsheetml/2009/9/main" objectType="CheckBox" fmlaLink="FormTitan!$C$29" lockText="1" noThreeD="1"/>
</file>

<file path=xl/ctrlProps/ctrlProp3.xml><?xml version="1.0" encoding="utf-8"?>
<formControlPr xmlns="http://schemas.microsoft.com/office/spreadsheetml/2009/9/main" objectType="CheckBox" fmlaLink="FormTitan!$F$29" lockText="1" noThreeD="1"/>
</file>

<file path=xl/ctrlProps/ctrlProp30.xml><?xml version="1.0" encoding="utf-8"?>
<formControlPr xmlns="http://schemas.microsoft.com/office/spreadsheetml/2009/9/main" objectType="CheckBox" fmlaLink="FormTitan!$D$29" lockText="1" noThreeD="1"/>
</file>

<file path=xl/ctrlProps/ctrlProp31.xml><?xml version="1.0" encoding="utf-8"?>
<formControlPr xmlns="http://schemas.microsoft.com/office/spreadsheetml/2009/9/main" objectType="CheckBox" fmlaLink="FormTitan!$F$29" lockText="1" noThreeD="1"/>
</file>

<file path=xl/ctrlProps/ctrlProp32.xml><?xml version="1.0" encoding="utf-8"?>
<formControlPr xmlns="http://schemas.microsoft.com/office/spreadsheetml/2009/9/main" objectType="CheckBox" fmlaLink="FormTitan!$D$24" lockText="1" noThreeD="1"/>
</file>

<file path=xl/ctrlProps/ctrlProp33.xml><?xml version="1.0" encoding="utf-8"?>
<formControlPr xmlns="http://schemas.microsoft.com/office/spreadsheetml/2009/9/main" objectType="CheckBox" fmlaLink="FormTitan!$D$23" lockText="1" noThreeD="1"/>
</file>

<file path=xl/ctrlProps/ctrlProp34.xml><?xml version="1.0" encoding="utf-8"?>
<formControlPr xmlns="http://schemas.microsoft.com/office/spreadsheetml/2009/9/main" objectType="CheckBox" fmlaLink="FormTitan!$D$25" lockText="1" noThreeD="1"/>
</file>

<file path=xl/ctrlProps/ctrlProp35.xml><?xml version="1.0" encoding="utf-8"?>
<formControlPr xmlns="http://schemas.microsoft.com/office/spreadsheetml/2009/9/main" objectType="CheckBox" fmlaLink="FormTitan!$E$29" lockText="1" noThreeD="1"/>
</file>

<file path=xl/ctrlProps/ctrlProp36.xml><?xml version="1.0" encoding="utf-8"?>
<formControlPr xmlns="http://schemas.microsoft.com/office/spreadsheetml/2009/9/main" objectType="CheckBox" fmlaLink="FormTitan!$C$29" lockText="1" noThreeD="1"/>
</file>

<file path=xl/ctrlProps/ctrlProp37.xml><?xml version="1.0" encoding="utf-8"?>
<formControlPr xmlns="http://schemas.microsoft.com/office/spreadsheetml/2009/9/main" objectType="CheckBox" fmlaLink="FormTitan!$D$29" lockText="1" noThreeD="1"/>
</file>

<file path=xl/ctrlProps/ctrlProp38.xml><?xml version="1.0" encoding="utf-8"?>
<formControlPr xmlns="http://schemas.microsoft.com/office/spreadsheetml/2009/9/main" objectType="CheckBox" fmlaLink="FormTitan!$F$29" lockText="1" noThreeD="1"/>
</file>

<file path=xl/ctrlProps/ctrlProp39.xml><?xml version="1.0" encoding="utf-8"?>
<formControlPr xmlns="http://schemas.microsoft.com/office/spreadsheetml/2009/9/main" objectType="CheckBox" fmlaLink="FormTitan!$D$24" lockText="1" noThreeD="1"/>
</file>

<file path=xl/ctrlProps/ctrlProp4.xml><?xml version="1.0" encoding="utf-8"?>
<formControlPr xmlns="http://schemas.microsoft.com/office/spreadsheetml/2009/9/main" objectType="CheckBox" fmlaLink="FormTitan!$D$24" lockText="1" noThreeD="1"/>
</file>

<file path=xl/ctrlProps/ctrlProp40.xml><?xml version="1.0" encoding="utf-8"?>
<formControlPr xmlns="http://schemas.microsoft.com/office/spreadsheetml/2009/9/main" objectType="CheckBox" fmlaLink="FormTitan!$D$23" lockText="1" noThreeD="1"/>
</file>

<file path=xl/ctrlProps/ctrlProp41.xml><?xml version="1.0" encoding="utf-8"?>
<formControlPr xmlns="http://schemas.microsoft.com/office/spreadsheetml/2009/9/main" objectType="CheckBox" fmlaLink="FormTitan!$D$25" lockText="1" noThreeD="1"/>
</file>

<file path=xl/ctrlProps/ctrlProp42.xml><?xml version="1.0" encoding="utf-8"?>
<formControlPr xmlns="http://schemas.microsoft.com/office/spreadsheetml/2009/9/main" objectType="CheckBox" fmlaLink="FormTitan!$E$29" lockText="1" noThreeD="1"/>
</file>

<file path=xl/ctrlProps/ctrlProp43.xml><?xml version="1.0" encoding="utf-8"?>
<formControlPr xmlns="http://schemas.microsoft.com/office/spreadsheetml/2009/9/main" objectType="CheckBox" fmlaLink="FormTitan!$C$29" lockText="1" noThreeD="1"/>
</file>

<file path=xl/ctrlProps/ctrlProp44.xml><?xml version="1.0" encoding="utf-8"?>
<formControlPr xmlns="http://schemas.microsoft.com/office/spreadsheetml/2009/9/main" objectType="CheckBox" fmlaLink="FormTitan!$D$29" lockText="1" noThreeD="1"/>
</file>

<file path=xl/ctrlProps/ctrlProp45.xml><?xml version="1.0" encoding="utf-8"?>
<formControlPr xmlns="http://schemas.microsoft.com/office/spreadsheetml/2009/9/main" objectType="CheckBox" fmlaLink="FormTitan!$F$29" lockText="1" noThreeD="1"/>
</file>

<file path=xl/ctrlProps/ctrlProp46.xml><?xml version="1.0" encoding="utf-8"?>
<formControlPr xmlns="http://schemas.microsoft.com/office/spreadsheetml/2009/9/main" objectType="CheckBox" fmlaLink="FormTitan!$D$24" lockText="1" noThreeD="1"/>
</file>

<file path=xl/ctrlProps/ctrlProp47.xml><?xml version="1.0" encoding="utf-8"?>
<formControlPr xmlns="http://schemas.microsoft.com/office/spreadsheetml/2009/9/main" objectType="CheckBox" fmlaLink="FormTitan!$D$23" lockText="1" noThreeD="1"/>
</file>

<file path=xl/ctrlProps/ctrlProp48.xml><?xml version="1.0" encoding="utf-8"?>
<formControlPr xmlns="http://schemas.microsoft.com/office/spreadsheetml/2009/9/main" objectType="CheckBox" fmlaLink="FormTitan!$D$25" lockText="1" noThreeD="1"/>
</file>

<file path=xl/ctrlProps/ctrlProp49.xml><?xml version="1.0" encoding="utf-8"?>
<formControlPr xmlns="http://schemas.microsoft.com/office/spreadsheetml/2009/9/main" objectType="CheckBox" fmlaLink="FormTitan!$E$29" lockText="1" noThreeD="1"/>
</file>

<file path=xl/ctrlProps/ctrlProp5.xml><?xml version="1.0" encoding="utf-8"?>
<formControlPr xmlns="http://schemas.microsoft.com/office/spreadsheetml/2009/9/main" objectType="CheckBox" fmlaLink="FormTitan!$D$23" lockText="1" noThreeD="1"/>
</file>

<file path=xl/ctrlProps/ctrlProp50.xml><?xml version="1.0" encoding="utf-8"?>
<formControlPr xmlns="http://schemas.microsoft.com/office/spreadsheetml/2009/9/main" objectType="CheckBox" fmlaLink="FormTitan!$C$29" lockText="1" noThreeD="1"/>
</file>

<file path=xl/ctrlProps/ctrlProp51.xml><?xml version="1.0" encoding="utf-8"?>
<formControlPr xmlns="http://schemas.microsoft.com/office/spreadsheetml/2009/9/main" objectType="CheckBox" fmlaLink="FormTitan!$D$29" lockText="1" noThreeD="1"/>
</file>

<file path=xl/ctrlProps/ctrlProp52.xml><?xml version="1.0" encoding="utf-8"?>
<formControlPr xmlns="http://schemas.microsoft.com/office/spreadsheetml/2009/9/main" objectType="CheckBox" fmlaLink="FormTitan!$F$29" lockText="1" noThreeD="1"/>
</file>

<file path=xl/ctrlProps/ctrlProp53.xml><?xml version="1.0" encoding="utf-8"?>
<formControlPr xmlns="http://schemas.microsoft.com/office/spreadsheetml/2009/9/main" objectType="CheckBox" fmlaLink="FormTitan!$D$24" lockText="1" noThreeD="1"/>
</file>

<file path=xl/ctrlProps/ctrlProp54.xml><?xml version="1.0" encoding="utf-8"?>
<formControlPr xmlns="http://schemas.microsoft.com/office/spreadsheetml/2009/9/main" objectType="CheckBox" fmlaLink="FormTitan!$D$23" lockText="1" noThreeD="1"/>
</file>

<file path=xl/ctrlProps/ctrlProp55.xml><?xml version="1.0" encoding="utf-8"?>
<formControlPr xmlns="http://schemas.microsoft.com/office/spreadsheetml/2009/9/main" objectType="CheckBox" fmlaLink="FormTitan!$D$25" lockText="1" noThreeD="1"/>
</file>

<file path=xl/ctrlProps/ctrlProp56.xml><?xml version="1.0" encoding="utf-8"?>
<formControlPr xmlns="http://schemas.microsoft.com/office/spreadsheetml/2009/9/main" objectType="CheckBox" fmlaLink="FormTitan!$E$29" lockText="1" noThreeD="1"/>
</file>

<file path=xl/ctrlProps/ctrlProp57.xml><?xml version="1.0" encoding="utf-8"?>
<formControlPr xmlns="http://schemas.microsoft.com/office/spreadsheetml/2009/9/main" objectType="CheckBox" fmlaLink="FormTitan!$C$29" lockText="1" noThreeD="1"/>
</file>

<file path=xl/ctrlProps/ctrlProp58.xml><?xml version="1.0" encoding="utf-8"?>
<formControlPr xmlns="http://schemas.microsoft.com/office/spreadsheetml/2009/9/main" objectType="CheckBox" fmlaLink="FormTitan!$D$29" lockText="1" noThreeD="1"/>
</file>

<file path=xl/ctrlProps/ctrlProp59.xml><?xml version="1.0" encoding="utf-8"?>
<formControlPr xmlns="http://schemas.microsoft.com/office/spreadsheetml/2009/9/main" objectType="CheckBox" fmlaLink="FormTitan!$F$29" lockText="1" noThreeD="1"/>
</file>

<file path=xl/ctrlProps/ctrlProp6.xml><?xml version="1.0" encoding="utf-8"?>
<formControlPr xmlns="http://schemas.microsoft.com/office/spreadsheetml/2009/9/main" objectType="CheckBox" fmlaLink="FormTitan!$D$25" lockText="1" noThreeD="1"/>
</file>

<file path=xl/ctrlProps/ctrlProp60.xml><?xml version="1.0" encoding="utf-8"?>
<formControlPr xmlns="http://schemas.microsoft.com/office/spreadsheetml/2009/9/main" objectType="CheckBox" fmlaLink="FormTitan!$D$24" lockText="1" noThreeD="1"/>
</file>

<file path=xl/ctrlProps/ctrlProp61.xml><?xml version="1.0" encoding="utf-8"?>
<formControlPr xmlns="http://schemas.microsoft.com/office/spreadsheetml/2009/9/main" objectType="CheckBox" fmlaLink="FormTitan!$D$23" lockText="1" noThreeD="1"/>
</file>

<file path=xl/ctrlProps/ctrlProp62.xml><?xml version="1.0" encoding="utf-8"?>
<formControlPr xmlns="http://schemas.microsoft.com/office/spreadsheetml/2009/9/main" objectType="CheckBox" fmlaLink="FormTitan!$D$25" lockText="1" noThreeD="1"/>
</file>

<file path=xl/ctrlProps/ctrlProp63.xml><?xml version="1.0" encoding="utf-8"?>
<formControlPr xmlns="http://schemas.microsoft.com/office/spreadsheetml/2009/9/main" objectType="CheckBox" fmlaLink="FormTitan!$E$29" lockText="1" noThreeD="1"/>
</file>

<file path=xl/ctrlProps/ctrlProp64.xml><?xml version="1.0" encoding="utf-8"?>
<formControlPr xmlns="http://schemas.microsoft.com/office/spreadsheetml/2009/9/main" objectType="CheckBox" fmlaLink="FormTitan!$C$29" lockText="1" noThreeD="1"/>
</file>

<file path=xl/ctrlProps/ctrlProp65.xml><?xml version="1.0" encoding="utf-8"?>
<formControlPr xmlns="http://schemas.microsoft.com/office/spreadsheetml/2009/9/main" objectType="CheckBox" fmlaLink="FormTitan!$D$29" lockText="1" noThreeD="1"/>
</file>

<file path=xl/ctrlProps/ctrlProp66.xml><?xml version="1.0" encoding="utf-8"?>
<formControlPr xmlns="http://schemas.microsoft.com/office/spreadsheetml/2009/9/main" objectType="CheckBox" fmlaLink="FormTitan!$F$29" lockText="1" noThreeD="1"/>
</file>

<file path=xl/ctrlProps/ctrlProp67.xml><?xml version="1.0" encoding="utf-8"?>
<formControlPr xmlns="http://schemas.microsoft.com/office/spreadsheetml/2009/9/main" objectType="CheckBox" fmlaLink="FormTitan!$D$24" lockText="1" noThreeD="1"/>
</file>

<file path=xl/ctrlProps/ctrlProp68.xml><?xml version="1.0" encoding="utf-8"?>
<formControlPr xmlns="http://schemas.microsoft.com/office/spreadsheetml/2009/9/main" objectType="CheckBox" fmlaLink="FormTitan!$D$23" lockText="1" noThreeD="1"/>
</file>

<file path=xl/ctrlProps/ctrlProp69.xml><?xml version="1.0" encoding="utf-8"?>
<formControlPr xmlns="http://schemas.microsoft.com/office/spreadsheetml/2009/9/main" objectType="CheckBox" fmlaLink="FormTitan!$D$25" lockText="1" noThreeD="1"/>
</file>

<file path=xl/ctrlProps/ctrlProp7.xml><?xml version="1.0" encoding="utf-8"?>
<formControlPr xmlns="http://schemas.microsoft.com/office/spreadsheetml/2009/9/main" objectType="CheckBox" fmlaLink="FormTitan!$E$29" lockText="1" noThreeD="1"/>
</file>

<file path=xl/ctrlProps/ctrlProp70.xml><?xml version="1.0" encoding="utf-8"?>
<formControlPr xmlns="http://schemas.microsoft.com/office/spreadsheetml/2009/9/main" objectType="CheckBox" fmlaLink="FormTitan!$E$29" lockText="1" noThreeD="1"/>
</file>

<file path=xl/ctrlProps/ctrlProp71.xml><?xml version="1.0" encoding="utf-8"?>
<formControlPr xmlns="http://schemas.microsoft.com/office/spreadsheetml/2009/9/main" objectType="CheckBox" fmlaLink="FormTitan!$C$29" lockText="1" noThreeD="1"/>
</file>

<file path=xl/ctrlProps/ctrlProp72.xml><?xml version="1.0" encoding="utf-8"?>
<formControlPr xmlns="http://schemas.microsoft.com/office/spreadsheetml/2009/9/main" objectType="CheckBox" fmlaLink="FormTitan!$D$29" lockText="1" noThreeD="1"/>
</file>

<file path=xl/ctrlProps/ctrlProp73.xml><?xml version="1.0" encoding="utf-8"?>
<formControlPr xmlns="http://schemas.microsoft.com/office/spreadsheetml/2009/9/main" objectType="CheckBox" fmlaLink="FormTitan!$F$29" lockText="1" noThreeD="1"/>
</file>

<file path=xl/ctrlProps/ctrlProp74.xml><?xml version="1.0" encoding="utf-8"?>
<formControlPr xmlns="http://schemas.microsoft.com/office/spreadsheetml/2009/9/main" objectType="CheckBox" fmlaLink="FormTitan!$D$24" lockText="1" noThreeD="1"/>
</file>

<file path=xl/ctrlProps/ctrlProp75.xml><?xml version="1.0" encoding="utf-8"?>
<formControlPr xmlns="http://schemas.microsoft.com/office/spreadsheetml/2009/9/main" objectType="CheckBox" fmlaLink="FormTitan!$D$23" lockText="1" noThreeD="1"/>
</file>

<file path=xl/ctrlProps/ctrlProp76.xml><?xml version="1.0" encoding="utf-8"?>
<formControlPr xmlns="http://schemas.microsoft.com/office/spreadsheetml/2009/9/main" objectType="CheckBox" fmlaLink="FormTitan!$D$25" lockText="1" noThreeD="1"/>
</file>

<file path=xl/ctrlProps/ctrlProp77.xml><?xml version="1.0" encoding="utf-8"?>
<formControlPr xmlns="http://schemas.microsoft.com/office/spreadsheetml/2009/9/main" objectType="CheckBox" fmlaLink="FormTitan!$E$29" lockText="1" noThreeD="1"/>
</file>

<file path=xl/ctrlProps/ctrlProp78.xml><?xml version="1.0" encoding="utf-8"?>
<formControlPr xmlns="http://schemas.microsoft.com/office/spreadsheetml/2009/9/main" objectType="CheckBox" fmlaLink="FormTitan!$C$29" lockText="1" noThreeD="1"/>
</file>

<file path=xl/ctrlProps/ctrlProp79.xml><?xml version="1.0" encoding="utf-8"?>
<formControlPr xmlns="http://schemas.microsoft.com/office/spreadsheetml/2009/9/main" objectType="CheckBox" fmlaLink="FormTitan!$D$29" lockText="1" noThreeD="1"/>
</file>

<file path=xl/ctrlProps/ctrlProp8.xml><?xml version="1.0" encoding="utf-8"?>
<formControlPr xmlns="http://schemas.microsoft.com/office/spreadsheetml/2009/9/main" objectType="CheckBox" fmlaLink="FormTitan!$C$29" lockText="1" noThreeD="1"/>
</file>

<file path=xl/ctrlProps/ctrlProp80.xml><?xml version="1.0" encoding="utf-8"?>
<formControlPr xmlns="http://schemas.microsoft.com/office/spreadsheetml/2009/9/main" objectType="CheckBox" fmlaLink="FormTitan!$F$29" lockText="1" noThreeD="1"/>
</file>

<file path=xl/ctrlProps/ctrlProp81.xml><?xml version="1.0" encoding="utf-8"?>
<formControlPr xmlns="http://schemas.microsoft.com/office/spreadsheetml/2009/9/main" objectType="CheckBox" fmlaLink="FormTitan!$D$24" lockText="1" noThreeD="1"/>
</file>

<file path=xl/ctrlProps/ctrlProp82.xml><?xml version="1.0" encoding="utf-8"?>
<formControlPr xmlns="http://schemas.microsoft.com/office/spreadsheetml/2009/9/main" objectType="CheckBox" fmlaLink="FormTitan!$D$23" lockText="1" noThreeD="1"/>
</file>

<file path=xl/ctrlProps/ctrlProp83.xml><?xml version="1.0" encoding="utf-8"?>
<formControlPr xmlns="http://schemas.microsoft.com/office/spreadsheetml/2009/9/main" objectType="CheckBox" fmlaLink="FormTitan!$D$25" lockText="1" noThreeD="1"/>
</file>

<file path=xl/ctrlProps/ctrlProp84.xml><?xml version="1.0" encoding="utf-8"?>
<formControlPr xmlns="http://schemas.microsoft.com/office/spreadsheetml/2009/9/main" objectType="CheckBox" fmlaLink="FormTitan!$E$29" lockText="1" noThreeD="1"/>
</file>

<file path=xl/ctrlProps/ctrlProp9.xml><?xml version="1.0" encoding="utf-8"?>
<formControlPr xmlns="http://schemas.microsoft.com/office/spreadsheetml/2009/9/main" objectType="CheckBox" fmlaLink="FormTitan!$D$29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0" y="923328"/>
              <a:chExt cx="2078179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78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6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BA0C24-E10D-43E4-B634-9189FA9FFC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6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311496"/>
    <xdr:sp macro="" textlink="FormTitan!D6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714501" y="7077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311496"/>
    <xdr:sp macro="" textlink="FormTitan!E6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724026" y="7839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311496"/>
    <xdr:sp macro="" textlink="FormTitan!F6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143501" y="7800975"/>
          <a:ext cx="10572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4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A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A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GrpSpPr/>
          </xdr:nvGrpSpPr>
          <xdr:grpSpPr>
            <a:xfrm>
              <a:off x="4531682" y="897172"/>
              <a:ext cx="1840547" cy="346787"/>
              <a:chOff x="5019296" y="923328"/>
              <a:chExt cx="2078186" cy="229184"/>
            </a:xfrm>
          </xdr:grpSpPr>
          <xdr:sp macro="" textlink="">
            <xdr:nvSpPr>
              <xdr:cNvPr id="15364" name="Check Box 4" hidden="1">
                <a:extLst>
                  <a:ext uri="{63B3BB69-23CF-44E3-9099-C40C66FF867C}">
                    <a14:compatExt spid="_x0000_s15364"/>
                  </a:ext>
                  <a:ext uri="{FF2B5EF4-FFF2-40B4-BE49-F238E27FC236}">
                    <a16:creationId xmlns:a16="http://schemas.microsoft.com/office/drawing/2014/main" id="{00000000-0008-0000-0A00-0000043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5" name="Check Box 5" hidden="1">
                <a:extLst>
                  <a:ext uri="{63B3BB69-23CF-44E3-9099-C40C66FF867C}">
                    <a14:compatExt spid="_x0000_s15365"/>
                  </a:ext>
                  <a:ext uri="{FF2B5EF4-FFF2-40B4-BE49-F238E27FC236}">
                    <a16:creationId xmlns:a16="http://schemas.microsoft.com/office/drawing/2014/main" id="{00000000-0008-0000-0A00-0000053C0000}"/>
                  </a:ext>
                </a:extLst>
              </xdr:cNvPr>
              <xdr:cNvSpPr/>
            </xdr:nvSpPr>
            <xdr:spPr bwMode="auto">
              <a:xfrm>
                <a:off x="5019296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6" name="Check Box 6" hidden="1">
                <a:extLst>
                  <a:ext uri="{63B3BB69-23CF-44E3-9099-C40C66FF867C}">
                    <a14:compatExt spid="_x0000_s15366"/>
                  </a:ext>
                  <a:ext uri="{FF2B5EF4-FFF2-40B4-BE49-F238E27FC236}">
                    <a16:creationId xmlns:a16="http://schemas.microsoft.com/office/drawing/2014/main" id="{00000000-0008-0000-0A00-0000063C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A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5">
      <xdr:nvSpPr>
        <xdr:cNvPr id="13" name="TextBox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C03765-85A8-4711-8393-7D28046F197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5">
      <xdr:nvSpPr>
        <xdr:cNvPr id="15" name="TextBox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D4C20C0-F846-42FD-86F1-7FFA45D8B22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5">
      <xdr:nvSpPr>
        <xdr:cNvPr id="16" name="TextBox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37194E6-E76B-4EE4-95A9-472D4911373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5">
      <xdr:nvSpPr>
        <xdr:cNvPr id="17" name="TextBox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534F29-4038-4E6C-9EC4-B1CABF9650C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5">
      <xdr:nvSpPr>
        <xdr:cNvPr id="18" name="TextBox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D22F94A-4C87-4C05-B248-377FEFAB9A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B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B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B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B00-000007000000}"/>
                </a:ext>
              </a:extLst>
            </xdr:cNvPr>
            <xdr:cNvGrpSpPr/>
          </xdr:nvGrpSpPr>
          <xdr:grpSpPr>
            <a:xfrm>
              <a:off x="4531682" y="897172"/>
              <a:ext cx="1840547" cy="346787"/>
              <a:chOff x="5019296" y="923328"/>
              <a:chExt cx="2078186" cy="229184"/>
            </a:xfrm>
          </xdr:grpSpPr>
          <xdr:sp macro="" textlink="">
            <xdr:nvSpPr>
              <xdr:cNvPr id="16388" name="Check Box 4" hidden="1">
                <a:extLst>
                  <a:ext uri="{63B3BB69-23CF-44E3-9099-C40C66FF867C}">
                    <a14:compatExt spid="_x0000_s16388"/>
                  </a:ext>
                  <a:ext uri="{FF2B5EF4-FFF2-40B4-BE49-F238E27FC236}">
                    <a16:creationId xmlns:a16="http://schemas.microsoft.com/office/drawing/2014/main" id="{00000000-0008-0000-0B00-0000044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89" name="Check Box 5" hidden="1">
                <a:extLst>
                  <a:ext uri="{63B3BB69-23CF-44E3-9099-C40C66FF867C}">
                    <a14:compatExt spid="_x0000_s16389"/>
                  </a:ext>
                  <a:ext uri="{FF2B5EF4-FFF2-40B4-BE49-F238E27FC236}">
                    <a16:creationId xmlns:a16="http://schemas.microsoft.com/office/drawing/2014/main" id="{00000000-0008-0000-0B00-000005400000}"/>
                  </a:ext>
                </a:extLst>
              </xdr:cNvPr>
              <xdr:cNvSpPr/>
            </xdr:nvSpPr>
            <xdr:spPr bwMode="auto">
              <a:xfrm>
                <a:off x="5019296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90" name="Check Box 6" hidden="1">
                <a:extLst>
                  <a:ext uri="{63B3BB69-23CF-44E3-9099-C40C66FF867C}">
                    <a14:compatExt spid="_x0000_s16390"/>
                  </a:ext>
                  <a:ext uri="{FF2B5EF4-FFF2-40B4-BE49-F238E27FC236}">
                    <a16:creationId xmlns:a16="http://schemas.microsoft.com/office/drawing/2014/main" id="{00000000-0008-0000-0B00-00000640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B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6">
      <xdr:nvSpPr>
        <xdr:cNvPr id="13" name="TextBox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8E5E9C5-993B-44C7-82CC-A46EA3A8B3C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6">
      <xdr:nvSpPr>
        <xdr:cNvPr id="15" name="TextBox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5AE09E0-597B-4195-B0FF-8C01C7607B1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6">
      <xdr:nvSpPr>
        <xdr:cNvPr id="16" name="TextBox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0D834B-67A6-4DAC-ADFA-0B17046C3E6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6">
      <xdr:nvSpPr>
        <xdr:cNvPr id="17" name="TextBox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5F14BC-C544-4624-A53B-9B695BED452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6">
      <xdr:nvSpPr>
        <xdr:cNvPr id="18" name="TextBox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4F89BEC-70C7-4905-B037-93DC1178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C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C00-000007000000}"/>
                </a:ext>
              </a:extLst>
            </xdr:cNvPr>
            <xdr:cNvGrpSpPr/>
          </xdr:nvGrpSpPr>
          <xdr:grpSpPr>
            <a:xfrm>
              <a:off x="4531682" y="897172"/>
              <a:ext cx="1840547" cy="346787"/>
              <a:chOff x="5019296" y="923328"/>
              <a:chExt cx="2078186" cy="229184"/>
            </a:xfrm>
          </xdr:grpSpPr>
          <xdr:sp macro="" textlink="">
            <xdr:nvSpPr>
              <xdr:cNvPr id="17412" name="Check Box 4" hidden="1">
                <a:extLst>
                  <a:ext uri="{63B3BB69-23CF-44E3-9099-C40C66FF867C}">
                    <a14:compatExt spid="_x0000_s17412"/>
                  </a:ext>
                  <a:ext uri="{FF2B5EF4-FFF2-40B4-BE49-F238E27FC236}">
                    <a16:creationId xmlns:a16="http://schemas.microsoft.com/office/drawing/2014/main" id="{00000000-0008-0000-0C00-0000044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3" name="Check Box 5" hidden="1">
                <a:extLst>
                  <a:ext uri="{63B3BB69-23CF-44E3-9099-C40C66FF867C}">
                    <a14:compatExt spid="_x0000_s17413"/>
                  </a:ext>
                  <a:ext uri="{FF2B5EF4-FFF2-40B4-BE49-F238E27FC236}">
                    <a16:creationId xmlns:a16="http://schemas.microsoft.com/office/drawing/2014/main" id="{00000000-0008-0000-0C00-000005440000}"/>
                  </a:ext>
                </a:extLst>
              </xdr:cNvPr>
              <xdr:cNvSpPr/>
            </xdr:nvSpPr>
            <xdr:spPr bwMode="auto">
              <a:xfrm>
                <a:off x="5019296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4" name="Check Box 6" hidden="1">
                <a:extLst>
                  <a:ext uri="{63B3BB69-23CF-44E3-9099-C40C66FF867C}">
                    <a14:compatExt spid="_x0000_s17414"/>
                  </a:ext>
                  <a:ext uri="{FF2B5EF4-FFF2-40B4-BE49-F238E27FC236}">
                    <a16:creationId xmlns:a16="http://schemas.microsoft.com/office/drawing/2014/main" id="{00000000-0008-0000-0C00-00000644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C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7">
      <xdr:nvSpPr>
        <xdr:cNvPr id="13" name="TextBox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2FB494-06EF-4643-8F46-130FEAA5168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7">
      <xdr:nvSpPr>
        <xdr:cNvPr id="15" name="TextBox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ABC090C-CB38-45E2-9635-1FE6369A062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7">
      <xdr:nvSpPr>
        <xdr:cNvPr id="16" name="TextBox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60803B2-9A09-4006-964E-3A037F48DC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7">
      <xdr:nvSpPr>
        <xdr:cNvPr id="17" name="TextBox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861285-84D8-4068-BD52-A9AE4F89FA9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7">
      <xdr:nvSpPr>
        <xdr:cNvPr id="18" name="TextBox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81E4463-192A-4F10-9272-03FC196AF25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pSpPr/>
          </xdr:nvGrpSpPr>
          <xdr:grpSpPr>
            <a:xfrm>
              <a:off x="4531684" y="897174"/>
              <a:ext cx="1840543" cy="346787"/>
              <a:chOff x="5019297" y="923328"/>
              <a:chExt cx="2078183" cy="229184"/>
            </a:xfrm>
          </xdr:grpSpPr>
          <xdr:sp macro="" textlink="">
            <xdr:nvSpPr>
              <xdr:cNvPr id="7172" name="Check Box 4" hidden="1">
                <a:extLst>
                  <a:ext uri="{63B3BB69-23CF-44E3-9099-C40C66FF867C}">
                    <a14:compatExt spid="_x0000_s7172"/>
                  </a:ext>
                  <a:ext uri="{FF2B5EF4-FFF2-40B4-BE49-F238E27FC236}">
                    <a16:creationId xmlns:a16="http://schemas.microsoft.com/office/drawing/2014/main" id="{00000000-0008-0000-0200-0000041C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3" name="Check Box 5" hidden="1">
                <a:extLst>
                  <a:ext uri="{63B3BB69-23CF-44E3-9099-C40C66FF867C}">
                    <a14:compatExt spid="_x0000_s7173"/>
                  </a:ext>
                  <a:ext uri="{FF2B5EF4-FFF2-40B4-BE49-F238E27FC236}">
                    <a16:creationId xmlns:a16="http://schemas.microsoft.com/office/drawing/2014/main" id="{00000000-0008-0000-0200-0000051C0000}"/>
                  </a:ext>
                </a:extLst>
              </xdr:cNvPr>
              <xdr:cNvSpPr/>
            </xdr:nvSpPr>
            <xdr:spPr bwMode="auto">
              <a:xfrm>
                <a:off x="5019297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4" name="Check Box 6" hidden="1">
                <a:extLst>
                  <a:ext uri="{63B3BB69-23CF-44E3-9099-C40C66FF867C}">
                    <a14:compatExt spid="_x0000_s7174"/>
                  </a:ext>
                  <a:ext uri="{FF2B5EF4-FFF2-40B4-BE49-F238E27FC236}">
                    <a16:creationId xmlns:a16="http://schemas.microsoft.com/office/drawing/2014/main" id="{00000000-0008-0000-0200-0000061C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7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859D151-AAD0-4855-8B65-DC631B7196B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7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F51094D-92BB-4636-A63D-EAEC6022122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7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F655B47-225A-4DDC-923E-EA87C283718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7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5E012E4-23AD-407D-A18E-7EF01EA11AF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7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DD43438-5D8F-4F06-AFD9-46F3880FF4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pSpPr/>
          </xdr:nvGrpSpPr>
          <xdr:grpSpPr>
            <a:xfrm>
              <a:off x="4531682" y="897172"/>
              <a:ext cx="1840547" cy="346787"/>
              <a:chOff x="5019296" y="923328"/>
              <a:chExt cx="2078186" cy="229184"/>
            </a:xfrm>
          </xdr:grpSpPr>
          <xdr:sp macro="" textlink="">
            <xdr:nvSpPr>
              <xdr:cNvPr id="8196" name="Check Box 4" hidden="1">
                <a:extLst>
                  <a:ext uri="{63B3BB69-23CF-44E3-9099-C40C66FF867C}">
                    <a14:compatExt spid="_x0000_s8196"/>
                  </a:ext>
                  <a:ext uri="{FF2B5EF4-FFF2-40B4-BE49-F238E27FC236}">
                    <a16:creationId xmlns:a16="http://schemas.microsoft.com/office/drawing/2014/main" id="{00000000-0008-0000-0300-0000042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7" name="Check Box 5" hidden="1">
                <a:extLst>
                  <a:ext uri="{63B3BB69-23CF-44E3-9099-C40C66FF867C}">
                    <a14:compatExt spid="_x0000_s8197"/>
                  </a:ext>
                  <a:ext uri="{FF2B5EF4-FFF2-40B4-BE49-F238E27FC236}">
                    <a16:creationId xmlns:a16="http://schemas.microsoft.com/office/drawing/2014/main" id="{00000000-0008-0000-0300-000005200000}"/>
                  </a:ext>
                </a:extLst>
              </xdr:cNvPr>
              <xdr:cNvSpPr/>
            </xdr:nvSpPr>
            <xdr:spPr bwMode="auto">
              <a:xfrm>
                <a:off x="5019296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8" name="Check Box 6" hidden="1">
                <a:extLst>
                  <a:ext uri="{63B3BB69-23CF-44E3-9099-C40C66FF867C}">
                    <a14:compatExt spid="_x0000_s8198"/>
                  </a:ext>
                  <a:ext uri="{FF2B5EF4-FFF2-40B4-BE49-F238E27FC236}">
                    <a16:creationId xmlns:a16="http://schemas.microsoft.com/office/drawing/2014/main" id="{00000000-0008-0000-0300-00000620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8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6004B1E-DD10-4CC6-ADA6-AC2ECAF2F6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8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8C4E6D-D1F0-4015-8DE5-4159A09AFB3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8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41C5485-C1EB-4066-A921-89E41424236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8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AA9B5FF-F8C1-4C6D-8DC6-09546A9AAF3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8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8561CE-58C3-47A3-990D-2675FF47AE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pSpPr/>
          </xdr:nvGrpSpPr>
          <xdr:grpSpPr>
            <a:xfrm>
              <a:off x="4531682" y="897172"/>
              <a:ext cx="1840547" cy="346787"/>
              <a:chOff x="5019296" y="923328"/>
              <a:chExt cx="2078186" cy="229184"/>
            </a:xfrm>
          </xdr:grpSpPr>
          <xdr:sp macro="" textlink="">
            <xdr:nvSpPr>
              <xdr:cNvPr id="9220" name="Check Box 4" hidden="1">
                <a:extLst>
                  <a:ext uri="{63B3BB69-23CF-44E3-9099-C40C66FF867C}">
                    <a14:compatExt spid="_x0000_s9220"/>
                  </a:ext>
                  <a:ext uri="{FF2B5EF4-FFF2-40B4-BE49-F238E27FC236}">
                    <a16:creationId xmlns:a16="http://schemas.microsoft.com/office/drawing/2014/main" id="{00000000-0008-0000-0400-0000042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1" name="Check Box 5" hidden="1">
                <a:extLst>
                  <a:ext uri="{63B3BB69-23CF-44E3-9099-C40C66FF867C}">
                    <a14:compatExt spid="_x0000_s9221"/>
                  </a:ext>
                  <a:ext uri="{FF2B5EF4-FFF2-40B4-BE49-F238E27FC236}">
                    <a16:creationId xmlns:a16="http://schemas.microsoft.com/office/drawing/2014/main" id="{00000000-0008-0000-0400-000005240000}"/>
                  </a:ext>
                </a:extLst>
              </xdr:cNvPr>
              <xdr:cNvSpPr/>
            </xdr:nvSpPr>
            <xdr:spPr bwMode="auto">
              <a:xfrm>
                <a:off x="5019296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2" name="Check Box 6" hidden="1">
                <a:extLst>
                  <a:ext uri="{63B3BB69-23CF-44E3-9099-C40C66FF867C}">
                    <a14:compatExt spid="_x0000_s9222"/>
                  </a:ext>
                  <a:ext uri="{FF2B5EF4-FFF2-40B4-BE49-F238E27FC236}">
                    <a16:creationId xmlns:a16="http://schemas.microsoft.com/office/drawing/2014/main" id="{00000000-0008-0000-0400-00000624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9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76ED5-354B-4AB9-AB3D-2CEE31D8A66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9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E10477-B2E0-4C48-BA2F-56C8C1F8CC4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9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99D5D55-7D48-4573-B797-CEBCCA17DBC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9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7165A52-C9E2-4C04-9BE5-24521FA011E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9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302B7B-2FA4-433A-B3F8-BF206EC0ECA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GrpSpPr/>
          </xdr:nvGrpSpPr>
          <xdr:grpSpPr>
            <a:xfrm>
              <a:off x="4531682" y="897172"/>
              <a:ext cx="1840547" cy="346787"/>
              <a:chOff x="5019296" y="923328"/>
              <a:chExt cx="2078186" cy="229184"/>
            </a:xfrm>
          </xdr:grpSpPr>
          <xdr:sp macro="" textlink="">
            <xdr:nvSpPr>
              <xdr:cNvPr id="10244" name="Check Box 4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500-0000042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5" name="Check Box 5" hidden="1">
                <a:extLst>
                  <a:ext uri="{63B3BB69-23CF-44E3-9099-C40C66FF867C}">
                    <a14:compatExt spid="_x0000_s10245"/>
                  </a:ext>
                  <a:ext uri="{FF2B5EF4-FFF2-40B4-BE49-F238E27FC236}">
                    <a16:creationId xmlns:a16="http://schemas.microsoft.com/office/drawing/2014/main" id="{00000000-0008-0000-0500-000005280000}"/>
                  </a:ext>
                </a:extLst>
              </xdr:cNvPr>
              <xdr:cNvSpPr/>
            </xdr:nvSpPr>
            <xdr:spPr bwMode="auto">
              <a:xfrm>
                <a:off x="5019296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6" name="Check Box 6" hidden="1">
                <a:extLst>
                  <a:ext uri="{63B3BB69-23CF-44E3-9099-C40C66FF867C}">
                    <a14:compatExt spid="_x0000_s10246"/>
                  </a:ext>
                  <a:ext uri="{FF2B5EF4-FFF2-40B4-BE49-F238E27FC236}">
                    <a16:creationId xmlns:a16="http://schemas.microsoft.com/office/drawing/2014/main" id="{00000000-0008-0000-0500-00000628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5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0">
      <xdr:nvSpPr>
        <xdr:cNvPr id="13" name="TextBox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5D7B5A3-277C-4177-AA5D-1CCF120ABE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0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0A574C-684E-4F71-B620-9F8B2470A7F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0">
      <xdr:nvSpPr>
        <xdr:cNvPr id="16" name="TextBox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F68C3E6-9308-4348-9AA6-B60BFEF4D19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0">
      <xdr:nvSpPr>
        <xdr:cNvPr id="17" name="TextBox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B608965-B0AD-4655-B48C-5B4A90990D1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311496"/>
    <xdr:sp macro="" textlink="FormTitan!F6">
      <xdr:nvSpPr>
        <xdr:cNvPr id="18" name="TextBox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5143501" y="7800975"/>
          <a:ext cx="10572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4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GrpSpPr/>
          </xdr:nvGrpSpPr>
          <xdr:grpSpPr>
            <a:xfrm>
              <a:off x="4531682" y="897172"/>
              <a:ext cx="1840547" cy="346787"/>
              <a:chOff x="5019296" y="923328"/>
              <a:chExt cx="2078186" cy="229184"/>
            </a:xfrm>
          </xdr:grpSpPr>
          <xdr:sp macro="" textlink="">
            <xdr:nvSpPr>
              <xdr:cNvPr id="11268" name="Check Box 4" hidden="1">
                <a:extLst>
                  <a:ext uri="{63B3BB69-23CF-44E3-9099-C40C66FF867C}">
                    <a14:compatExt spid="_x0000_s11268"/>
                  </a:ext>
                  <a:ext uri="{FF2B5EF4-FFF2-40B4-BE49-F238E27FC236}">
                    <a16:creationId xmlns:a16="http://schemas.microsoft.com/office/drawing/2014/main" id="{00000000-0008-0000-0600-0000042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69" name="Check Box 5" hidden="1">
                <a:extLst>
                  <a:ext uri="{63B3BB69-23CF-44E3-9099-C40C66FF867C}">
                    <a14:compatExt spid="_x0000_s11269"/>
                  </a:ext>
                  <a:ext uri="{FF2B5EF4-FFF2-40B4-BE49-F238E27FC236}">
                    <a16:creationId xmlns:a16="http://schemas.microsoft.com/office/drawing/2014/main" id="{00000000-0008-0000-0600-0000052C0000}"/>
                  </a:ext>
                </a:extLst>
              </xdr:cNvPr>
              <xdr:cNvSpPr/>
            </xdr:nvSpPr>
            <xdr:spPr bwMode="auto">
              <a:xfrm>
                <a:off x="5019296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70" name="Check Box 6" hidden="1">
                <a:extLst>
                  <a:ext uri="{63B3BB69-23CF-44E3-9099-C40C66FF867C}">
                    <a14:compatExt spid="_x0000_s11270"/>
                  </a:ext>
                  <a:ext uri="{FF2B5EF4-FFF2-40B4-BE49-F238E27FC236}">
                    <a16:creationId xmlns:a16="http://schemas.microsoft.com/office/drawing/2014/main" id="{00000000-0008-0000-0600-0000062C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6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1">
      <xdr:nvSpPr>
        <xdr:cNvPr id="13" name="TextBox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0FEF4-6530-4EBF-8832-8D2EBA71007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1">
      <xdr:nvSpPr>
        <xdr:cNvPr id="15" name="TextBox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1">
      <xdr:nvSpPr>
        <xdr:cNvPr id="16" name="TextBox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1">
      <xdr:nvSpPr>
        <xdr:cNvPr id="17" name="TextBox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EB68EAC-370D-4F80-9751-D7DC49C4726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1">
      <xdr:nvSpPr>
        <xdr:cNvPr id="18" name="TextBox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DD8943-778D-47E3-A20C-3E47C3387B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7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7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7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GrpSpPr/>
          </xdr:nvGrpSpPr>
          <xdr:grpSpPr>
            <a:xfrm>
              <a:off x="4531682" y="897172"/>
              <a:ext cx="1840547" cy="346787"/>
              <a:chOff x="5019296" y="923328"/>
              <a:chExt cx="2078186" cy="229184"/>
            </a:xfrm>
          </xdr:grpSpPr>
          <xdr:sp macro="" textlink="">
            <xdr:nvSpPr>
              <xdr:cNvPr id="12292" name="Check Box 4" hidden="1">
                <a:extLst>
                  <a:ext uri="{63B3BB69-23CF-44E3-9099-C40C66FF867C}">
                    <a14:compatExt spid="_x0000_s12292"/>
                  </a:ext>
                  <a:ext uri="{FF2B5EF4-FFF2-40B4-BE49-F238E27FC236}">
                    <a16:creationId xmlns:a16="http://schemas.microsoft.com/office/drawing/2014/main" id="{00000000-0008-0000-0700-0000043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3" name="Check Box 5" hidden="1">
                <a:extLst>
                  <a:ext uri="{63B3BB69-23CF-44E3-9099-C40C66FF867C}">
                    <a14:compatExt spid="_x0000_s12293"/>
                  </a:ext>
                  <a:ext uri="{FF2B5EF4-FFF2-40B4-BE49-F238E27FC236}">
                    <a16:creationId xmlns:a16="http://schemas.microsoft.com/office/drawing/2014/main" id="{00000000-0008-0000-0700-000005300000}"/>
                  </a:ext>
                </a:extLst>
              </xdr:cNvPr>
              <xdr:cNvSpPr/>
            </xdr:nvSpPr>
            <xdr:spPr bwMode="auto">
              <a:xfrm>
                <a:off x="5019296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4" name="Check Box 6" hidden="1">
                <a:extLst>
                  <a:ext uri="{63B3BB69-23CF-44E3-9099-C40C66FF867C}">
                    <a14:compatExt spid="_x0000_s12294"/>
                  </a:ext>
                  <a:ext uri="{FF2B5EF4-FFF2-40B4-BE49-F238E27FC236}">
                    <a16:creationId xmlns:a16="http://schemas.microsoft.com/office/drawing/2014/main" id="{00000000-0008-0000-0700-00000630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7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2">
      <xdr:nvSpPr>
        <xdr:cNvPr id="13" name="TextBox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E26706A-9DBE-4ADB-B7CF-B7A8F46AAB2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2">
      <xdr:nvSpPr>
        <xdr:cNvPr id="15" name="TextBox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84F44E-9472-4F61-A530-1EC0CA39978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2">
      <xdr:nvSpPr>
        <xdr:cNvPr id="16" name="TextBox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E42814A-BC34-4F80-9603-4430DC37CB2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2">
      <xdr:nvSpPr>
        <xdr:cNvPr id="17" name="TextBox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DB45718-BD30-44BB-B904-BE8E621F618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2">
      <xdr:nvSpPr>
        <xdr:cNvPr id="18" name="TextBox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0D2DF78-87E3-4DDA-82BF-5B8DDF6CF5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8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xdr:cNvPr>
            <xdr:cNvGrpSpPr/>
          </xdr:nvGrpSpPr>
          <xdr:grpSpPr>
            <a:xfrm>
              <a:off x="4531682" y="897172"/>
              <a:ext cx="1840547" cy="346787"/>
              <a:chOff x="5019296" y="923328"/>
              <a:chExt cx="2078186" cy="229184"/>
            </a:xfrm>
          </xdr:grpSpPr>
          <xdr:sp macro="" textlink="">
            <xdr:nvSpPr>
              <xdr:cNvPr id="13316" name="Check Box 4" hidden="1">
                <a:extLst>
                  <a:ext uri="{63B3BB69-23CF-44E3-9099-C40C66FF867C}">
                    <a14:compatExt spid="_x0000_s13316"/>
                  </a:ext>
                  <a:ext uri="{FF2B5EF4-FFF2-40B4-BE49-F238E27FC236}">
                    <a16:creationId xmlns:a16="http://schemas.microsoft.com/office/drawing/2014/main" id="{00000000-0008-0000-0800-0000043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7" name="Check Box 5" hidden="1">
                <a:extLst>
                  <a:ext uri="{63B3BB69-23CF-44E3-9099-C40C66FF867C}">
                    <a14:compatExt spid="_x0000_s13317"/>
                  </a:ext>
                  <a:ext uri="{FF2B5EF4-FFF2-40B4-BE49-F238E27FC236}">
                    <a16:creationId xmlns:a16="http://schemas.microsoft.com/office/drawing/2014/main" id="{00000000-0008-0000-0800-000005340000}"/>
                  </a:ext>
                </a:extLst>
              </xdr:cNvPr>
              <xdr:cNvSpPr/>
            </xdr:nvSpPr>
            <xdr:spPr bwMode="auto">
              <a:xfrm>
                <a:off x="5019296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8" name="Check Box 6" hidden="1">
                <a:extLst>
                  <a:ext uri="{63B3BB69-23CF-44E3-9099-C40C66FF867C}">
                    <a14:compatExt spid="_x0000_s13318"/>
                  </a:ext>
                  <a:ext uri="{FF2B5EF4-FFF2-40B4-BE49-F238E27FC236}">
                    <a16:creationId xmlns:a16="http://schemas.microsoft.com/office/drawing/2014/main" id="{00000000-0008-0000-0800-00000634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8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3">
      <xdr:nvSpPr>
        <xdr:cNvPr id="13" name="TextBox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2FC6FB6-C849-4BBF-9D5D-0450A583795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3">
      <xdr:nvSpPr>
        <xdr:cNvPr id="15" name="TextBox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79DA21E-F8CD-45E5-B05B-DA2B6AD79F8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3">
      <xdr:nvSpPr>
        <xdr:cNvPr id="16" name="TextBox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E7481-AA4C-4B2B-AB47-463BEEFDDFF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3">
      <xdr:nvSpPr>
        <xdr:cNvPr id="17" name="TextBox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0801640-4E9B-404C-BCE3-CD6E0BA337C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3">
      <xdr:nvSpPr>
        <xdr:cNvPr id="18" name="TextBox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3D3494-A90C-4912-8FE2-1C8EAC36D5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900-000007000000}"/>
                </a:ext>
              </a:extLst>
            </xdr:cNvPr>
            <xdr:cNvGrpSpPr/>
          </xdr:nvGrpSpPr>
          <xdr:grpSpPr>
            <a:xfrm>
              <a:off x="4531682" y="897172"/>
              <a:ext cx="1840547" cy="346787"/>
              <a:chOff x="5019296" y="923328"/>
              <a:chExt cx="2078186" cy="229184"/>
            </a:xfrm>
          </xdr:grpSpPr>
          <xdr:sp macro="" textlink="">
            <xdr:nvSpPr>
              <xdr:cNvPr id="14340" name="Check Box 4" hidden="1">
                <a:extLst>
                  <a:ext uri="{63B3BB69-23CF-44E3-9099-C40C66FF867C}">
                    <a14:compatExt spid="_x0000_s14340"/>
                  </a:ext>
                  <a:ext uri="{FF2B5EF4-FFF2-40B4-BE49-F238E27FC236}">
                    <a16:creationId xmlns:a16="http://schemas.microsoft.com/office/drawing/2014/main" id="{00000000-0008-0000-0900-0000043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1" name="Check Box 5" hidden="1">
                <a:extLst>
                  <a:ext uri="{63B3BB69-23CF-44E3-9099-C40C66FF867C}">
                    <a14:compatExt spid="_x0000_s14341"/>
                  </a:ext>
                  <a:ext uri="{FF2B5EF4-FFF2-40B4-BE49-F238E27FC236}">
                    <a16:creationId xmlns:a16="http://schemas.microsoft.com/office/drawing/2014/main" id="{00000000-0008-0000-0900-000005380000}"/>
                  </a:ext>
                </a:extLst>
              </xdr:cNvPr>
              <xdr:cNvSpPr/>
            </xdr:nvSpPr>
            <xdr:spPr bwMode="auto">
              <a:xfrm>
                <a:off x="5019296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2" name="Check Box 6" hidden="1">
                <a:extLst>
                  <a:ext uri="{63B3BB69-23CF-44E3-9099-C40C66FF867C}">
                    <a14:compatExt spid="_x0000_s14342"/>
                  </a:ext>
                  <a:ext uri="{FF2B5EF4-FFF2-40B4-BE49-F238E27FC236}">
                    <a16:creationId xmlns:a16="http://schemas.microsoft.com/office/drawing/2014/main" id="{00000000-0008-0000-0900-00000638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9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4">
      <xdr:nvSpPr>
        <xdr:cNvPr id="13" name="TextBox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1A9DD82-6454-47D8-A187-F33F120863F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4">
      <xdr:nvSpPr>
        <xdr:cNvPr id="15" name="TextBox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2D1EB3-6044-47D9-B214-55276FA0A4E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4">
      <xdr:nvSpPr>
        <xdr:cNvPr id="16" name="TextBox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38B97B0-5C2E-4EF9-95C4-837688BCBB7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4">
      <xdr:nvSpPr>
        <xdr:cNvPr id="17" name="TextBox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F078A1-C06C-44F0-B782-3EA90723548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4">
      <xdr:nvSpPr>
        <xdr:cNvPr id="18" name="TextBox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52F92D-FFBD-46BF-9A2C-172F1816AAA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59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6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66.xml"/><Relationship Id="rId5" Type="http://schemas.openxmlformats.org/officeDocument/2006/relationships/ctrlProp" Target="../ctrlProps/ctrlProp65.xml"/><Relationship Id="rId10" Type="http://schemas.openxmlformats.org/officeDocument/2006/relationships/ctrlProp" Target="../ctrlProps/ctrlProp70.xml"/><Relationship Id="rId4" Type="http://schemas.openxmlformats.org/officeDocument/2006/relationships/ctrlProp" Target="../ctrlProps/ctrlProp64.xml"/><Relationship Id="rId9" Type="http://schemas.openxmlformats.org/officeDocument/2006/relationships/ctrlProp" Target="../ctrlProps/ctrlProp6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7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73.xml"/><Relationship Id="rId5" Type="http://schemas.openxmlformats.org/officeDocument/2006/relationships/ctrlProp" Target="../ctrlProps/ctrlProp72.xml"/><Relationship Id="rId10" Type="http://schemas.openxmlformats.org/officeDocument/2006/relationships/ctrlProp" Target="../ctrlProps/ctrlProp77.xml"/><Relationship Id="rId4" Type="http://schemas.openxmlformats.org/officeDocument/2006/relationships/ctrlProp" Target="../ctrlProps/ctrlProp71.xml"/><Relationship Id="rId9" Type="http://schemas.openxmlformats.org/officeDocument/2006/relationships/ctrlProp" Target="../ctrlProps/ctrlProp7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2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8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80.xml"/><Relationship Id="rId5" Type="http://schemas.openxmlformats.org/officeDocument/2006/relationships/ctrlProp" Target="../ctrlProps/ctrlProp79.xml"/><Relationship Id="rId10" Type="http://schemas.openxmlformats.org/officeDocument/2006/relationships/ctrlProp" Target="../ctrlProps/ctrlProp84.xml"/><Relationship Id="rId4" Type="http://schemas.openxmlformats.org/officeDocument/2006/relationships/ctrlProp" Target="../ctrlProps/ctrlProp78.xml"/><Relationship Id="rId9" Type="http://schemas.openxmlformats.org/officeDocument/2006/relationships/ctrlProp" Target="../ctrlProps/ctrlProp8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10" Type="http://schemas.openxmlformats.org/officeDocument/2006/relationships/ctrlProp" Target="../ctrlProps/ctrlProp21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10" Type="http://schemas.openxmlformats.org/officeDocument/2006/relationships/ctrlProp" Target="../ctrlProps/ctrlProp28.xml"/><Relationship Id="rId4" Type="http://schemas.openxmlformats.org/officeDocument/2006/relationships/ctrlProp" Target="../ctrlProps/ctrlProp22.xml"/><Relationship Id="rId9" Type="http://schemas.openxmlformats.org/officeDocument/2006/relationships/ctrlProp" Target="../ctrlProps/ctrlProp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1.xml"/><Relationship Id="rId5" Type="http://schemas.openxmlformats.org/officeDocument/2006/relationships/ctrlProp" Target="../ctrlProps/ctrlProp30.xml"/><Relationship Id="rId10" Type="http://schemas.openxmlformats.org/officeDocument/2006/relationships/ctrlProp" Target="../ctrlProps/ctrlProp35.xml"/><Relationship Id="rId4" Type="http://schemas.openxmlformats.org/officeDocument/2006/relationships/ctrlProp" Target="../ctrlProps/ctrlProp29.xml"/><Relationship Id="rId9" Type="http://schemas.openxmlformats.org/officeDocument/2006/relationships/ctrlProp" Target="../ctrlProps/ctrlProp3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0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8.xml"/><Relationship Id="rId5" Type="http://schemas.openxmlformats.org/officeDocument/2006/relationships/ctrlProp" Target="../ctrlProps/ctrlProp37.xml"/><Relationship Id="rId10" Type="http://schemas.openxmlformats.org/officeDocument/2006/relationships/ctrlProp" Target="../ctrlProps/ctrlProp42.xml"/><Relationship Id="rId4" Type="http://schemas.openxmlformats.org/officeDocument/2006/relationships/ctrlProp" Target="../ctrlProps/ctrlProp36.xml"/><Relationship Id="rId9" Type="http://schemas.openxmlformats.org/officeDocument/2006/relationships/ctrlProp" Target="../ctrlProps/ctrlProp4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7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45.xml"/><Relationship Id="rId5" Type="http://schemas.openxmlformats.org/officeDocument/2006/relationships/ctrlProp" Target="../ctrlProps/ctrlProp44.xml"/><Relationship Id="rId10" Type="http://schemas.openxmlformats.org/officeDocument/2006/relationships/ctrlProp" Target="../ctrlProps/ctrlProp49.xml"/><Relationship Id="rId4" Type="http://schemas.openxmlformats.org/officeDocument/2006/relationships/ctrlProp" Target="../ctrlProps/ctrlProp43.xml"/><Relationship Id="rId9" Type="http://schemas.openxmlformats.org/officeDocument/2006/relationships/ctrlProp" Target="../ctrlProps/ctrlProp4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53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52.xml"/><Relationship Id="rId5" Type="http://schemas.openxmlformats.org/officeDocument/2006/relationships/ctrlProp" Target="../ctrlProps/ctrlProp51.xml"/><Relationship Id="rId10" Type="http://schemas.openxmlformats.org/officeDocument/2006/relationships/ctrlProp" Target="../ctrlProps/ctrlProp56.xml"/><Relationship Id="rId4" Type="http://schemas.openxmlformats.org/officeDocument/2006/relationships/ctrlProp" Target="../ctrlProps/ctrlProp50.xml"/><Relationship Id="rId9" Type="http://schemas.openxmlformats.org/officeDocument/2006/relationships/ctrlProp" Target="../ctrlProps/ctrlProp5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7EA8-DCA8-4992-8647-B4560852CCA6}">
  <sheetPr codeName="Sheet2"/>
  <dimension ref="A1:R36"/>
  <sheetViews>
    <sheetView topLeftCell="A13" zoomScale="115" zoomScaleNormal="115" workbookViewId="0">
      <selection activeCell="H5" sqref="H5"/>
    </sheetView>
  </sheetViews>
  <sheetFormatPr defaultRowHeight="12.75" x14ac:dyDescent="0.2"/>
  <cols>
    <col min="1" max="1" width="28.1640625" bestFit="1" customWidth="1"/>
    <col min="2" max="2" width="37.33203125" customWidth="1"/>
    <col min="3" max="3" width="17.5" style="34" bestFit="1" customWidth="1"/>
    <col min="4" max="4" width="12.6640625" style="34" customWidth="1"/>
    <col min="5" max="5" width="12.83203125" style="34" bestFit="1" customWidth="1"/>
    <col min="6" max="6" width="13.5" bestFit="1" customWidth="1"/>
    <col min="7" max="7" width="18.5" style="38" bestFit="1" customWidth="1"/>
    <col min="8" max="8" width="15.6640625" bestFit="1" customWidth="1"/>
    <col min="9" max="9" width="16.33203125" bestFit="1" customWidth="1"/>
    <col min="13" max="13" width="9.6640625" bestFit="1" customWidth="1"/>
  </cols>
  <sheetData>
    <row r="1" spans="1:18" ht="25.5" x14ac:dyDescent="0.2">
      <c r="B1" s="55" t="s">
        <v>49</v>
      </c>
      <c r="C1" s="56" t="s">
        <v>69</v>
      </c>
      <c r="D1" s="57" t="s">
        <v>50</v>
      </c>
      <c r="E1" s="57" t="s">
        <v>51</v>
      </c>
      <c r="F1" s="25" t="s">
        <v>52</v>
      </c>
      <c r="G1" s="59" t="s">
        <v>44</v>
      </c>
      <c r="H1" s="66" t="s">
        <v>79</v>
      </c>
      <c r="I1" s="48" t="s">
        <v>78</v>
      </c>
      <c r="J1" s="65"/>
      <c r="K1" s="65"/>
      <c r="L1" s="65"/>
      <c r="M1" s="65"/>
      <c r="N1" s="65"/>
      <c r="O1" s="65"/>
    </row>
    <row r="2" spans="1:18" x14ac:dyDescent="0.2">
      <c r="A2" s="30" t="s">
        <v>53</v>
      </c>
      <c r="B2" s="51"/>
      <c r="C2" s="35"/>
      <c r="D2" s="33"/>
      <c r="E2" s="33"/>
      <c r="F2" s="58">
        <f>E2-D2</f>
        <v>0</v>
      </c>
      <c r="G2" s="60"/>
      <c r="H2" s="67" t="str">
        <f>H4</f>
        <v>Sila Pilih</v>
      </c>
      <c r="I2" s="50"/>
      <c r="J2" s="52"/>
      <c r="K2" s="52"/>
      <c r="L2" s="52"/>
      <c r="M2" s="52"/>
      <c r="N2" s="52"/>
      <c r="O2" s="52"/>
    </row>
    <row r="3" spans="1:18" ht="13.5" thickBot="1" x14ac:dyDescent="0.25">
      <c r="A3" s="30" t="s">
        <v>54</v>
      </c>
      <c r="B3" s="51"/>
      <c r="C3" s="33"/>
      <c r="D3" s="33"/>
      <c r="E3" s="33"/>
      <c r="F3" s="58">
        <f t="shared" ref="F3:F17" si="0">E3-D3</f>
        <v>0</v>
      </c>
      <c r="G3" s="60"/>
      <c r="H3" s="67" t="str">
        <f>H5</f>
        <v>Sila Pilih</v>
      </c>
      <c r="I3" s="50"/>
      <c r="J3" s="52" t="b">
        <f>IF(I6=1,"(1)/ 2 / 3 / 4 / NA",IF(I6=2,"1 /(2)/ 3 / 4 / NA",IF(I6=3,"1 / 2 /(3)/ 4 / NA",IF(I6=4,"1 / 2 / 3 /(4)/ NA",IF(I6="NA","1 / 2 / 3 / 4 /(NA)")))))</f>
        <v>0</v>
      </c>
      <c r="K3" s="68"/>
      <c r="L3" s="68"/>
      <c r="M3" s="68"/>
      <c r="N3" s="52"/>
      <c r="O3" s="52"/>
    </row>
    <row r="4" spans="1:18" ht="15.75" thickBot="1" x14ac:dyDescent="0.3">
      <c r="A4" s="30" t="s">
        <v>55</v>
      </c>
      <c r="B4" s="51"/>
      <c r="C4" s="33"/>
      <c r="D4" s="33"/>
      <c r="E4" s="33"/>
      <c r="F4" s="58">
        <f t="shared" si="0"/>
        <v>0</v>
      </c>
      <c r="G4" s="60"/>
      <c r="H4" s="24" t="s">
        <v>45</v>
      </c>
      <c r="I4" s="50"/>
      <c r="J4" s="52" t="str">
        <f>IF(H6="T1","T1",IF(H6="T2","T2",IF(H6="T3","T3",IF(H6="T4","T4",""))))</f>
        <v/>
      </c>
      <c r="K4" s="52"/>
      <c r="L4" s="52"/>
      <c r="M4" s="52"/>
      <c r="N4" s="52"/>
      <c r="O4" s="52"/>
    </row>
    <row r="5" spans="1:18" ht="15.75" thickBot="1" x14ac:dyDescent="0.3">
      <c r="A5" s="30" t="s">
        <v>56</v>
      </c>
      <c r="B5" s="51"/>
      <c r="C5" s="33"/>
      <c r="D5" s="33"/>
      <c r="E5" s="33"/>
      <c r="F5" s="58">
        <f t="shared" si="0"/>
        <v>0</v>
      </c>
      <c r="G5" s="60"/>
      <c r="H5" s="24" t="s">
        <v>45</v>
      </c>
      <c r="I5" s="50"/>
      <c r="J5" s="52" t="str">
        <f>IF(H5="T1","/ T1",IF(H5="T2","/ T2",IF(H5="T3","/ T3",IF(H5="T4","/ T4",""))))</f>
        <v/>
      </c>
      <c r="K5" s="52"/>
      <c r="L5" s="52"/>
      <c r="M5" s="52"/>
      <c r="N5" s="52"/>
      <c r="O5" s="52"/>
    </row>
    <row r="6" spans="1:18" ht="15" x14ac:dyDescent="0.25">
      <c r="A6" s="30" t="s">
        <v>57</v>
      </c>
      <c r="B6" s="51"/>
      <c r="C6" s="33"/>
      <c r="D6" s="33"/>
      <c r="E6" s="33"/>
      <c r="F6" s="58">
        <f t="shared" si="0"/>
        <v>0</v>
      </c>
      <c r="G6" s="61" t="s">
        <v>45</v>
      </c>
      <c r="H6" s="67" t="str">
        <f>H4</f>
        <v>Sila Pilih</v>
      </c>
      <c r="I6" s="49" t="s">
        <v>45</v>
      </c>
      <c r="J6" s="52" t="str">
        <f>IF(I6=1,"(1)/ 2 / 3 / 4 / NA",IF(I6="Sila Pilih"," 1 / 2 / 3 / 4 / NA",IF(I6=2,"1 /(2)/ 3 / 4 / NA",IF(I6=3,"1 / 2 /(3)/ 4 / NA",IF(I6=4,"1 / 2 / 3 /(4)/ NA",IF(I6="NA","1 / 2 / 3 / 4 /(NA)"))))))</f>
        <v xml:space="preserve"> 1 / 2 / 3 / 4 / NA</v>
      </c>
      <c r="K6" s="52"/>
      <c r="L6" s="52"/>
      <c r="M6" s="52"/>
      <c r="N6" s="52"/>
      <c r="O6" s="52"/>
      <c r="P6" s="157"/>
      <c r="Q6" s="157"/>
      <c r="R6" s="157"/>
    </row>
    <row r="7" spans="1:18" ht="15" x14ac:dyDescent="0.25">
      <c r="A7" s="30" t="s">
        <v>58</v>
      </c>
      <c r="B7" s="31"/>
      <c r="C7" s="33"/>
      <c r="D7" s="33"/>
      <c r="E7" s="33"/>
      <c r="F7" s="58">
        <f t="shared" si="0"/>
        <v>0</v>
      </c>
      <c r="G7" s="61" t="s">
        <v>45</v>
      </c>
      <c r="H7" s="67" t="str">
        <f>H4</f>
        <v>Sila Pilih</v>
      </c>
      <c r="I7" s="49" t="s">
        <v>45</v>
      </c>
      <c r="J7" s="52" t="str">
        <f>IF(I7=1,"(1)/ 2 / 3 / 4 / NA",IF(I7="Sila Pilih"," 1 / 2 / 3 / 4 / NA",IF(I7=2,"1 /(2)/ 3 / 4 / NA",IF(I7=3,"1 / 2 /(3)/ 4 / NA",IF(I7=4,"1 / 2 / 3 /(4)/ NA",IF(I7="NA","1 / 2 / 3 / 4 /(NA)"))))))</f>
        <v xml:space="preserve"> 1 / 2 / 3 / 4 / NA</v>
      </c>
      <c r="K7" s="52"/>
      <c r="L7" s="52"/>
      <c r="M7" s="52"/>
      <c r="N7" s="52"/>
      <c r="O7" s="52"/>
      <c r="P7" s="157"/>
      <c r="Q7" s="157"/>
      <c r="R7" s="157"/>
    </row>
    <row r="8" spans="1:18" ht="15" x14ac:dyDescent="0.25">
      <c r="A8" s="30" t="s">
        <v>59</v>
      </c>
      <c r="B8" s="31"/>
      <c r="C8" s="33"/>
      <c r="D8" s="33"/>
      <c r="E8" s="33"/>
      <c r="F8" s="58">
        <f t="shared" si="0"/>
        <v>0</v>
      </c>
      <c r="G8" s="61" t="s">
        <v>45</v>
      </c>
      <c r="H8" s="67" t="str">
        <f>H4</f>
        <v>Sila Pilih</v>
      </c>
      <c r="I8" s="49" t="s">
        <v>45</v>
      </c>
      <c r="J8" s="52" t="str">
        <f t="shared" ref="J8:J17" si="1">IF(I8=1,"(1)/ 2 / 3 / 4 / NA",IF(I8="Sila Pilih"," 1 / 2 / 3 / 4 / NA",IF(I8=2,"1 /(2)/ 3 / 4 / NA",IF(I8=3,"1 / 2 /(3)/ 4 / NA",IF(I8=4,"1 / 2 / 3 /(4)/ NA",IF(I8="NA","1 / 2 / 3 / 4 /(NA)"))))))</f>
        <v xml:space="preserve"> 1 / 2 / 3 / 4 / NA</v>
      </c>
      <c r="K8" s="52"/>
      <c r="L8" s="52"/>
      <c r="M8" s="52"/>
      <c r="N8" s="52"/>
      <c r="O8" s="52"/>
      <c r="P8" s="157"/>
      <c r="Q8" s="157"/>
      <c r="R8" s="157"/>
    </row>
    <row r="9" spans="1:18" ht="15" x14ac:dyDescent="0.25">
      <c r="A9" s="30" t="s">
        <v>60</v>
      </c>
      <c r="B9" s="31"/>
      <c r="C9" s="33"/>
      <c r="D9" s="33"/>
      <c r="E9" s="33"/>
      <c r="F9" s="58">
        <f t="shared" si="0"/>
        <v>0</v>
      </c>
      <c r="G9" s="61" t="s">
        <v>45</v>
      </c>
      <c r="H9" s="67" t="str">
        <f>H4</f>
        <v>Sila Pilih</v>
      </c>
      <c r="I9" s="49" t="s">
        <v>45</v>
      </c>
      <c r="J9" s="52" t="str">
        <f t="shared" si="1"/>
        <v xml:space="preserve"> 1 / 2 / 3 / 4 / NA</v>
      </c>
      <c r="K9" s="52"/>
      <c r="L9" s="52"/>
      <c r="M9" s="52"/>
      <c r="N9" s="52"/>
      <c r="O9" s="52"/>
      <c r="P9" s="157"/>
      <c r="Q9" s="157"/>
      <c r="R9" s="157"/>
    </row>
    <row r="10" spans="1:18" ht="15" x14ac:dyDescent="0.25">
      <c r="A10" s="30" t="s">
        <v>61</v>
      </c>
      <c r="B10" s="31"/>
      <c r="C10" s="33"/>
      <c r="D10" s="33"/>
      <c r="E10" s="33"/>
      <c r="F10" s="58">
        <f t="shared" si="0"/>
        <v>0</v>
      </c>
      <c r="G10" s="61" t="s">
        <v>45</v>
      </c>
      <c r="H10" s="67" t="str">
        <f>H4</f>
        <v>Sila Pilih</v>
      </c>
      <c r="I10" s="49" t="s">
        <v>45</v>
      </c>
      <c r="J10" s="52" t="str">
        <f t="shared" si="1"/>
        <v xml:space="preserve"> 1 / 2 / 3 / 4 / NA</v>
      </c>
      <c r="K10" s="52"/>
      <c r="L10" s="52"/>
      <c r="M10" s="52"/>
      <c r="N10" s="52"/>
      <c r="O10" s="52"/>
      <c r="P10" s="157"/>
      <c r="Q10" s="157"/>
      <c r="R10" s="157"/>
    </row>
    <row r="11" spans="1:18" ht="15" x14ac:dyDescent="0.25">
      <c r="A11" s="30" t="s">
        <v>62</v>
      </c>
      <c r="B11" s="31"/>
      <c r="C11" s="33"/>
      <c r="D11" s="33"/>
      <c r="E11" s="33"/>
      <c r="F11" s="58">
        <f t="shared" si="0"/>
        <v>0</v>
      </c>
      <c r="G11" s="61" t="s">
        <v>45</v>
      </c>
      <c r="H11" s="67" t="str">
        <f>H4</f>
        <v>Sila Pilih</v>
      </c>
      <c r="I11" s="49" t="s">
        <v>45</v>
      </c>
      <c r="J11" s="52" t="str">
        <f t="shared" si="1"/>
        <v xml:space="preserve"> 1 / 2 / 3 / 4 / NA</v>
      </c>
      <c r="K11" s="52"/>
      <c r="L11" s="52"/>
      <c r="M11" s="52"/>
      <c r="N11" s="52"/>
      <c r="O11" s="52"/>
      <c r="P11" s="157"/>
      <c r="Q11" s="157"/>
      <c r="R11" s="157"/>
    </row>
    <row r="12" spans="1:18" ht="15" x14ac:dyDescent="0.25">
      <c r="A12" s="30" t="s">
        <v>63</v>
      </c>
      <c r="B12" s="31"/>
      <c r="C12" s="33"/>
      <c r="D12" s="33"/>
      <c r="E12" s="33"/>
      <c r="F12" s="58">
        <f t="shared" si="0"/>
        <v>0</v>
      </c>
      <c r="G12" s="61" t="s">
        <v>45</v>
      </c>
      <c r="H12" s="67" t="str">
        <f>H5</f>
        <v>Sila Pilih</v>
      </c>
      <c r="I12" s="49" t="s">
        <v>45</v>
      </c>
      <c r="J12" s="52" t="str">
        <f t="shared" si="1"/>
        <v xml:space="preserve"> 1 / 2 / 3 / 4 / NA</v>
      </c>
      <c r="K12" s="52"/>
      <c r="L12" s="52"/>
      <c r="M12" s="52"/>
      <c r="N12" s="52"/>
      <c r="O12" s="52"/>
      <c r="P12" s="157"/>
      <c r="Q12" s="157"/>
      <c r="R12" s="157"/>
    </row>
    <row r="13" spans="1:18" ht="15" x14ac:dyDescent="0.25">
      <c r="A13" s="30" t="s">
        <v>64</v>
      </c>
      <c r="B13" s="31"/>
      <c r="C13" s="33"/>
      <c r="D13" s="33"/>
      <c r="E13" s="33"/>
      <c r="F13" s="58">
        <f t="shared" si="0"/>
        <v>0</v>
      </c>
      <c r="G13" s="61" t="s">
        <v>45</v>
      </c>
      <c r="H13" s="67" t="str">
        <f>H5</f>
        <v>Sila Pilih</v>
      </c>
      <c r="I13" s="49" t="s">
        <v>45</v>
      </c>
      <c r="J13" s="52" t="str">
        <f t="shared" si="1"/>
        <v xml:space="preserve"> 1 / 2 / 3 / 4 / NA</v>
      </c>
      <c r="K13" s="52"/>
      <c r="L13" s="52"/>
      <c r="M13" s="52"/>
      <c r="N13" s="52"/>
      <c r="O13" s="52"/>
      <c r="P13" s="157"/>
      <c r="Q13" s="157"/>
      <c r="R13" s="157"/>
    </row>
    <row r="14" spans="1:18" ht="15" x14ac:dyDescent="0.25">
      <c r="A14" s="30" t="s">
        <v>65</v>
      </c>
      <c r="B14" s="31"/>
      <c r="C14" s="33"/>
      <c r="D14" s="33"/>
      <c r="E14" s="33"/>
      <c r="F14" s="58">
        <f t="shared" si="0"/>
        <v>0</v>
      </c>
      <c r="G14" s="61" t="s">
        <v>45</v>
      </c>
      <c r="H14" s="67" t="str">
        <f>H5</f>
        <v>Sila Pilih</v>
      </c>
      <c r="I14" s="49" t="s">
        <v>45</v>
      </c>
      <c r="J14" s="52" t="str">
        <f t="shared" si="1"/>
        <v xml:space="preserve"> 1 / 2 / 3 / 4 / NA</v>
      </c>
      <c r="K14" s="52"/>
      <c r="L14" s="52"/>
      <c r="M14" s="52"/>
      <c r="N14" s="52"/>
      <c r="O14" s="52"/>
      <c r="P14" s="157"/>
      <c r="Q14" s="157"/>
      <c r="R14" s="157"/>
    </row>
    <row r="15" spans="1:18" ht="15" x14ac:dyDescent="0.25">
      <c r="A15" s="30" t="s">
        <v>66</v>
      </c>
      <c r="B15" s="31"/>
      <c r="C15" s="33"/>
      <c r="D15" s="33"/>
      <c r="E15" s="33"/>
      <c r="F15" s="58">
        <f t="shared" si="0"/>
        <v>0</v>
      </c>
      <c r="G15" s="61" t="s">
        <v>45</v>
      </c>
      <c r="H15" s="67" t="str">
        <f>H5</f>
        <v>Sila Pilih</v>
      </c>
      <c r="I15" s="49" t="s">
        <v>45</v>
      </c>
      <c r="J15" s="52" t="str">
        <f t="shared" si="1"/>
        <v xml:space="preserve"> 1 / 2 / 3 / 4 / NA</v>
      </c>
      <c r="K15" s="52"/>
      <c r="L15" s="52"/>
      <c r="M15" s="52"/>
      <c r="N15" s="52"/>
      <c r="O15" s="52"/>
      <c r="P15" s="157"/>
      <c r="Q15" s="157"/>
      <c r="R15" s="157"/>
    </row>
    <row r="16" spans="1:18" ht="15" x14ac:dyDescent="0.25">
      <c r="A16" s="30" t="s">
        <v>67</v>
      </c>
      <c r="B16" s="31"/>
      <c r="C16" s="33"/>
      <c r="D16" s="33"/>
      <c r="E16" s="33"/>
      <c r="F16" s="58">
        <f t="shared" si="0"/>
        <v>0</v>
      </c>
      <c r="G16" s="61" t="s">
        <v>45</v>
      </c>
      <c r="H16" s="67" t="str">
        <f>H5</f>
        <v>Sila Pilih</v>
      </c>
      <c r="I16" s="49" t="s">
        <v>45</v>
      </c>
      <c r="J16" s="52" t="str">
        <f t="shared" si="1"/>
        <v xml:space="preserve"> 1 / 2 / 3 / 4 / NA</v>
      </c>
      <c r="K16" s="52"/>
      <c r="L16" s="52"/>
      <c r="M16" s="52"/>
      <c r="N16" s="52"/>
      <c r="O16" s="52"/>
      <c r="P16" s="157"/>
      <c r="Q16" s="157"/>
      <c r="R16" s="157"/>
    </row>
    <row r="17" spans="1:18" ht="15" x14ac:dyDescent="0.25">
      <c r="A17" s="30" t="s">
        <v>68</v>
      </c>
      <c r="B17" s="31"/>
      <c r="C17" s="33"/>
      <c r="D17" s="33"/>
      <c r="E17" s="33"/>
      <c r="F17" s="58">
        <f t="shared" si="0"/>
        <v>0</v>
      </c>
      <c r="G17" s="61" t="s">
        <v>45</v>
      </c>
      <c r="H17" s="67" t="str">
        <f>H5</f>
        <v>Sila Pilih</v>
      </c>
      <c r="I17" s="49" t="s">
        <v>45</v>
      </c>
      <c r="J17" s="52" t="str">
        <f t="shared" si="1"/>
        <v xml:space="preserve"> 1 / 2 / 3 / 4 / NA</v>
      </c>
      <c r="K17" s="52"/>
      <c r="L17" s="52"/>
      <c r="M17" s="52"/>
      <c r="N17" s="52"/>
      <c r="O17" s="52"/>
      <c r="P17" s="157"/>
      <c r="Q17" s="157"/>
      <c r="R17" s="157"/>
    </row>
    <row r="18" spans="1:18" x14ac:dyDescent="0.2">
      <c r="J18" s="52"/>
      <c r="K18" s="52"/>
      <c r="L18" s="52"/>
      <c r="M18" s="52"/>
      <c r="N18" s="52"/>
      <c r="O18" s="52"/>
      <c r="P18" s="157"/>
      <c r="Q18" s="157"/>
      <c r="R18" s="157"/>
    </row>
    <row r="19" spans="1:18" x14ac:dyDescent="0.2">
      <c r="A19" s="23" t="s">
        <v>77</v>
      </c>
      <c r="B19" s="32"/>
      <c r="J19" s="52"/>
      <c r="K19" s="52"/>
      <c r="L19" s="52"/>
      <c r="M19" s="52"/>
      <c r="N19" s="52"/>
      <c r="O19" s="52"/>
      <c r="P19" s="157"/>
      <c r="Q19" s="157"/>
      <c r="R19" s="157"/>
    </row>
    <row r="20" spans="1:18" x14ac:dyDescent="0.2">
      <c r="A20" s="23" t="s">
        <v>76</v>
      </c>
      <c r="B20" s="46"/>
      <c r="J20" s="52"/>
      <c r="K20" s="52"/>
    </row>
    <row r="21" spans="1:18" x14ac:dyDescent="0.2">
      <c r="A21" s="23" t="s">
        <v>70</v>
      </c>
      <c r="B21" s="32"/>
      <c r="C21" s="37" t="s">
        <v>71</v>
      </c>
      <c r="J21" s="52"/>
      <c r="K21" s="52"/>
    </row>
    <row r="22" spans="1:18" ht="13.5" thickBot="1" x14ac:dyDescent="0.25">
      <c r="A22" t="s">
        <v>72</v>
      </c>
      <c r="B22" s="69"/>
      <c r="C22" s="54"/>
      <c r="D22" s="54"/>
      <c r="E22" s="54"/>
      <c r="F22" s="52"/>
      <c r="G22" s="53"/>
      <c r="H22" s="52"/>
      <c r="J22" s="52"/>
      <c r="K22" s="52"/>
    </row>
    <row r="23" spans="1:18" ht="15.75" thickBot="1" x14ac:dyDescent="0.3">
      <c r="A23" s="23" t="s">
        <v>46</v>
      </c>
      <c r="B23" s="24" t="s">
        <v>45</v>
      </c>
      <c r="C23" s="52"/>
      <c r="D23" s="52" t="b">
        <f>IF(B23="YA", TRUE)</f>
        <v>0</v>
      </c>
      <c r="E23" s="52"/>
      <c r="F23" s="62"/>
      <c r="G23" s="53"/>
      <c r="H23" s="52"/>
      <c r="I23" s="52"/>
      <c r="J23" s="52"/>
      <c r="K23" s="52"/>
    </row>
    <row r="24" spans="1:18" ht="15.75" thickBot="1" x14ac:dyDescent="0.3">
      <c r="A24" s="23" t="s">
        <v>47</v>
      </c>
      <c r="B24" s="24" t="s">
        <v>45</v>
      </c>
      <c r="C24" s="52"/>
      <c r="D24" s="52" t="b">
        <f>IF(B24="YA", TRUE)</f>
        <v>0</v>
      </c>
      <c r="E24" s="52"/>
      <c r="F24" s="62"/>
      <c r="G24" s="53"/>
      <c r="H24" s="52"/>
      <c r="I24" s="52"/>
    </row>
    <row r="25" spans="1:18" ht="15.75" thickBot="1" x14ac:dyDescent="0.3">
      <c r="A25" s="23" t="s">
        <v>48</v>
      </c>
      <c r="B25" s="24" t="s">
        <v>45</v>
      </c>
      <c r="C25" s="52"/>
      <c r="D25" s="52" t="b">
        <f>IF(B25="YA", TRUE)</f>
        <v>0</v>
      </c>
      <c r="E25" s="52"/>
      <c r="F25" s="62"/>
      <c r="G25" s="53"/>
      <c r="H25" s="52"/>
      <c r="I25" s="52"/>
    </row>
    <row r="26" spans="1:18" ht="14.25" customHeight="1" thickBot="1" x14ac:dyDescent="0.25">
      <c r="C26" s="52"/>
      <c r="D26" s="52"/>
      <c r="E26" s="52"/>
      <c r="F26" s="52"/>
      <c r="G26" s="53"/>
      <c r="H26" s="52"/>
      <c r="I26" s="52"/>
    </row>
    <row r="27" spans="1:18" ht="15.75" thickBot="1" x14ac:dyDescent="0.3">
      <c r="A27" s="23" t="s">
        <v>73</v>
      </c>
      <c r="B27" s="24" t="s">
        <v>45</v>
      </c>
      <c r="C27" s="54"/>
      <c r="D27" s="54"/>
      <c r="E27" s="54"/>
      <c r="F27" s="52"/>
      <c r="G27" s="53"/>
      <c r="H27" s="52"/>
      <c r="I27" s="52"/>
    </row>
    <row r="28" spans="1:18" s="52" customFormat="1" ht="15.75" thickBot="1" x14ac:dyDescent="0.3">
      <c r="A28" s="52" t="s">
        <v>75</v>
      </c>
      <c r="B28" s="64" t="s">
        <v>45</v>
      </c>
      <c r="C28" s="54" t="b">
        <f>IF(B28=1,TRUE)</f>
        <v>0</v>
      </c>
      <c r="D28" s="54"/>
      <c r="E28" s="54"/>
      <c r="F28" s="53"/>
      <c r="G28" s="53"/>
    </row>
    <row r="29" spans="1:18" ht="15.75" thickBot="1" x14ac:dyDescent="0.3">
      <c r="A29" t="s">
        <v>22</v>
      </c>
      <c r="B29" s="24" t="s">
        <v>45</v>
      </c>
      <c r="C29" s="54" t="b">
        <f>IF(B29="XP 205DR",TRUE)</f>
        <v>0</v>
      </c>
      <c r="D29" s="54" t="b">
        <f>IF(B29="MSA 225S-100-DA",TRUE)</f>
        <v>0</v>
      </c>
      <c r="E29" s="54" t="b">
        <f>IF(B29="MSE 225S-100-DU ",TRUE)</f>
        <v>0</v>
      </c>
      <c r="F29" s="52" t="b">
        <f>IF(B29="PG 603S",TRUE)</f>
        <v>0</v>
      </c>
      <c r="G29" s="53" t="b">
        <f>IF(B29="Lain-lain",TRUE)</f>
        <v>0</v>
      </c>
      <c r="H29" s="52"/>
      <c r="I29" s="52"/>
    </row>
    <row r="30" spans="1:18" x14ac:dyDescent="0.2">
      <c r="C30" s="54"/>
      <c r="D30" s="54"/>
      <c r="E30" s="54"/>
      <c r="F30" s="52"/>
      <c r="G30" s="53"/>
      <c r="H30" s="52"/>
      <c r="I30" s="52"/>
    </row>
    <row r="31" spans="1:18" x14ac:dyDescent="0.2">
      <c r="C31" s="54"/>
      <c r="D31" s="54"/>
      <c r="E31" s="54"/>
      <c r="F31" s="52"/>
      <c r="G31" s="53"/>
      <c r="H31" s="52"/>
      <c r="I31" s="52"/>
    </row>
    <row r="32" spans="1:18" ht="14.25" x14ac:dyDescent="0.2">
      <c r="C32" s="54"/>
      <c r="D32" s="54"/>
      <c r="E32" s="63"/>
      <c r="F32" s="52"/>
      <c r="G32" s="53"/>
      <c r="H32" s="52"/>
      <c r="I32" s="52"/>
    </row>
    <row r="33" spans="3:9" x14ac:dyDescent="0.2">
      <c r="C33" s="54"/>
      <c r="D33" s="54"/>
      <c r="E33" s="54"/>
      <c r="F33" s="52"/>
      <c r="G33" s="53"/>
      <c r="H33" s="52"/>
      <c r="I33" s="52"/>
    </row>
    <row r="34" spans="3:9" x14ac:dyDescent="0.2">
      <c r="C34" s="54"/>
      <c r="D34" s="54"/>
      <c r="E34" s="54"/>
      <c r="F34" s="52"/>
      <c r="G34" s="53"/>
      <c r="H34" s="52"/>
      <c r="I34" s="52"/>
    </row>
    <row r="35" spans="3:9" x14ac:dyDescent="0.2">
      <c r="C35" s="54"/>
      <c r="D35" s="54"/>
      <c r="E35" s="54"/>
      <c r="F35" s="52"/>
      <c r="G35" s="53"/>
      <c r="H35" s="52"/>
      <c r="I35" s="52"/>
    </row>
    <row r="36" spans="3:9" x14ac:dyDescent="0.2">
      <c r="C36" s="54"/>
      <c r="D36" s="54"/>
      <c r="E36" s="54"/>
      <c r="F36" s="52"/>
      <c r="G36" s="53"/>
      <c r="H36" s="52"/>
      <c r="I36" s="52"/>
    </row>
  </sheetData>
  <conditionalFormatting sqref="B3:E17 B2 D2:E2">
    <cfRule type="expression" dxfId="46" priority="53">
      <formula>LEN(B2)=0</formula>
    </cfRule>
  </conditionalFormatting>
  <conditionalFormatting sqref="G6">
    <cfRule type="cellIs" dxfId="45" priority="52" operator="equal">
      <formula>"Sila Pilih"</formula>
    </cfRule>
  </conditionalFormatting>
  <conditionalFormatting sqref="B21">
    <cfRule type="expression" dxfId="44" priority="51">
      <formula>LEN(B21)=0</formula>
    </cfRule>
  </conditionalFormatting>
  <conditionalFormatting sqref="B22">
    <cfRule type="expression" dxfId="43" priority="50">
      <formula>LEN(B22)=0</formula>
    </cfRule>
  </conditionalFormatting>
  <conditionalFormatting sqref="B27">
    <cfRule type="cellIs" dxfId="42" priority="47" operator="equal">
      <formula>"Sila Pilih"</formula>
    </cfRule>
  </conditionalFormatting>
  <conditionalFormatting sqref="B29">
    <cfRule type="cellIs" dxfId="41" priority="45" operator="equal">
      <formula>"Sila Pilih"</formula>
    </cfRule>
  </conditionalFormatting>
  <conditionalFormatting sqref="B19">
    <cfRule type="expression" dxfId="40" priority="44">
      <formula>LEN(B19)=0</formula>
    </cfRule>
  </conditionalFormatting>
  <conditionalFormatting sqref="B20">
    <cfRule type="expression" dxfId="39" priority="43">
      <formula>LEN(B20)=0</formula>
    </cfRule>
  </conditionalFormatting>
  <conditionalFormatting sqref="B23 F23">
    <cfRule type="cellIs" dxfId="38" priority="40" operator="equal">
      <formula>"TIDAK"</formula>
    </cfRule>
    <cfRule type="cellIs" dxfId="37" priority="41" operator="equal">
      <formula>"ya"</formula>
    </cfRule>
    <cfRule type="cellIs" dxfId="36" priority="42" operator="equal">
      <formula>"Sila Pilih"</formula>
    </cfRule>
  </conditionalFormatting>
  <conditionalFormatting sqref="B24 F24">
    <cfRule type="cellIs" dxfId="35" priority="37" operator="equal">
      <formula>"TIDAK"</formula>
    </cfRule>
    <cfRule type="cellIs" dxfId="34" priority="38" operator="equal">
      <formula>"ya"</formula>
    </cfRule>
    <cfRule type="cellIs" dxfId="33" priority="39" operator="equal">
      <formula>"Sila Pilih"</formula>
    </cfRule>
  </conditionalFormatting>
  <conditionalFormatting sqref="B25 F25">
    <cfRule type="cellIs" dxfId="32" priority="34" operator="equal">
      <formula>"TIDAK"</formula>
    </cfRule>
    <cfRule type="cellIs" dxfId="31" priority="35" operator="equal">
      <formula>"ya"</formula>
    </cfRule>
    <cfRule type="cellIs" dxfId="30" priority="36" operator="equal">
      <formula>"Sila Pilih"</formula>
    </cfRule>
  </conditionalFormatting>
  <conditionalFormatting sqref="G7:G17">
    <cfRule type="cellIs" dxfId="29" priority="32" operator="equal">
      <formula>"Sila Pilih"</formula>
    </cfRule>
  </conditionalFormatting>
  <conditionalFormatting sqref="F7">
    <cfRule type="cellIs" dxfId="28" priority="31" operator="equal">
      <formula>0</formula>
    </cfRule>
  </conditionalFormatting>
  <conditionalFormatting sqref="F8">
    <cfRule type="cellIs" dxfId="27" priority="30" operator="equal">
      <formula>0</formula>
    </cfRule>
  </conditionalFormatting>
  <conditionalFormatting sqref="F9">
    <cfRule type="cellIs" dxfId="26" priority="29" operator="equal">
      <formula>0</formula>
    </cfRule>
  </conditionalFormatting>
  <conditionalFormatting sqref="F10">
    <cfRule type="cellIs" dxfId="25" priority="28" operator="equal">
      <formula>0</formula>
    </cfRule>
  </conditionalFormatting>
  <conditionalFormatting sqref="F11">
    <cfRule type="cellIs" dxfId="24" priority="27" operator="equal">
      <formula>0</formula>
    </cfRule>
  </conditionalFormatting>
  <conditionalFormatting sqref="F12">
    <cfRule type="cellIs" dxfId="23" priority="26" operator="equal">
      <formula>0</formula>
    </cfRule>
  </conditionalFormatting>
  <conditionalFormatting sqref="F13">
    <cfRule type="cellIs" dxfId="22" priority="25" operator="equal">
      <formula>0</formula>
    </cfRule>
  </conditionalFormatting>
  <conditionalFormatting sqref="F14">
    <cfRule type="cellIs" dxfId="21" priority="24" operator="equal">
      <formula>0</formula>
    </cfRule>
  </conditionalFormatting>
  <conditionalFormatting sqref="F15">
    <cfRule type="cellIs" dxfId="20" priority="23" operator="equal">
      <formula>0</formula>
    </cfRule>
  </conditionalFormatting>
  <conditionalFormatting sqref="F16">
    <cfRule type="cellIs" dxfId="19" priority="22" operator="equal">
      <formula>0</formula>
    </cfRule>
  </conditionalFormatting>
  <conditionalFormatting sqref="F17">
    <cfRule type="cellIs" dxfId="18" priority="21" operator="equal">
      <formula>0</formula>
    </cfRule>
  </conditionalFormatting>
  <conditionalFormatting sqref="I6">
    <cfRule type="cellIs" dxfId="17" priority="20" operator="equal">
      <formula>"Sila Pilih"</formula>
    </cfRule>
  </conditionalFormatting>
  <conditionalFormatting sqref="I7:I17">
    <cfRule type="cellIs" dxfId="16" priority="19" operator="equal">
      <formula>"Sila Pilih"</formula>
    </cfRule>
  </conditionalFormatting>
  <conditionalFormatting sqref="F6">
    <cfRule type="cellIs" dxfId="15" priority="18" operator="equal">
      <formula>0</formula>
    </cfRule>
  </conditionalFormatting>
  <conditionalFormatting sqref="F5">
    <cfRule type="cellIs" dxfId="14" priority="16" operator="equal">
      <formula>0</formula>
    </cfRule>
    <cfRule type="cellIs" priority="17" operator="equal">
      <formula>0</formula>
    </cfRule>
  </conditionalFormatting>
  <conditionalFormatting sqref="F4">
    <cfRule type="cellIs" dxfId="13" priority="15" operator="equal">
      <formula>0</formula>
    </cfRule>
  </conditionalFormatting>
  <conditionalFormatting sqref="F3">
    <cfRule type="cellIs" dxfId="12" priority="14" operator="equal">
      <formula>0</formula>
    </cfRule>
  </conditionalFormatting>
  <conditionalFormatting sqref="F2">
    <cfRule type="cellIs" dxfId="11" priority="13" operator="equal">
      <formula>0</formula>
    </cfRule>
  </conditionalFormatting>
  <conditionalFormatting sqref="H4">
    <cfRule type="cellIs" dxfId="10" priority="12" operator="equal">
      <formula>"Sila Pilih"</formula>
    </cfRule>
  </conditionalFormatting>
  <conditionalFormatting sqref="H5">
    <cfRule type="cellIs" dxfId="9" priority="11" operator="equal">
      <formula>"Sila Pilih"</formula>
    </cfRule>
  </conditionalFormatting>
  <conditionalFormatting sqref="H6:H17">
    <cfRule type="expression" dxfId="8" priority="10">
      <formula>LEN(H6)=0</formula>
    </cfRule>
  </conditionalFormatting>
  <conditionalFormatting sqref="H6">
    <cfRule type="cellIs" dxfId="7" priority="9" operator="equal">
      <formula>"Sila Pilih"</formula>
    </cfRule>
  </conditionalFormatting>
  <conditionalFormatting sqref="H7">
    <cfRule type="cellIs" dxfId="6" priority="8" operator="equal">
      <formula>"Sila Pilih"</formula>
    </cfRule>
  </conditionalFormatting>
  <conditionalFormatting sqref="H8:H17">
    <cfRule type="cellIs" dxfId="5" priority="7" operator="equal">
      <formula>"Sila Pilih"</formula>
    </cfRule>
  </conditionalFormatting>
  <conditionalFormatting sqref="H2">
    <cfRule type="expression" dxfId="4" priority="6">
      <formula>LEN(H2)=0</formula>
    </cfRule>
  </conditionalFormatting>
  <conditionalFormatting sqref="H2">
    <cfRule type="cellIs" dxfId="3" priority="5" operator="equal">
      <formula>"Sila Pilih"</formula>
    </cfRule>
  </conditionalFormatting>
  <conditionalFormatting sqref="H3">
    <cfRule type="expression" dxfId="2" priority="4">
      <formula>LEN(H3)=0</formula>
    </cfRule>
  </conditionalFormatting>
  <conditionalFormatting sqref="H3">
    <cfRule type="cellIs" dxfId="1" priority="3" operator="equal">
      <formula>"Sila Pilih"</formula>
    </cfRule>
  </conditionalFormatting>
  <conditionalFormatting sqref="H7:H11">
    <cfRule type="cellIs" dxfId="0" priority="2" operator="equal">
      <formula>"Sila Pilih"</formula>
    </cfRule>
  </conditionalFormatting>
  <dataValidations count="5">
    <dataValidation type="list" allowBlank="1" showInputMessage="1" showErrorMessage="1" sqref="G6:G17" xr:uid="{138B494C-BEDF-4536-85E1-65AE922B9EE0}">
      <formula1>"Sila Pilih, SERBUK, CECAIR, PIL, KAPSUL LEMBUT, KRIM, PASTE"</formula1>
    </dataValidation>
    <dataValidation type="list" allowBlank="1" showInputMessage="1" showErrorMessage="1" sqref="B27 H4:H5" xr:uid="{04F0A5AE-0448-4A04-9F76-CFBB4A024510}">
      <formula1>"Sila Pilih, T1, T2, T3, T4"</formula1>
    </dataValidation>
    <dataValidation type="list" allowBlank="1" showInputMessage="1" showErrorMessage="1" sqref="B28 I6:I17" xr:uid="{263620C9-1EE6-4ACD-8AD4-6A652221EEEA}">
      <formula1>"Sila Pilih, 1, 2, 3, 4, NA"</formula1>
    </dataValidation>
    <dataValidation type="list" allowBlank="1" showInputMessage="1" showErrorMessage="1" sqref="B29" xr:uid="{46D1D5E6-C29D-449B-892B-C832B6F0FBF9}">
      <formula1>"Sila Pilih, XP 205DR, MSA 225S-100-DA, PG 603S, MSE 225S-100-DU , Lain-lain"</formula1>
    </dataValidation>
    <dataValidation type="list" allowBlank="1" showInputMessage="1" showErrorMessage="1" sqref="B23:B25 F23:F25" xr:uid="{CB7666A4-4141-46ED-955D-EEB485C41400}">
      <formula1>"Sila Pilih, YA, TIDAK"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3B26-B365-4158-AE25-F0803FB95B00}">
  <dimension ref="A1:H29"/>
  <sheetViews>
    <sheetView view="pageLayout" topLeftCell="A10" zoomScaleNormal="100" workbookViewId="0">
      <selection activeCell="H17" sqref="H1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2" t="s">
        <v>0</v>
      </c>
      <c r="B1" s="73"/>
      <c r="C1" s="73"/>
      <c r="D1" s="73"/>
      <c r="E1" s="73"/>
      <c r="F1" s="73"/>
      <c r="G1" s="73"/>
      <c r="H1" s="74"/>
    </row>
    <row r="2" spans="1:8" ht="18.95" customHeight="1" x14ac:dyDescent="0.2">
      <c r="A2" s="75" t="s">
        <v>43</v>
      </c>
      <c r="B2" s="76"/>
      <c r="C2" s="77"/>
      <c r="D2" s="78">
        <f>FormTitan!B14</f>
        <v>0</v>
      </c>
      <c r="E2" s="78"/>
      <c r="F2" s="78"/>
      <c r="G2" s="78"/>
      <c r="H2" s="79"/>
    </row>
    <row r="3" spans="1:8" ht="24" customHeight="1" x14ac:dyDescent="0.2">
      <c r="A3" s="80" t="s">
        <v>44</v>
      </c>
      <c r="B3" s="81"/>
      <c r="C3" s="82"/>
      <c r="D3" s="83" t="str">
        <f>FormTitan!G14</f>
        <v>Sila Pilih</v>
      </c>
      <c r="E3" s="84"/>
      <c r="F3" s="84"/>
      <c r="G3" s="84"/>
      <c r="H3" s="85"/>
    </row>
    <row r="4" spans="1:8" ht="19.899999999999999" customHeight="1" x14ac:dyDescent="0.2">
      <c r="A4" s="21" t="s">
        <v>42</v>
      </c>
      <c r="B4" s="20"/>
      <c r="C4" s="20"/>
      <c r="D4" s="22"/>
      <c r="E4" s="22">
        <f>FormTitan!B2</f>
        <v>0</v>
      </c>
      <c r="F4" s="70" t="s">
        <v>38</v>
      </c>
      <c r="G4" s="70"/>
      <c r="H4" s="71"/>
    </row>
    <row r="5" spans="1:8" ht="19.899999999999999" customHeight="1" x14ac:dyDescent="0.2">
      <c r="A5" s="36" t="s">
        <v>21</v>
      </c>
      <c r="B5" s="8"/>
      <c r="C5" s="8"/>
      <c r="D5" s="8"/>
      <c r="E5" s="86">
        <f>FormTitan!B21</f>
        <v>0</v>
      </c>
      <c r="F5" s="86"/>
      <c r="G5" s="87" t="s">
        <v>41</v>
      </c>
      <c r="H5" s="88"/>
    </row>
    <row r="6" spans="1:8" ht="25.5" customHeight="1" x14ac:dyDescent="0.2">
      <c r="A6" s="89" t="s">
        <v>1</v>
      </c>
      <c r="B6" s="90"/>
      <c r="C6" s="90"/>
      <c r="D6" s="90"/>
      <c r="E6" s="91"/>
      <c r="F6" s="29" t="s">
        <v>8</v>
      </c>
      <c r="G6" s="92" t="s">
        <v>9</v>
      </c>
      <c r="H6" s="93"/>
    </row>
    <row r="7" spans="1:8" ht="21" customHeight="1" x14ac:dyDescent="0.2">
      <c r="A7" s="94" t="s">
        <v>2</v>
      </c>
      <c r="B7" s="95"/>
      <c r="C7" s="96"/>
      <c r="D7" s="97"/>
      <c r="E7" s="98"/>
      <c r="F7" s="19">
        <f>FormTitan!C3</f>
        <v>0</v>
      </c>
      <c r="G7" s="99">
        <f>FormTitan!F3</f>
        <v>0</v>
      </c>
      <c r="H7" s="100"/>
    </row>
    <row r="8" spans="1:8" ht="21" customHeight="1" x14ac:dyDescent="0.2">
      <c r="A8" s="94" t="s">
        <v>3</v>
      </c>
      <c r="B8" s="95"/>
      <c r="C8" s="101" t="s">
        <v>40</v>
      </c>
      <c r="D8" s="102"/>
      <c r="E8" s="103"/>
      <c r="F8" s="19">
        <f>FormTitan!C4</f>
        <v>0</v>
      </c>
      <c r="G8" s="99">
        <f>FormTitan!F4</f>
        <v>0</v>
      </c>
      <c r="H8" s="100"/>
    </row>
    <row r="9" spans="1:8" ht="20.100000000000001" customHeight="1" x14ac:dyDescent="0.2">
      <c r="A9" s="94" t="s">
        <v>4</v>
      </c>
      <c r="B9" s="95"/>
      <c r="C9" s="96"/>
      <c r="D9" s="97"/>
      <c r="E9" s="98"/>
      <c r="F9" s="19">
        <f>FormTitan!C5</f>
        <v>0</v>
      </c>
      <c r="G9" s="99">
        <f>FormTitan!F5</f>
        <v>0</v>
      </c>
      <c r="H9" s="100"/>
    </row>
    <row r="10" spans="1:8" ht="48.75" customHeight="1" x14ac:dyDescent="0.2">
      <c r="A10" s="104"/>
      <c r="B10" s="106" t="s">
        <v>5</v>
      </c>
      <c r="C10" s="107"/>
      <c r="D10" s="107"/>
      <c r="E10" s="108"/>
      <c r="F10" s="92" t="s">
        <v>39</v>
      </c>
      <c r="G10" s="112"/>
      <c r="H10" s="113"/>
    </row>
    <row r="11" spans="1:8" ht="20.25" customHeight="1" x14ac:dyDescent="0.2">
      <c r="A11" s="105"/>
      <c r="B11" s="109"/>
      <c r="C11" s="110"/>
      <c r="D11" s="110"/>
      <c r="E11" s="111"/>
      <c r="F11" s="6" t="s">
        <v>3</v>
      </c>
      <c r="G11" s="92" t="s">
        <v>18</v>
      </c>
      <c r="H11" s="93"/>
    </row>
    <row r="12" spans="1:8" ht="21.75" customHeight="1" x14ac:dyDescent="0.2">
      <c r="A12" s="7" t="s">
        <v>10</v>
      </c>
      <c r="B12" s="114">
        <v>2.5</v>
      </c>
      <c r="C12" s="115"/>
      <c r="D12" s="115"/>
      <c r="E12" s="116"/>
      <c r="F12" s="5" t="e">
        <f>B12/F8</f>
        <v>#DIV/0!</v>
      </c>
      <c r="G12" s="117" t="e">
        <f>B12/F9</f>
        <v>#DIV/0!</v>
      </c>
      <c r="H12" s="118"/>
    </row>
    <row r="13" spans="1:8" ht="21.95" customHeight="1" x14ac:dyDescent="0.2">
      <c r="A13" s="7" t="s">
        <v>11</v>
      </c>
      <c r="B13" s="119">
        <v>0.25</v>
      </c>
      <c r="C13" s="120"/>
      <c r="D13" s="120"/>
      <c r="E13" s="121"/>
      <c r="F13" s="5" t="e">
        <f>B13/F8</f>
        <v>#DIV/0!</v>
      </c>
      <c r="G13" s="117" t="e">
        <f>B13/F9</f>
        <v>#DIV/0!</v>
      </c>
      <c r="H13" s="118"/>
    </row>
    <row r="14" spans="1:8" ht="21.95" customHeight="1" x14ac:dyDescent="0.2">
      <c r="A14" s="7" t="s">
        <v>12</v>
      </c>
      <c r="B14" s="122">
        <v>5</v>
      </c>
      <c r="C14" s="123"/>
      <c r="D14" s="123"/>
      <c r="E14" s="124"/>
      <c r="F14" s="5" t="e">
        <f>B14/F8</f>
        <v>#DIV/0!</v>
      </c>
      <c r="G14" s="117" t="e">
        <f>B14/F9</f>
        <v>#DIV/0!</v>
      </c>
      <c r="H14" s="118"/>
    </row>
    <row r="15" spans="1:8" ht="21.95" customHeight="1" x14ac:dyDescent="0.2">
      <c r="A15" s="7" t="s">
        <v>13</v>
      </c>
      <c r="B15" s="119">
        <v>0.15</v>
      </c>
      <c r="C15" s="120"/>
      <c r="D15" s="120"/>
      <c r="E15" s="121"/>
      <c r="F15" s="5" t="e">
        <f>B15/F8</f>
        <v>#DIV/0!</v>
      </c>
      <c r="G15" s="117" t="e">
        <f>B15/F9</f>
        <v>#DIV/0!</v>
      </c>
      <c r="H15" s="118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5" t="s">
        <v>31</v>
      </c>
      <c r="B17" s="126"/>
      <c r="C17" s="126"/>
      <c r="D17" s="126"/>
      <c r="E17" s="127" t="s">
        <v>29</v>
      </c>
      <c r="F17" s="128"/>
      <c r="G17" s="28" t="s">
        <v>75</v>
      </c>
      <c r="H17" s="16" t="str">
        <f>FormTitan!J14</f>
        <v xml:space="preserve"> 1 / 2 / 3 / 4 / NA</v>
      </c>
    </row>
    <row r="18" spans="1:8" ht="18.75" customHeight="1" x14ac:dyDescent="0.25">
      <c r="A18" s="129" t="s">
        <v>32</v>
      </c>
      <c r="B18" s="130"/>
      <c r="C18" s="130"/>
      <c r="D18" s="130"/>
      <c r="E18" s="131" t="s">
        <v>29</v>
      </c>
      <c r="F18" s="131"/>
      <c r="G18" s="26"/>
      <c r="H18" s="17"/>
    </row>
    <row r="19" spans="1:8" ht="18.75" customHeight="1" x14ac:dyDescent="0.25">
      <c r="A19" s="129" t="s">
        <v>33</v>
      </c>
      <c r="B19" s="130"/>
      <c r="C19" s="130"/>
      <c r="D19" s="130"/>
      <c r="E19" s="131" t="s">
        <v>74</v>
      </c>
      <c r="F19" s="131"/>
      <c r="G19" s="26"/>
      <c r="H19" s="17"/>
    </row>
    <row r="20" spans="1:8" ht="18.75" customHeight="1" x14ac:dyDescent="0.25">
      <c r="A20" s="129" t="s">
        <v>34</v>
      </c>
      <c r="B20" s="130"/>
      <c r="C20" s="130"/>
      <c r="D20" s="130"/>
      <c r="E20" s="131" t="s">
        <v>29</v>
      </c>
      <c r="F20" s="131"/>
      <c r="G20" s="26"/>
      <c r="H20" s="17"/>
    </row>
    <row r="21" spans="1:8" ht="18.75" customHeight="1" x14ac:dyDescent="0.25">
      <c r="A21" s="129" t="s">
        <v>35</v>
      </c>
      <c r="B21" s="130"/>
      <c r="C21" s="130"/>
      <c r="D21" s="130"/>
      <c r="E21" s="131"/>
      <c r="F21" s="131"/>
      <c r="G21" s="26"/>
      <c r="H21" s="17"/>
    </row>
    <row r="22" spans="1:8" ht="18.75" customHeight="1" x14ac:dyDescent="0.25">
      <c r="A22" s="132" t="s">
        <v>36</v>
      </c>
      <c r="B22" s="133"/>
      <c r="C22" s="133"/>
      <c r="D22" s="133"/>
      <c r="E22" s="134" t="s">
        <v>30</v>
      </c>
      <c r="F22" s="135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6" t="s">
        <v>19</v>
      </c>
      <c r="B26" s="137"/>
      <c r="C26" s="137"/>
      <c r="D26" s="138" t="s">
        <v>15</v>
      </c>
      <c r="E26" s="138"/>
      <c r="F26" s="14" t="s">
        <v>27</v>
      </c>
      <c r="G26" s="138" t="s">
        <v>15</v>
      </c>
      <c r="H26" s="139"/>
    </row>
    <row r="27" spans="1:8" ht="60.75" customHeight="1" x14ac:dyDescent="0.2">
      <c r="A27" s="140" t="s">
        <v>20</v>
      </c>
      <c r="B27" s="141"/>
      <c r="C27" s="141"/>
      <c r="D27" s="142" t="s">
        <v>15</v>
      </c>
      <c r="E27" s="142"/>
      <c r="F27" s="15" t="s">
        <v>16</v>
      </c>
      <c r="G27" s="143" t="s">
        <v>37</v>
      </c>
      <c r="H27" s="144"/>
    </row>
    <row r="28" spans="1:8" ht="42.75" customHeight="1" x14ac:dyDescent="0.2">
      <c r="A28" s="145" t="s">
        <v>14</v>
      </c>
      <c r="B28" s="146"/>
      <c r="C28" s="146"/>
      <c r="D28" s="146"/>
      <c r="E28" s="147"/>
      <c r="F28" s="148" t="s">
        <v>7</v>
      </c>
      <c r="G28" s="149"/>
      <c r="H28" s="150"/>
    </row>
    <row r="29" spans="1:8" ht="18" customHeight="1" x14ac:dyDescent="0.2">
      <c r="A29" s="151">
        <f>FormTitan!B19</f>
        <v>0</v>
      </c>
      <c r="B29" s="152"/>
      <c r="C29" s="152"/>
      <c r="D29" s="153">
        <f>FormTitan!B20</f>
        <v>0</v>
      </c>
      <c r="E29" s="154"/>
      <c r="F29" s="3"/>
      <c r="G29" s="155"/>
      <c r="H29" s="156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4795A-C907-4430-880D-9102A0CF927F}">
  <dimension ref="A1:H29"/>
  <sheetViews>
    <sheetView view="pageLayout" topLeftCell="A10" zoomScaleNormal="100" workbookViewId="0">
      <selection activeCell="D26" sqref="D26:E26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2" t="s">
        <v>0</v>
      </c>
      <c r="B1" s="73"/>
      <c r="C1" s="73"/>
      <c r="D1" s="73"/>
      <c r="E1" s="73"/>
      <c r="F1" s="73"/>
      <c r="G1" s="73"/>
      <c r="H1" s="74"/>
    </row>
    <row r="2" spans="1:8" ht="18.95" customHeight="1" x14ac:dyDescent="0.2">
      <c r="A2" s="75" t="s">
        <v>43</v>
      </c>
      <c r="B2" s="76"/>
      <c r="C2" s="77"/>
      <c r="D2" s="78">
        <f>FormTitan!B15</f>
        <v>0</v>
      </c>
      <c r="E2" s="78"/>
      <c r="F2" s="78"/>
      <c r="G2" s="78"/>
      <c r="H2" s="79"/>
    </row>
    <row r="3" spans="1:8" ht="24" customHeight="1" x14ac:dyDescent="0.2">
      <c r="A3" s="80" t="s">
        <v>44</v>
      </c>
      <c r="B3" s="81"/>
      <c r="C3" s="82"/>
      <c r="D3" s="83" t="str">
        <f>FormTitan!G15</f>
        <v>Sila Pilih</v>
      </c>
      <c r="E3" s="84"/>
      <c r="F3" s="84"/>
      <c r="G3" s="84"/>
      <c r="H3" s="85"/>
    </row>
    <row r="4" spans="1:8" ht="19.899999999999999" customHeight="1" x14ac:dyDescent="0.2">
      <c r="A4" s="21" t="s">
        <v>42</v>
      </c>
      <c r="B4" s="20"/>
      <c r="C4" s="20"/>
      <c r="D4" s="22"/>
      <c r="E4" s="22">
        <f>FormTitan!B2</f>
        <v>0</v>
      </c>
      <c r="F4" s="70" t="s">
        <v>38</v>
      </c>
      <c r="G4" s="70"/>
      <c r="H4" s="71"/>
    </row>
    <row r="5" spans="1:8" ht="19.899999999999999" customHeight="1" x14ac:dyDescent="0.2">
      <c r="A5" s="36" t="s">
        <v>21</v>
      </c>
      <c r="B5" s="8"/>
      <c r="C5" s="8"/>
      <c r="D5" s="8"/>
      <c r="E5" s="86">
        <f>FormTitan!B21</f>
        <v>0</v>
      </c>
      <c r="F5" s="86"/>
      <c r="G5" s="87" t="s">
        <v>41</v>
      </c>
      <c r="H5" s="88"/>
    </row>
    <row r="6" spans="1:8" ht="25.5" customHeight="1" x14ac:dyDescent="0.2">
      <c r="A6" s="89" t="s">
        <v>1</v>
      </c>
      <c r="B6" s="90"/>
      <c r="C6" s="90"/>
      <c r="D6" s="90"/>
      <c r="E6" s="91"/>
      <c r="F6" s="29" t="s">
        <v>8</v>
      </c>
      <c r="G6" s="92" t="s">
        <v>9</v>
      </c>
      <c r="H6" s="93"/>
    </row>
    <row r="7" spans="1:8" ht="21" customHeight="1" x14ac:dyDescent="0.2">
      <c r="A7" s="94" t="s">
        <v>2</v>
      </c>
      <c r="B7" s="95"/>
      <c r="C7" s="96"/>
      <c r="D7" s="97"/>
      <c r="E7" s="98"/>
      <c r="F7" s="19">
        <f>FormTitan!C3</f>
        <v>0</v>
      </c>
      <c r="G7" s="99">
        <f>FormTitan!F3</f>
        <v>0</v>
      </c>
      <c r="H7" s="100"/>
    </row>
    <row r="8" spans="1:8" ht="21" customHeight="1" x14ac:dyDescent="0.2">
      <c r="A8" s="94" t="s">
        <v>3</v>
      </c>
      <c r="B8" s="95"/>
      <c r="C8" s="101" t="s">
        <v>40</v>
      </c>
      <c r="D8" s="102"/>
      <c r="E8" s="103"/>
      <c r="F8" s="19">
        <f>FormTitan!C4</f>
        <v>0</v>
      </c>
      <c r="G8" s="99">
        <f>FormTitan!F4</f>
        <v>0</v>
      </c>
      <c r="H8" s="100"/>
    </row>
    <row r="9" spans="1:8" ht="20.100000000000001" customHeight="1" x14ac:dyDescent="0.2">
      <c r="A9" s="94" t="s">
        <v>4</v>
      </c>
      <c r="B9" s="95"/>
      <c r="C9" s="96"/>
      <c r="D9" s="97"/>
      <c r="E9" s="98"/>
      <c r="F9" s="19">
        <f>FormTitan!C5</f>
        <v>0</v>
      </c>
      <c r="G9" s="99">
        <f>FormTitan!F5</f>
        <v>0</v>
      </c>
      <c r="H9" s="100"/>
    </row>
    <row r="10" spans="1:8" ht="48.75" customHeight="1" x14ac:dyDescent="0.2">
      <c r="A10" s="104"/>
      <c r="B10" s="106" t="s">
        <v>5</v>
      </c>
      <c r="C10" s="107"/>
      <c r="D10" s="107"/>
      <c r="E10" s="108"/>
      <c r="F10" s="92" t="s">
        <v>39</v>
      </c>
      <c r="G10" s="112"/>
      <c r="H10" s="113"/>
    </row>
    <row r="11" spans="1:8" ht="20.25" customHeight="1" x14ac:dyDescent="0.2">
      <c r="A11" s="105"/>
      <c r="B11" s="109"/>
      <c r="C11" s="110"/>
      <c r="D11" s="110"/>
      <c r="E11" s="111"/>
      <c r="F11" s="6" t="s">
        <v>3</v>
      </c>
      <c r="G11" s="92" t="s">
        <v>18</v>
      </c>
      <c r="H11" s="93"/>
    </row>
    <row r="12" spans="1:8" ht="21.75" customHeight="1" x14ac:dyDescent="0.2">
      <c r="A12" s="7" t="s">
        <v>10</v>
      </c>
      <c r="B12" s="114">
        <v>2.5</v>
      </c>
      <c r="C12" s="115"/>
      <c r="D12" s="115"/>
      <c r="E12" s="116"/>
      <c r="F12" s="5" t="e">
        <f>B12/F8</f>
        <v>#DIV/0!</v>
      </c>
      <c r="G12" s="117" t="e">
        <f>B12/F9</f>
        <v>#DIV/0!</v>
      </c>
      <c r="H12" s="118"/>
    </row>
    <row r="13" spans="1:8" ht="21.95" customHeight="1" x14ac:dyDescent="0.2">
      <c r="A13" s="7" t="s">
        <v>11</v>
      </c>
      <c r="B13" s="119">
        <v>0.25</v>
      </c>
      <c r="C13" s="120"/>
      <c r="D13" s="120"/>
      <c r="E13" s="121"/>
      <c r="F13" s="5" t="e">
        <f>B13/F8</f>
        <v>#DIV/0!</v>
      </c>
      <c r="G13" s="117" t="e">
        <f>B13/F9</f>
        <v>#DIV/0!</v>
      </c>
      <c r="H13" s="118"/>
    </row>
    <row r="14" spans="1:8" ht="21.95" customHeight="1" x14ac:dyDescent="0.2">
      <c r="A14" s="7" t="s">
        <v>12</v>
      </c>
      <c r="B14" s="122">
        <v>5</v>
      </c>
      <c r="C14" s="123"/>
      <c r="D14" s="123"/>
      <c r="E14" s="124"/>
      <c r="F14" s="5" t="e">
        <f>B14/F8</f>
        <v>#DIV/0!</v>
      </c>
      <c r="G14" s="117" t="e">
        <f>B14/F9</f>
        <v>#DIV/0!</v>
      </c>
      <c r="H14" s="118"/>
    </row>
    <row r="15" spans="1:8" ht="21.95" customHeight="1" x14ac:dyDescent="0.2">
      <c r="A15" s="7" t="s">
        <v>13</v>
      </c>
      <c r="B15" s="119">
        <v>0.15</v>
      </c>
      <c r="C15" s="120"/>
      <c r="D15" s="120"/>
      <c r="E15" s="121"/>
      <c r="F15" s="5" t="e">
        <f>B15/F8</f>
        <v>#DIV/0!</v>
      </c>
      <c r="G15" s="117" t="e">
        <f>B15/F9</f>
        <v>#DIV/0!</v>
      </c>
      <c r="H15" s="118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5" t="s">
        <v>31</v>
      </c>
      <c r="B17" s="126"/>
      <c r="C17" s="126"/>
      <c r="D17" s="126"/>
      <c r="E17" s="127" t="s">
        <v>29</v>
      </c>
      <c r="F17" s="128"/>
      <c r="G17" s="28" t="s">
        <v>75</v>
      </c>
      <c r="H17" s="16" t="str">
        <f>FormTitan!J15</f>
        <v xml:space="preserve"> 1 / 2 / 3 / 4 / NA</v>
      </c>
    </row>
    <row r="18" spans="1:8" ht="18.75" customHeight="1" x14ac:dyDescent="0.25">
      <c r="A18" s="129" t="s">
        <v>32</v>
      </c>
      <c r="B18" s="130"/>
      <c r="C18" s="130"/>
      <c r="D18" s="130"/>
      <c r="E18" s="131" t="s">
        <v>29</v>
      </c>
      <c r="F18" s="131"/>
      <c r="G18" s="26"/>
      <c r="H18" s="17"/>
    </row>
    <row r="19" spans="1:8" ht="18.75" customHeight="1" x14ac:dyDescent="0.25">
      <c r="A19" s="129" t="s">
        <v>33</v>
      </c>
      <c r="B19" s="130"/>
      <c r="C19" s="130"/>
      <c r="D19" s="130"/>
      <c r="E19" s="131" t="s">
        <v>74</v>
      </c>
      <c r="F19" s="131"/>
      <c r="G19" s="26"/>
      <c r="H19" s="17"/>
    </row>
    <row r="20" spans="1:8" ht="18.75" customHeight="1" x14ac:dyDescent="0.25">
      <c r="A20" s="129" t="s">
        <v>34</v>
      </c>
      <c r="B20" s="130"/>
      <c r="C20" s="130"/>
      <c r="D20" s="130"/>
      <c r="E20" s="131" t="s">
        <v>29</v>
      </c>
      <c r="F20" s="131"/>
      <c r="G20" s="26"/>
      <c r="H20" s="17"/>
    </row>
    <row r="21" spans="1:8" ht="18.75" customHeight="1" x14ac:dyDescent="0.25">
      <c r="A21" s="129" t="s">
        <v>35</v>
      </c>
      <c r="B21" s="130"/>
      <c r="C21" s="130"/>
      <c r="D21" s="130"/>
      <c r="E21" s="131"/>
      <c r="F21" s="131"/>
      <c r="G21" s="26"/>
      <c r="H21" s="17"/>
    </row>
    <row r="22" spans="1:8" ht="18.75" customHeight="1" x14ac:dyDescent="0.25">
      <c r="A22" s="132" t="s">
        <v>36</v>
      </c>
      <c r="B22" s="133"/>
      <c r="C22" s="133"/>
      <c r="D22" s="133"/>
      <c r="E22" s="134" t="s">
        <v>30</v>
      </c>
      <c r="F22" s="135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6" t="s">
        <v>19</v>
      </c>
      <c r="B26" s="137"/>
      <c r="C26" s="137"/>
      <c r="D26" s="138" t="s">
        <v>15</v>
      </c>
      <c r="E26" s="138"/>
      <c r="F26" s="14" t="s">
        <v>27</v>
      </c>
      <c r="G26" s="138" t="s">
        <v>15</v>
      </c>
      <c r="H26" s="139"/>
    </row>
    <row r="27" spans="1:8" ht="60.75" customHeight="1" x14ac:dyDescent="0.2">
      <c r="A27" s="140" t="s">
        <v>20</v>
      </c>
      <c r="B27" s="141"/>
      <c r="C27" s="141"/>
      <c r="D27" s="142" t="s">
        <v>15</v>
      </c>
      <c r="E27" s="142"/>
      <c r="F27" s="15" t="s">
        <v>16</v>
      </c>
      <c r="G27" s="143" t="s">
        <v>37</v>
      </c>
      <c r="H27" s="144"/>
    </row>
    <row r="28" spans="1:8" ht="42.75" customHeight="1" x14ac:dyDescent="0.2">
      <c r="A28" s="145" t="s">
        <v>14</v>
      </c>
      <c r="B28" s="146"/>
      <c r="C28" s="146"/>
      <c r="D28" s="146"/>
      <c r="E28" s="147"/>
      <c r="F28" s="148" t="s">
        <v>7</v>
      </c>
      <c r="G28" s="149"/>
      <c r="H28" s="150"/>
    </row>
    <row r="29" spans="1:8" ht="18" customHeight="1" x14ac:dyDescent="0.2">
      <c r="A29" s="151">
        <f>FormTitan!B19</f>
        <v>0</v>
      </c>
      <c r="B29" s="152"/>
      <c r="C29" s="152"/>
      <c r="D29" s="153">
        <f>FormTitan!B20</f>
        <v>0</v>
      </c>
      <c r="E29" s="154"/>
      <c r="F29" s="3"/>
      <c r="G29" s="155"/>
      <c r="H29" s="156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82999-18B0-44F3-B3BA-398B7EEAD69E}">
  <dimension ref="A1:H29"/>
  <sheetViews>
    <sheetView view="pageLayout" topLeftCell="A7" zoomScaleNormal="100" workbookViewId="0">
      <selection activeCell="H17" sqref="H1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2" t="s">
        <v>0</v>
      </c>
      <c r="B1" s="73"/>
      <c r="C1" s="73"/>
      <c r="D1" s="73"/>
      <c r="E1" s="73"/>
      <c r="F1" s="73"/>
      <c r="G1" s="73"/>
      <c r="H1" s="74"/>
    </row>
    <row r="2" spans="1:8" ht="18.95" customHeight="1" x14ac:dyDescent="0.2">
      <c r="A2" s="75" t="s">
        <v>43</v>
      </c>
      <c r="B2" s="76"/>
      <c r="C2" s="77"/>
      <c r="D2" s="78">
        <f>FormTitan!B16</f>
        <v>0</v>
      </c>
      <c r="E2" s="78"/>
      <c r="F2" s="78"/>
      <c r="G2" s="78"/>
      <c r="H2" s="79"/>
    </row>
    <row r="3" spans="1:8" ht="24" customHeight="1" x14ac:dyDescent="0.2">
      <c r="A3" s="80" t="s">
        <v>44</v>
      </c>
      <c r="B3" s="81"/>
      <c r="C3" s="82"/>
      <c r="D3" s="83" t="str">
        <f>FormTitan!G16</f>
        <v>Sila Pilih</v>
      </c>
      <c r="E3" s="84"/>
      <c r="F3" s="84"/>
      <c r="G3" s="84"/>
      <c r="H3" s="85"/>
    </row>
    <row r="4" spans="1:8" ht="19.899999999999999" customHeight="1" x14ac:dyDescent="0.2">
      <c r="A4" s="21" t="s">
        <v>42</v>
      </c>
      <c r="B4" s="20"/>
      <c r="C4" s="20"/>
      <c r="D4" s="22"/>
      <c r="E4" s="22">
        <f>FormTitan!B2</f>
        <v>0</v>
      </c>
      <c r="F4" s="70" t="s">
        <v>38</v>
      </c>
      <c r="G4" s="70"/>
      <c r="H4" s="71"/>
    </row>
    <row r="5" spans="1:8" ht="19.899999999999999" customHeight="1" x14ac:dyDescent="0.2">
      <c r="A5" s="36" t="s">
        <v>21</v>
      </c>
      <c r="B5" s="8"/>
      <c r="C5" s="8"/>
      <c r="D5" s="8"/>
      <c r="E5" s="86">
        <f>FormTitan!B21</f>
        <v>0</v>
      </c>
      <c r="F5" s="86"/>
      <c r="G5" s="87" t="s">
        <v>41</v>
      </c>
      <c r="H5" s="88"/>
    </row>
    <row r="6" spans="1:8" ht="25.5" customHeight="1" x14ac:dyDescent="0.2">
      <c r="A6" s="89" t="s">
        <v>1</v>
      </c>
      <c r="B6" s="90"/>
      <c r="C6" s="90"/>
      <c r="D6" s="90"/>
      <c r="E6" s="91"/>
      <c r="F6" s="29" t="s">
        <v>8</v>
      </c>
      <c r="G6" s="92" t="s">
        <v>9</v>
      </c>
      <c r="H6" s="93"/>
    </row>
    <row r="7" spans="1:8" ht="21" customHeight="1" x14ac:dyDescent="0.2">
      <c r="A7" s="94" t="s">
        <v>2</v>
      </c>
      <c r="B7" s="95"/>
      <c r="C7" s="96"/>
      <c r="D7" s="97"/>
      <c r="E7" s="98"/>
      <c r="F7" s="19">
        <f>FormTitan!C3</f>
        <v>0</v>
      </c>
      <c r="G7" s="99">
        <f>FormTitan!F3</f>
        <v>0</v>
      </c>
      <c r="H7" s="100"/>
    </row>
    <row r="8" spans="1:8" ht="21" customHeight="1" x14ac:dyDescent="0.2">
      <c r="A8" s="94" t="s">
        <v>3</v>
      </c>
      <c r="B8" s="95"/>
      <c r="C8" s="101" t="s">
        <v>40</v>
      </c>
      <c r="D8" s="102"/>
      <c r="E8" s="103"/>
      <c r="F8" s="19">
        <f>FormTitan!C4</f>
        <v>0</v>
      </c>
      <c r="G8" s="99">
        <f>FormTitan!F4</f>
        <v>0</v>
      </c>
      <c r="H8" s="100"/>
    </row>
    <row r="9" spans="1:8" ht="20.100000000000001" customHeight="1" x14ac:dyDescent="0.2">
      <c r="A9" s="94" t="s">
        <v>4</v>
      </c>
      <c r="B9" s="95"/>
      <c r="C9" s="96"/>
      <c r="D9" s="97"/>
      <c r="E9" s="98"/>
      <c r="F9" s="19">
        <f>FormTitan!C5</f>
        <v>0</v>
      </c>
      <c r="G9" s="99">
        <f>FormTitan!F5</f>
        <v>0</v>
      </c>
      <c r="H9" s="100"/>
    </row>
    <row r="10" spans="1:8" ht="48.75" customHeight="1" x14ac:dyDescent="0.2">
      <c r="A10" s="104"/>
      <c r="B10" s="106" t="s">
        <v>5</v>
      </c>
      <c r="C10" s="107"/>
      <c r="D10" s="107"/>
      <c r="E10" s="108"/>
      <c r="F10" s="92" t="s">
        <v>39</v>
      </c>
      <c r="G10" s="112"/>
      <c r="H10" s="113"/>
    </row>
    <row r="11" spans="1:8" ht="20.25" customHeight="1" x14ac:dyDescent="0.2">
      <c r="A11" s="105"/>
      <c r="B11" s="109"/>
      <c r="C11" s="110"/>
      <c r="D11" s="110"/>
      <c r="E11" s="111"/>
      <c r="F11" s="6" t="s">
        <v>3</v>
      </c>
      <c r="G11" s="92" t="s">
        <v>18</v>
      </c>
      <c r="H11" s="93"/>
    </row>
    <row r="12" spans="1:8" ht="21.75" customHeight="1" x14ac:dyDescent="0.2">
      <c r="A12" s="7" t="s">
        <v>10</v>
      </c>
      <c r="B12" s="114">
        <v>2.5</v>
      </c>
      <c r="C12" s="115"/>
      <c r="D12" s="115"/>
      <c r="E12" s="116"/>
      <c r="F12" s="5" t="e">
        <f>B12/F8</f>
        <v>#DIV/0!</v>
      </c>
      <c r="G12" s="117" t="e">
        <f>B12/F9</f>
        <v>#DIV/0!</v>
      </c>
      <c r="H12" s="118"/>
    </row>
    <row r="13" spans="1:8" ht="21.95" customHeight="1" x14ac:dyDescent="0.2">
      <c r="A13" s="7" t="s">
        <v>11</v>
      </c>
      <c r="B13" s="119">
        <v>0.25</v>
      </c>
      <c r="C13" s="120"/>
      <c r="D13" s="120"/>
      <c r="E13" s="121"/>
      <c r="F13" s="5" t="e">
        <f>B13/F8</f>
        <v>#DIV/0!</v>
      </c>
      <c r="G13" s="117" t="e">
        <f>B13/F9</f>
        <v>#DIV/0!</v>
      </c>
      <c r="H13" s="118"/>
    </row>
    <row r="14" spans="1:8" ht="21.95" customHeight="1" x14ac:dyDescent="0.2">
      <c r="A14" s="7" t="s">
        <v>12</v>
      </c>
      <c r="B14" s="122">
        <v>5</v>
      </c>
      <c r="C14" s="123"/>
      <c r="D14" s="123"/>
      <c r="E14" s="124"/>
      <c r="F14" s="5" t="e">
        <f>B14/F8</f>
        <v>#DIV/0!</v>
      </c>
      <c r="G14" s="117" t="e">
        <f>B14/F9</f>
        <v>#DIV/0!</v>
      </c>
      <c r="H14" s="118"/>
    </row>
    <row r="15" spans="1:8" ht="21.95" customHeight="1" x14ac:dyDescent="0.2">
      <c r="A15" s="7" t="s">
        <v>13</v>
      </c>
      <c r="B15" s="119">
        <v>0.15</v>
      </c>
      <c r="C15" s="120"/>
      <c r="D15" s="120"/>
      <c r="E15" s="121"/>
      <c r="F15" s="5" t="e">
        <f>B15/F8</f>
        <v>#DIV/0!</v>
      </c>
      <c r="G15" s="117" t="e">
        <f>B15/F9</f>
        <v>#DIV/0!</v>
      </c>
      <c r="H15" s="118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5" t="s">
        <v>31</v>
      </c>
      <c r="B17" s="126"/>
      <c r="C17" s="126"/>
      <c r="D17" s="126"/>
      <c r="E17" s="127" t="s">
        <v>29</v>
      </c>
      <c r="F17" s="128"/>
      <c r="G17" s="28" t="s">
        <v>75</v>
      </c>
      <c r="H17" s="16" t="str">
        <f>FormTitan!J16</f>
        <v xml:space="preserve"> 1 / 2 / 3 / 4 / NA</v>
      </c>
    </row>
    <row r="18" spans="1:8" ht="18.75" customHeight="1" x14ac:dyDescent="0.25">
      <c r="A18" s="129" t="s">
        <v>32</v>
      </c>
      <c r="B18" s="130"/>
      <c r="C18" s="130"/>
      <c r="D18" s="130"/>
      <c r="E18" s="131" t="s">
        <v>29</v>
      </c>
      <c r="F18" s="131"/>
      <c r="G18" s="26"/>
      <c r="H18" s="17"/>
    </row>
    <row r="19" spans="1:8" ht="18.75" customHeight="1" x14ac:dyDescent="0.25">
      <c r="A19" s="129" t="s">
        <v>33</v>
      </c>
      <c r="B19" s="130"/>
      <c r="C19" s="130"/>
      <c r="D19" s="130"/>
      <c r="E19" s="131" t="s">
        <v>74</v>
      </c>
      <c r="F19" s="131"/>
      <c r="G19" s="26"/>
      <c r="H19" s="17"/>
    </row>
    <row r="20" spans="1:8" ht="18.75" customHeight="1" x14ac:dyDescent="0.25">
      <c r="A20" s="129" t="s">
        <v>34</v>
      </c>
      <c r="B20" s="130"/>
      <c r="C20" s="130"/>
      <c r="D20" s="130"/>
      <c r="E20" s="131" t="s">
        <v>29</v>
      </c>
      <c r="F20" s="131"/>
      <c r="G20" s="26"/>
      <c r="H20" s="17"/>
    </row>
    <row r="21" spans="1:8" ht="18.75" customHeight="1" x14ac:dyDescent="0.25">
      <c r="A21" s="129" t="s">
        <v>35</v>
      </c>
      <c r="B21" s="130"/>
      <c r="C21" s="130"/>
      <c r="D21" s="130"/>
      <c r="E21" s="131"/>
      <c r="F21" s="131"/>
      <c r="G21" s="26"/>
      <c r="H21" s="17"/>
    </row>
    <row r="22" spans="1:8" ht="18.75" customHeight="1" x14ac:dyDescent="0.25">
      <c r="A22" s="132" t="s">
        <v>36</v>
      </c>
      <c r="B22" s="133"/>
      <c r="C22" s="133"/>
      <c r="D22" s="133"/>
      <c r="E22" s="134" t="s">
        <v>30</v>
      </c>
      <c r="F22" s="135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6" t="s">
        <v>19</v>
      </c>
      <c r="B26" s="137"/>
      <c r="C26" s="137"/>
      <c r="D26" s="138" t="s">
        <v>15</v>
      </c>
      <c r="E26" s="138"/>
      <c r="F26" s="14" t="s">
        <v>27</v>
      </c>
      <c r="G26" s="138" t="s">
        <v>15</v>
      </c>
      <c r="H26" s="139"/>
    </row>
    <row r="27" spans="1:8" ht="60.75" customHeight="1" x14ac:dyDescent="0.2">
      <c r="A27" s="140" t="s">
        <v>20</v>
      </c>
      <c r="B27" s="141"/>
      <c r="C27" s="141"/>
      <c r="D27" s="142" t="s">
        <v>15</v>
      </c>
      <c r="E27" s="142"/>
      <c r="F27" s="15" t="s">
        <v>16</v>
      </c>
      <c r="G27" s="143" t="s">
        <v>37</v>
      </c>
      <c r="H27" s="144"/>
    </row>
    <row r="28" spans="1:8" ht="42.75" customHeight="1" x14ac:dyDescent="0.2">
      <c r="A28" s="145" t="s">
        <v>14</v>
      </c>
      <c r="B28" s="146"/>
      <c r="C28" s="146"/>
      <c r="D28" s="146"/>
      <c r="E28" s="147"/>
      <c r="F28" s="148" t="s">
        <v>7</v>
      </c>
      <c r="G28" s="149"/>
      <c r="H28" s="150"/>
    </row>
    <row r="29" spans="1:8" ht="18" customHeight="1" x14ac:dyDescent="0.2">
      <c r="A29" s="151">
        <f>FormTitan!B19</f>
        <v>0</v>
      </c>
      <c r="B29" s="152"/>
      <c r="C29" s="152"/>
      <c r="D29" s="153">
        <f>FormTitan!B20</f>
        <v>0</v>
      </c>
      <c r="E29" s="154"/>
      <c r="F29" s="3"/>
      <c r="G29" s="155"/>
      <c r="H29" s="156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1D56-A056-40C3-B7A4-BEBB4F61DA33}">
  <dimension ref="A1:H29"/>
  <sheetViews>
    <sheetView view="pageLayout" topLeftCell="A10" zoomScaleNormal="100" workbookViewId="0">
      <selection activeCell="G22" sqref="G22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2" t="s">
        <v>0</v>
      </c>
      <c r="B1" s="73"/>
      <c r="C1" s="73"/>
      <c r="D1" s="73"/>
      <c r="E1" s="73"/>
      <c r="F1" s="73"/>
      <c r="G1" s="73"/>
      <c r="H1" s="74"/>
    </row>
    <row r="2" spans="1:8" ht="18.95" customHeight="1" x14ac:dyDescent="0.2">
      <c r="A2" s="75" t="s">
        <v>43</v>
      </c>
      <c r="B2" s="76"/>
      <c r="C2" s="77"/>
      <c r="D2" s="78">
        <f>FormTitan!B17</f>
        <v>0</v>
      </c>
      <c r="E2" s="78"/>
      <c r="F2" s="78"/>
      <c r="G2" s="78"/>
      <c r="H2" s="79"/>
    </row>
    <row r="3" spans="1:8" ht="24" customHeight="1" x14ac:dyDescent="0.2">
      <c r="A3" s="80" t="s">
        <v>44</v>
      </c>
      <c r="B3" s="81"/>
      <c r="C3" s="82"/>
      <c r="D3" s="83" t="str">
        <f>FormTitan!G17</f>
        <v>Sila Pilih</v>
      </c>
      <c r="E3" s="84"/>
      <c r="F3" s="84"/>
      <c r="G3" s="84"/>
      <c r="H3" s="85"/>
    </row>
    <row r="4" spans="1:8" ht="19.899999999999999" customHeight="1" x14ac:dyDescent="0.2">
      <c r="A4" s="21" t="s">
        <v>42</v>
      </c>
      <c r="B4" s="20"/>
      <c r="C4" s="20"/>
      <c r="D4" s="22"/>
      <c r="E4" s="22">
        <f>FormTitan!B2</f>
        <v>0</v>
      </c>
      <c r="F4" s="70" t="s">
        <v>38</v>
      </c>
      <c r="G4" s="70"/>
      <c r="H4" s="71"/>
    </row>
    <row r="5" spans="1:8" ht="19.899999999999999" customHeight="1" x14ac:dyDescent="0.2">
      <c r="A5" s="36" t="s">
        <v>21</v>
      </c>
      <c r="B5" s="8"/>
      <c r="C5" s="8"/>
      <c r="D5" s="8"/>
      <c r="E5" s="86">
        <f>FormTitan!B21</f>
        <v>0</v>
      </c>
      <c r="F5" s="86"/>
      <c r="G5" s="87" t="s">
        <v>41</v>
      </c>
      <c r="H5" s="88"/>
    </row>
    <row r="6" spans="1:8" ht="25.5" customHeight="1" x14ac:dyDescent="0.2">
      <c r="A6" s="89" t="s">
        <v>1</v>
      </c>
      <c r="B6" s="90"/>
      <c r="C6" s="90"/>
      <c r="D6" s="90"/>
      <c r="E6" s="91"/>
      <c r="F6" s="42" t="s">
        <v>8</v>
      </c>
      <c r="G6" s="92" t="s">
        <v>9</v>
      </c>
      <c r="H6" s="93"/>
    </row>
    <row r="7" spans="1:8" ht="21" customHeight="1" x14ac:dyDescent="0.2">
      <c r="A7" s="94" t="s">
        <v>2</v>
      </c>
      <c r="B7" s="95"/>
      <c r="C7" s="96"/>
      <c r="D7" s="97"/>
      <c r="E7" s="98"/>
      <c r="F7" s="19">
        <f>FormTitan!C3</f>
        <v>0</v>
      </c>
      <c r="G7" s="99">
        <f>FormTitan!F3</f>
        <v>0</v>
      </c>
      <c r="H7" s="100"/>
    </row>
    <row r="8" spans="1:8" ht="21" customHeight="1" x14ac:dyDescent="0.2">
      <c r="A8" s="94" t="s">
        <v>3</v>
      </c>
      <c r="B8" s="95"/>
      <c r="C8" s="101" t="s">
        <v>40</v>
      </c>
      <c r="D8" s="102"/>
      <c r="E8" s="103"/>
      <c r="F8" s="19">
        <f>FormTitan!C4</f>
        <v>0</v>
      </c>
      <c r="G8" s="99">
        <f>FormTitan!F4</f>
        <v>0</v>
      </c>
      <c r="H8" s="100"/>
    </row>
    <row r="9" spans="1:8" ht="20.100000000000001" customHeight="1" x14ac:dyDescent="0.2">
      <c r="A9" s="94" t="s">
        <v>4</v>
      </c>
      <c r="B9" s="95"/>
      <c r="C9" s="96"/>
      <c r="D9" s="97"/>
      <c r="E9" s="98"/>
      <c r="F9" s="19">
        <f>FormTitan!C5</f>
        <v>0</v>
      </c>
      <c r="G9" s="99">
        <f>FormTitan!F5</f>
        <v>0</v>
      </c>
      <c r="H9" s="100"/>
    </row>
    <row r="10" spans="1:8" ht="48.75" customHeight="1" x14ac:dyDescent="0.2">
      <c r="A10" s="104"/>
      <c r="B10" s="106" t="s">
        <v>5</v>
      </c>
      <c r="C10" s="107"/>
      <c r="D10" s="107"/>
      <c r="E10" s="108"/>
      <c r="F10" s="92" t="s">
        <v>39</v>
      </c>
      <c r="G10" s="112"/>
      <c r="H10" s="113"/>
    </row>
    <row r="11" spans="1:8" ht="20.25" customHeight="1" x14ac:dyDescent="0.2">
      <c r="A11" s="105"/>
      <c r="B11" s="109"/>
      <c r="C11" s="110"/>
      <c r="D11" s="110"/>
      <c r="E11" s="111"/>
      <c r="F11" s="6" t="s">
        <v>3</v>
      </c>
      <c r="G11" s="92" t="s">
        <v>18</v>
      </c>
      <c r="H11" s="93"/>
    </row>
    <row r="12" spans="1:8" ht="21.75" customHeight="1" x14ac:dyDescent="0.2">
      <c r="A12" s="7" t="s">
        <v>10</v>
      </c>
      <c r="B12" s="114">
        <v>2.5</v>
      </c>
      <c r="C12" s="115"/>
      <c r="D12" s="115"/>
      <c r="E12" s="116"/>
      <c r="F12" s="5" t="e">
        <f>B12/F8</f>
        <v>#DIV/0!</v>
      </c>
      <c r="G12" s="117" t="e">
        <f>B12/F9</f>
        <v>#DIV/0!</v>
      </c>
      <c r="H12" s="118"/>
    </row>
    <row r="13" spans="1:8" ht="21.95" customHeight="1" x14ac:dyDescent="0.2">
      <c r="A13" s="7" t="s">
        <v>11</v>
      </c>
      <c r="B13" s="119">
        <v>0.25</v>
      </c>
      <c r="C13" s="120"/>
      <c r="D13" s="120"/>
      <c r="E13" s="121"/>
      <c r="F13" s="5" t="e">
        <f>B13/F8</f>
        <v>#DIV/0!</v>
      </c>
      <c r="G13" s="117" t="e">
        <f>B13/F9</f>
        <v>#DIV/0!</v>
      </c>
      <c r="H13" s="118"/>
    </row>
    <row r="14" spans="1:8" ht="21.95" customHeight="1" x14ac:dyDescent="0.2">
      <c r="A14" s="7" t="s">
        <v>12</v>
      </c>
      <c r="B14" s="122">
        <v>5</v>
      </c>
      <c r="C14" s="123"/>
      <c r="D14" s="123"/>
      <c r="E14" s="124"/>
      <c r="F14" s="5" t="e">
        <f>B14/F8</f>
        <v>#DIV/0!</v>
      </c>
      <c r="G14" s="117" t="e">
        <f>B14/F9</f>
        <v>#DIV/0!</v>
      </c>
      <c r="H14" s="118"/>
    </row>
    <row r="15" spans="1:8" ht="21.95" customHeight="1" x14ac:dyDescent="0.2">
      <c r="A15" s="7" t="s">
        <v>13</v>
      </c>
      <c r="B15" s="119">
        <v>0.15</v>
      </c>
      <c r="C15" s="120"/>
      <c r="D15" s="120"/>
      <c r="E15" s="121"/>
      <c r="F15" s="5" t="e">
        <f>B15/F8</f>
        <v>#DIV/0!</v>
      </c>
      <c r="G15" s="117" t="e">
        <f>B15/F9</f>
        <v>#DIV/0!</v>
      </c>
      <c r="H15" s="118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5" t="s">
        <v>31</v>
      </c>
      <c r="B17" s="126"/>
      <c r="C17" s="126"/>
      <c r="D17" s="126"/>
      <c r="E17" s="127" t="s">
        <v>29</v>
      </c>
      <c r="F17" s="128"/>
      <c r="G17" s="44" t="s">
        <v>75</v>
      </c>
      <c r="H17" s="16" t="str">
        <f>FormTitan!J17</f>
        <v xml:space="preserve"> 1 / 2 / 3 / 4 / NA</v>
      </c>
    </row>
    <row r="18" spans="1:8" ht="18.75" customHeight="1" x14ac:dyDescent="0.25">
      <c r="A18" s="129" t="s">
        <v>32</v>
      </c>
      <c r="B18" s="130"/>
      <c r="C18" s="130"/>
      <c r="D18" s="130"/>
      <c r="E18" s="131" t="s">
        <v>29</v>
      </c>
      <c r="F18" s="131"/>
      <c r="G18" s="43"/>
      <c r="H18" s="17"/>
    </row>
    <row r="19" spans="1:8" ht="18.75" customHeight="1" x14ac:dyDescent="0.25">
      <c r="A19" s="129" t="s">
        <v>33</v>
      </c>
      <c r="B19" s="130"/>
      <c r="C19" s="130"/>
      <c r="D19" s="130"/>
      <c r="E19" s="131" t="s">
        <v>74</v>
      </c>
      <c r="F19" s="131"/>
      <c r="G19" s="43"/>
      <c r="H19" s="17"/>
    </row>
    <row r="20" spans="1:8" ht="18.75" customHeight="1" x14ac:dyDescent="0.25">
      <c r="A20" s="129" t="s">
        <v>34</v>
      </c>
      <c r="B20" s="130"/>
      <c r="C20" s="130"/>
      <c r="D20" s="130"/>
      <c r="E20" s="131" t="s">
        <v>29</v>
      </c>
      <c r="F20" s="131"/>
      <c r="G20" s="43"/>
      <c r="H20" s="17"/>
    </row>
    <row r="21" spans="1:8" ht="18.75" customHeight="1" x14ac:dyDescent="0.25">
      <c r="A21" s="129" t="s">
        <v>35</v>
      </c>
      <c r="B21" s="130"/>
      <c r="C21" s="130"/>
      <c r="D21" s="130"/>
      <c r="E21" s="131"/>
      <c r="F21" s="131"/>
      <c r="G21" s="43"/>
      <c r="H21" s="17"/>
    </row>
    <row r="22" spans="1:8" ht="18.75" customHeight="1" x14ac:dyDescent="0.25">
      <c r="A22" s="132" t="s">
        <v>36</v>
      </c>
      <c r="B22" s="133"/>
      <c r="C22" s="133"/>
      <c r="D22" s="133"/>
      <c r="E22" s="134" t="s">
        <v>30</v>
      </c>
      <c r="F22" s="135"/>
      <c r="G22" s="45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6" t="s">
        <v>19</v>
      </c>
      <c r="B26" s="137"/>
      <c r="C26" s="137"/>
      <c r="D26" s="138" t="s">
        <v>15</v>
      </c>
      <c r="E26" s="138"/>
      <c r="F26" s="14" t="s">
        <v>27</v>
      </c>
      <c r="G26" s="138" t="s">
        <v>15</v>
      </c>
      <c r="H26" s="139"/>
    </row>
    <row r="27" spans="1:8" ht="60.75" customHeight="1" x14ac:dyDescent="0.2">
      <c r="A27" s="140" t="s">
        <v>20</v>
      </c>
      <c r="B27" s="141"/>
      <c r="C27" s="141"/>
      <c r="D27" s="142" t="s">
        <v>15</v>
      </c>
      <c r="E27" s="142"/>
      <c r="F27" s="15" t="s">
        <v>16</v>
      </c>
      <c r="G27" s="143" t="s">
        <v>37</v>
      </c>
      <c r="H27" s="144"/>
    </row>
    <row r="28" spans="1:8" ht="42.75" customHeight="1" x14ac:dyDescent="0.2">
      <c r="A28" s="145" t="s">
        <v>14</v>
      </c>
      <c r="B28" s="146"/>
      <c r="C28" s="146"/>
      <c r="D28" s="146"/>
      <c r="E28" s="147"/>
      <c r="F28" s="148" t="s">
        <v>7</v>
      </c>
      <c r="G28" s="149"/>
      <c r="H28" s="150"/>
    </row>
    <row r="29" spans="1:8" ht="18" customHeight="1" x14ac:dyDescent="0.2">
      <c r="A29" s="151">
        <f>FormTitan!B19</f>
        <v>0</v>
      </c>
      <c r="B29" s="152"/>
      <c r="C29" s="152"/>
      <c r="D29" s="153">
        <f>FormTitan!B20</f>
        <v>0</v>
      </c>
      <c r="E29" s="154"/>
      <c r="F29" s="3"/>
      <c r="G29" s="155"/>
      <c r="H29" s="156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1479-97B6-41DF-94A5-D7539A99CB3D}">
  <dimension ref="A1:H29"/>
  <sheetViews>
    <sheetView tabSelected="1" view="pageLayout" topLeftCell="A13" zoomScaleNormal="100" workbookViewId="0">
      <selection activeCell="H17" sqref="H1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2" t="s">
        <v>0</v>
      </c>
      <c r="B1" s="73"/>
      <c r="C1" s="73"/>
      <c r="D1" s="73"/>
      <c r="E1" s="73"/>
      <c r="F1" s="73"/>
      <c r="G1" s="73"/>
      <c r="H1" s="74"/>
    </row>
    <row r="2" spans="1:8" ht="18.95" customHeight="1" x14ac:dyDescent="0.2">
      <c r="A2" s="75" t="s">
        <v>43</v>
      </c>
      <c r="B2" s="76"/>
      <c r="C2" s="77"/>
      <c r="D2" s="78">
        <f>FormTitan!B6</f>
        <v>0</v>
      </c>
      <c r="E2" s="78"/>
      <c r="F2" s="78"/>
      <c r="G2" s="78"/>
      <c r="H2" s="79"/>
    </row>
    <row r="3" spans="1:8" ht="24" customHeight="1" x14ac:dyDescent="0.2">
      <c r="A3" s="80" t="s">
        <v>44</v>
      </c>
      <c r="B3" s="81"/>
      <c r="C3" s="82"/>
      <c r="D3" s="83" t="str">
        <f>FormTitan!G6</f>
        <v>Sila Pilih</v>
      </c>
      <c r="E3" s="84"/>
      <c r="F3" s="84"/>
      <c r="G3" s="84"/>
      <c r="H3" s="85"/>
    </row>
    <row r="4" spans="1:8" ht="19.899999999999999" customHeight="1" x14ac:dyDescent="0.2">
      <c r="A4" s="21" t="s">
        <v>42</v>
      </c>
      <c r="B4" s="20"/>
      <c r="C4" s="20"/>
      <c r="D4" s="22"/>
      <c r="E4" s="22">
        <f>FormTitan!B2</f>
        <v>0</v>
      </c>
      <c r="F4" s="70" t="s">
        <v>38</v>
      </c>
      <c r="G4" s="70"/>
      <c r="H4" s="71"/>
    </row>
    <row r="5" spans="1:8" ht="19.899999999999999" customHeight="1" x14ac:dyDescent="0.2">
      <c r="A5" s="36" t="s">
        <v>21</v>
      </c>
      <c r="B5" s="8"/>
      <c r="C5" s="8"/>
      <c r="D5" s="8"/>
      <c r="E5" s="86">
        <f>FormTitan!B21</f>
        <v>0</v>
      </c>
      <c r="F5" s="86"/>
      <c r="G5" s="87" t="s">
        <v>41</v>
      </c>
      <c r="H5" s="88"/>
    </row>
    <row r="6" spans="1:8" ht="25.5" customHeight="1" x14ac:dyDescent="0.2">
      <c r="A6" s="89" t="s">
        <v>1</v>
      </c>
      <c r="B6" s="90"/>
      <c r="C6" s="90"/>
      <c r="D6" s="90"/>
      <c r="E6" s="91"/>
      <c r="F6" s="29" t="s">
        <v>8</v>
      </c>
      <c r="G6" s="92" t="s">
        <v>9</v>
      </c>
      <c r="H6" s="93"/>
    </row>
    <row r="7" spans="1:8" ht="21" customHeight="1" x14ac:dyDescent="0.2">
      <c r="A7" s="94" t="s">
        <v>2</v>
      </c>
      <c r="B7" s="95"/>
      <c r="C7" s="96"/>
      <c r="D7" s="97"/>
      <c r="E7" s="98"/>
      <c r="F7" s="19">
        <f>FormTitan!C3</f>
        <v>0</v>
      </c>
      <c r="G7" s="99">
        <f>FormTitan!F3</f>
        <v>0</v>
      </c>
      <c r="H7" s="100"/>
    </row>
    <row r="8" spans="1:8" ht="21" customHeight="1" x14ac:dyDescent="0.2">
      <c r="A8" s="94" t="s">
        <v>3</v>
      </c>
      <c r="B8" s="95"/>
      <c r="C8" s="101" t="s">
        <v>40</v>
      </c>
      <c r="D8" s="102"/>
      <c r="E8" s="103"/>
      <c r="F8" s="19">
        <f>FormTitan!C4</f>
        <v>0</v>
      </c>
      <c r="G8" s="99">
        <f>FormTitan!F4</f>
        <v>0</v>
      </c>
      <c r="H8" s="100"/>
    </row>
    <row r="9" spans="1:8" ht="20.100000000000001" customHeight="1" x14ac:dyDescent="0.2">
      <c r="A9" s="94" t="s">
        <v>4</v>
      </c>
      <c r="B9" s="95"/>
      <c r="C9" s="96"/>
      <c r="D9" s="97"/>
      <c r="E9" s="98"/>
      <c r="F9" s="19">
        <f>FormTitan!C5</f>
        <v>0</v>
      </c>
      <c r="G9" s="99">
        <f>FormTitan!F5</f>
        <v>0</v>
      </c>
      <c r="H9" s="100"/>
    </row>
    <row r="10" spans="1:8" ht="48.75" customHeight="1" x14ac:dyDescent="0.2">
      <c r="A10" s="104"/>
      <c r="B10" s="106" t="s">
        <v>5</v>
      </c>
      <c r="C10" s="107"/>
      <c r="D10" s="107"/>
      <c r="E10" s="108"/>
      <c r="F10" s="92" t="s">
        <v>39</v>
      </c>
      <c r="G10" s="112"/>
      <c r="H10" s="113"/>
    </row>
    <row r="11" spans="1:8" ht="20.25" customHeight="1" x14ac:dyDescent="0.2">
      <c r="A11" s="105"/>
      <c r="B11" s="109"/>
      <c r="C11" s="110"/>
      <c r="D11" s="110"/>
      <c r="E11" s="111"/>
      <c r="F11" s="6" t="s">
        <v>3</v>
      </c>
      <c r="G11" s="92" t="s">
        <v>18</v>
      </c>
      <c r="H11" s="93"/>
    </row>
    <row r="12" spans="1:8" ht="21.75" customHeight="1" x14ac:dyDescent="0.2">
      <c r="A12" s="7" t="s">
        <v>10</v>
      </c>
      <c r="B12" s="114">
        <v>2.5</v>
      </c>
      <c r="C12" s="115"/>
      <c r="D12" s="115"/>
      <c r="E12" s="116"/>
      <c r="F12" s="5" t="e">
        <f>B12/F8</f>
        <v>#DIV/0!</v>
      </c>
      <c r="G12" s="117" t="e">
        <f>B12/F9</f>
        <v>#DIV/0!</v>
      </c>
      <c r="H12" s="118"/>
    </row>
    <row r="13" spans="1:8" ht="21.95" customHeight="1" x14ac:dyDescent="0.2">
      <c r="A13" s="7" t="s">
        <v>11</v>
      </c>
      <c r="B13" s="119">
        <v>0.25</v>
      </c>
      <c r="C13" s="120"/>
      <c r="D13" s="120"/>
      <c r="E13" s="121"/>
      <c r="F13" s="5" t="e">
        <f>B13/F8</f>
        <v>#DIV/0!</v>
      </c>
      <c r="G13" s="117" t="e">
        <f>B13/F9</f>
        <v>#DIV/0!</v>
      </c>
      <c r="H13" s="118"/>
    </row>
    <row r="14" spans="1:8" ht="21.95" customHeight="1" x14ac:dyDescent="0.2">
      <c r="A14" s="7" t="s">
        <v>12</v>
      </c>
      <c r="B14" s="122">
        <v>5</v>
      </c>
      <c r="C14" s="123"/>
      <c r="D14" s="123"/>
      <c r="E14" s="124"/>
      <c r="F14" s="5" t="e">
        <f>B14/F8</f>
        <v>#DIV/0!</v>
      </c>
      <c r="G14" s="117" t="e">
        <f>B14/F9</f>
        <v>#DIV/0!</v>
      </c>
      <c r="H14" s="118"/>
    </row>
    <row r="15" spans="1:8" ht="21.95" customHeight="1" x14ac:dyDescent="0.2">
      <c r="A15" s="7" t="s">
        <v>13</v>
      </c>
      <c r="B15" s="119">
        <v>0.15</v>
      </c>
      <c r="C15" s="120"/>
      <c r="D15" s="120"/>
      <c r="E15" s="121"/>
      <c r="F15" s="5" t="e">
        <f>B15/F8</f>
        <v>#DIV/0!</v>
      </c>
      <c r="G15" s="117" t="e">
        <f>B15/F9</f>
        <v>#DIV/0!</v>
      </c>
      <c r="H15" s="118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5" t="s">
        <v>31</v>
      </c>
      <c r="B17" s="126"/>
      <c r="C17" s="126"/>
      <c r="D17" s="126"/>
      <c r="E17" s="127" t="s">
        <v>29</v>
      </c>
      <c r="F17" s="128"/>
      <c r="G17" s="28" t="s">
        <v>75</v>
      </c>
      <c r="H17" s="16" t="str">
        <f>FormTitan!J6</f>
        <v xml:space="preserve"> 1 / 2 / 3 / 4 / NA</v>
      </c>
    </row>
    <row r="18" spans="1:8" ht="18.75" customHeight="1" x14ac:dyDescent="0.25">
      <c r="A18" s="129" t="s">
        <v>32</v>
      </c>
      <c r="B18" s="130"/>
      <c r="C18" s="130"/>
      <c r="D18" s="130"/>
      <c r="E18" s="131" t="s">
        <v>29</v>
      </c>
      <c r="F18" s="131"/>
      <c r="G18" s="26"/>
      <c r="H18" s="17"/>
    </row>
    <row r="19" spans="1:8" ht="18.75" customHeight="1" x14ac:dyDescent="0.25">
      <c r="A19" s="129" t="s">
        <v>33</v>
      </c>
      <c r="B19" s="130"/>
      <c r="C19" s="130"/>
      <c r="D19" s="130"/>
      <c r="E19" s="131" t="s">
        <v>74</v>
      </c>
      <c r="F19" s="131"/>
      <c r="G19" s="26"/>
      <c r="H19" s="17"/>
    </row>
    <row r="20" spans="1:8" ht="18.75" customHeight="1" x14ac:dyDescent="0.25">
      <c r="A20" s="129" t="s">
        <v>34</v>
      </c>
      <c r="B20" s="130"/>
      <c r="C20" s="130"/>
      <c r="D20" s="130"/>
      <c r="E20" s="131" t="s">
        <v>29</v>
      </c>
      <c r="F20" s="131"/>
      <c r="G20" s="26"/>
      <c r="H20" s="17"/>
    </row>
    <row r="21" spans="1:8" ht="18.75" customHeight="1" x14ac:dyDescent="0.25">
      <c r="A21" s="129" t="s">
        <v>35</v>
      </c>
      <c r="B21" s="130"/>
      <c r="C21" s="130"/>
      <c r="D21" s="130"/>
      <c r="E21" s="131"/>
      <c r="F21" s="131"/>
      <c r="G21" s="26"/>
      <c r="H21" s="17"/>
    </row>
    <row r="22" spans="1:8" ht="18.75" customHeight="1" x14ac:dyDescent="0.25">
      <c r="A22" s="132" t="s">
        <v>36</v>
      </c>
      <c r="B22" s="133"/>
      <c r="C22" s="133"/>
      <c r="D22" s="133"/>
      <c r="E22" s="134" t="s">
        <v>30</v>
      </c>
      <c r="F22" s="135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6" t="s">
        <v>19</v>
      </c>
      <c r="B26" s="137"/>
      <c r="C26" s="137"/>
      <c r="D26" s="138" t="s">
        <v>15</v>
      </c>
      <c r="E26" s="138"/>
      <c r="F26" s="14" t="s">
        <v>27</v>
      </c>
      <c r="G26" s="138" t="s">
        <v>15</v>
      </c>
      <c r="H26" s="139"/>
    </row>
    <row r="27" spans="1:8" ht="60.75" customHeight="1" x14ac:dyDescent="0.2">
      <c r="A27" s="140" t="s">
        <v>20</v>
      </c>
      <c r="B27" s="141"/>
      <c r="C27" s="141"/>
      <c r="D27" s="142" t="s">
        <v>15</v>
      </c>
      <c r="E27" s="142"/>
      <c r="F27" s="15" t="s">
        <v>16</v>
      </c>
      <c r="G27" s="143" t="s">
        <v>37</v>
      </c>
      <c r="H27" s="144"/>
    </row>
    <row r="28" spans="1:8" ht="42.75" customHeight="1" x14ac:dyDescent="0.2">
      <c r="A28" s="145" t="s">
        <v>14</v>
      </c>
      <c r="B28" s="146"/>
      <c r="C28" s="146"/>
      <c r="D28" s="146"/>
      <c r="E28" s="147"/>
      <c r="F28" s="148" t="s">
        <v>7</v>
      </c>
      <c r="G28" s="149"/>
      <c r="H28" s="150"/>
    </row>
    <row r="29" spans="1:8" ht="18" customHeight="1" x14ac:dyDescent="0.2">
      <c r="A29" s="151">
        <f>FormTitan!B19</f>
        <v>0</v>
      </c>
      <c r="B29" s="152"/>
      <c r="C29" s="152"/>
      <c r="D29" s="153">
        <f>FormTitan!B20</f>
        <v>0</v>
      </c>
      <c r="E29" s="154"/>
      <c r="F29" s="3"/>
      <c r="G29" s="155"/>
      <c r="H29" s="156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71D6-B8F0-48D6-89CB-94DC4EC25284}">
  <dimension ref="A1:H29"/>
  <sheetViews>
    <sheetView view="pageLayout" topLeftCell="A10" zoomScaleNormal="100" workbookViewId="0">
      <selection activeCell="H17" sqref="H1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2" t="s">
        <v>0</v>
      </c>
      <c r="B1" s="73"/>
      <c r="C1" s="73"/>
      <c r="D1" s="73"/>
      <c r="E1" s="73"/>
      <c r="F1" s="73"/>
      <c r="G1" s="73"/>
      <c r="H1" s="74"/>
    </row>
    <row r="2" spans="1:8" ht="18.95" customHeight="1" x14ac:dyDescent="0.2">
      <c r="A2" s="75" t="s">
        <v>43</v>
      </c>
      <c r="B2" s="76"/>
      <c r="C2" s="77"/>
      <c r="D2" s="78">
        <f>FormTitan!B7</f>
        <v>0</v>
      </c>
      <c r="E2" s="78"/>
      <c r="F2" s="78"/>
      <c r="G2" s="78"/>
      <c r="H2" s="79"/>
    </row>
    <row r="3" spans="1:8" ht="24" customHeight="1" x14ac:dyDescent="0.2">
      <c r="A3" s="80" t="s">
        <v>44</v>
      </c>
      <c r="B3" s="81"/>
      <c r="C3" s="82"/>
      <c r="D3" s="83" t="str">
        <f>FormTitan!G7</f>
        <v>Sila Pilih</v>
      </c>
      <c r="E3" s="84"/>
      <c r="F3" s="84"/>
      <c r="G3" s="84"/>
      <c r="H3" s="85"/>
    </row>
    <row r="4" spans="1:8" ht="19.899999999999999" customHeight="1" x14ac:dyDescent="0.2">
      <c r="A4" s="21" t="s">
        <v>42</v>
      </c>
      <c r="B4" s="20"/>
      <c r="C4" s="20"/>
      <c r="D4" s="22"/>
      <c r="E4" s="22">
        <f>FormTitan!B2</f>
        <v>0</v>
      </c>
      <c r="F4" s="70" t="s">
        <v>38</v>
      </c>
      <c r="G4" s="70"/>
      <c r="H4" s="71"/>
    </row>
    <row r="5" spans="1:8" ht="19.899999999999999" customHeight="1" x14ac:dyDescent="0.2">
      <c r="A5" s="36" t="s">
        <v>21</v>
      </c>
      <c r="B5" s="8"/>
      <c r="C5" s="8"/>
      <c r="D5" s="8"/>
      <c r="E5" s="86">
        <f>FormTitan!B21</f>
        <v>0</v>
      </c>
      <c r="F5" s="86"/>
      <c r="G5" s="87" t="s">
        <v>41</v>
      </c>
      <c r="H5" s="88"/>
    </row>
    <row r="6" spans="1:8" ht="25.5" customHeight="1" x14ac:dyDescent="0.2">
      <c r="A6" s="89" t="s">
        <v>1</v>
      </c>
      <c r="B6" s="90"/>
      <c r="C6" s="90"/>
      <c r="D6" s="90"/>
      <c r="E6" s="91"/>
      <c r="F6" s="29" t="s">
        <v>8</v>
      </c>
      <c r="G6" s="92" t="s">
        <v>9</v>
      </c>
      <c r="H6" s="93"/>
    </row>
    <row r="7" spans="1:8" ht="21" customHeight="1" x14ac:dyDescent="0.2">
      <c r="A7" s="94" t="s">
        <v>2</v>
      </c>
      <c r="B7" s="95"/>
      <c r="C7" s="96"/>
      <c r="D7" s="97"/>
      <c r="E7" s="98"/>
      <c r="F7" s="19">
        <f>FormTitan!C3</f>
        <v>0</v>
      </c>
      <c r="G7" s="99">
        <f>FormTitan!F3</f>
        <v>0</v>
      </c>
      <c r="H7" s="100"/>
    </row>
    <row r="8" spans="1:8" ht="21" customHeight="1" x14ac:dyDescent="0.2">
      <c r="A8" s="94" t="s">
        <v>3</v>
      </c>
      <c r="B8" s="95"/>
      <c r="C8" s="101" t="s">
        <v>40</v>
      </c>
      <c r="D8" s="102"/>
      <c r="E8" s="103"/>
      <c r="F8" s="19">
        <f>FormTitan!C4</f>
        <v>0</v>
      </c>
      <c r="G8" s="99">
        <f>FormTitan!F4</f>
        <v>0</v>
      </c>
      <c r="H8" s="100"/>
    </row>
    <row r="9" spans="1:8" ht="20.100000000000001" customHeight="1" x14ac:dyDescent="0.2">
      <c r="A9" s="94" t="s">
        <v>4</v>
      </c>
      <c r="B9" s="95"/>
      <c r="C9" s="96"/>
      <c r="D9" s="97"/>
      <c r="E9" s="98"/>
      <c r="F9" s="19">
        <f>FormTitan!C5</f>
        <v>0</v>
      </c>
      <c r="G9" s="99">
        <f>FormTitan!F5</f>
        <v>0</v>
      </c>
      <c r="H9" s="100"/>
    </row>
    <row r="10" spans="1:8" ht="48.75" customHeight="1" x14ac:dyDescent="0.2">
      <c r="A10" s="104"/>
      <c r="B10" s="106" t="s">
        <v>5</v>
      </c>
      <c r="C10" s="107"/>
      <c r="D10" s="107"/>
      <c r="E10" s="108"/>
      <c r="F10" s="92" t="s">
        <v>39</v>
      </c>
      <c r="G10" s="112"/>
      <c r="H10" s="113"/>
    </row>
    <row r="11" spans="1:8" ht="20.25" customHeight="1" x14ac:dyDescent="0.2">
      <c r="A11" s="105"/>
      <c r="B11" s="109"/>
      <c r="C11" s="110"/>
      <c r="D11" s="110"/>
      <c r="E11" s="111"/>
      <c r="F11" s="6" t="s">
        <v>3</v>
      </c>
      <c r="G11" s="92" t="s">
        <v>18</v>
      </c>
      <c r="H11" s="93"/>
    </row>
    <row r="12" spans="1:8" ht="21.75" customHeight="1" x14ac:dyDescent="0.2">
      <c r="A12" s="7" t="s">
        <v>10</v>
      </c>
      <c r="B12" s="114">
        <v>2.5</v>
      </c>
      <c r="C12" s="115"/>
      <c r="D12" s="115"/>
      <c r="E12" s="116"/>
      <c r="F12" s="5" t="e">
        <f>B12/F8</f>
        <v>#DIV/0!</v>
      </c>
      <c r="G12" s="117" t="e">
        <f>B12/F9</f>
        <v>#DIV/0!</v>
      </c>
      <c r="H12" s="118"/>
    </row>
    <row r="13" spans="1:8" ht="21.95" customHeight="1" x14ac:dyDescent="0.2">
      <c r="A13" s="7" t="s">
        <v>11</v>
      </c>
      <c r="B13" s="119">
        <v>0.25</v>
      </c>
      <c r="C13" s="120"/>
      <c r="D13" s="120"/>
      <c r="E13" s="121"/>
      <c r="F13" s="5" t="e">
        <f>B13/F8</f>
        <v>#DIV/0!</v>
      </c>
      <c r="G13" s="117" t="e">
        <f>B13/F9</f>
        <v>#DIV/0!</v>
      </c>
      <c r="H13" s="118"/>
    </row>
    <row r="14" spans="1:8" ht="21.95" customHeight="1" x14ac:dyDescent="0.2">
      <c r="A14" s="7" t="s">
        <v>12</v>
      </c>
      <c r="B14" s="122">
        <v>5</v>
      </c>
      <c r="C14" s="123"/>
      <c r="D14" s="123"/>
      <c r="E14" s="124"/>
      <c r="F14" s="5" t="e">
        <f>B14/F8</f>
        <v>#DIV/0!</v>
      </c>
      <c r="G14" s="117" t="e">
        <f>B14/F9</f>
        <v>#DIV/0!</v>
      </c>
      <c r="H14" s="118"/>
    </row>
    <row r="15" spans="1:8" ht="21.95" customHeight="1" x14ac:dyDescent="0.2">
      <c r="A15" s="7" t="s">
        <v>13</v>
      </c>
      <c r="B15" s="119">
        <v>0.15</v>
      </c>
      <c r="C15" s="120"/>
      <c r="D15" s="120"/>
      <c r="E15" s="121"/>
      <c r="F15" s="5" t="e">
        <f>B15/F8</f>
        <v>#DIV/0!</v>
      </c>
      <c r="G15" s="117" t="e">
        <f>B15/F9</f>
        <v>#DIV/0!</v>
      </c>
      <c r="H15" s="118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5" t="s">
        <v>31</v>
      </c>
      <c r="B17" s="126"/>
      <c r="C17" s="126"/>
      <c r="D17" s="126"/>
      <c r="E17" s="127" t="s">
        <v>29</v>
      </c>
      <c r="F17" s="128"/>
      <c r="G17" s="28" t="s">
        <v>75</v>
      </c>
      <c r="H17" s="16" t="str">
        <f>FormTitan!J7</f>
        <v xml:space="preserve"> 1 / 2 / 3 / 4 / NA</v>
      </c>
    </row>
    <row r="18" spans="1:8" ht="18.75" customHeight="1" x14ac:dyDescent="0.25">
      <c r="A18" s="129" t="s">
        <v>32</v>
      </c>
      <c r="B18" s="130"/>
      <c r="C18" s="130"/>
      <c r="D18" s="130"/>
      <c r="E18" s="131" t="s">
        <v>29</v>
      </c>
      <c r="F18" s="131"/>
      <c r="G18" s="26"/>
      <c r="H18" s="17"/>
    </row>
    <row r="19" spans="1:8" ht="18.75" customHeight="1" x14ac:dyDescent="0.25">
      <c r="A19" s="129" t="s">
        <v>33</v>
      </c>
      <c r="B19" s="130"/>
      <c r="C19" s="130"/>
      <c r="D19" s="130"/>
      <c r="E19" s="131" t="s">
        <v>74</v>
      </c>
      <c r="F19" s="131"/>
      <c r="G19" s="26"/>
      <c r="H19" s="17"/>
    </row>
    <row r="20" spans="1:8" ht="18.75" customHeight="1" x14ac:dyDescent="0.25">
      <c r="A20" s="129" t="s">
        <v>34</v>
      </c>
      <c r="B20" s="130"/>
      <c r="C20" s="130"/>
      <c r="D20" s="130"/>
      <c r="E20" s="131" t="s">
        <v>29</v>
      </c>
      <c r="F20" s="131"/>
      <c r="G20" s="26"/>
      <c r="H20" s="17"/>
    </row>
    <row r="21" spans="1:8" ht="18.75" customHeight="1" x14ac:dyDescent="0.25">
      <c r="A21" s="129" t="s">
        <v>35</v>
      </c>
      <c r="B21" s="130"/>
      <c r="C21" s="130"/>
      <c r="D21" s="130"/>
      <c r="E21" s="131"/>
      <c r="F21" s="131"/>
      <c r="G21" s="26"/>
      <c r="H21" s="17"/>
    </row>
    <row r="22" spans="1:8" ht="18.75" customHeight="1" x14ac:dyDescent="0.25">
      <c r="A22" s="132" t="s">
        <v>36</v>
      </c>
      <c r="B22" s="133"/>
      <c r="C22" s="133"/>
      <c r="D22" s="133"/>
      <c r="E22" s="134" t="s">
        <v>30</v>
      </c>
      <c r="F22" s="135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6" t="s">
        <v>19</v>
      </c>
      <c r="B26" s="137"/>
      <c r="C26" s="137"/>
      <c r="D26" s="138" t="s">
        <v>15</v>
      </c>
      <c r="E26" s="138"/>
      <c r="F26" s="14" t="s">
        <v>27</v>
      </c>
      <c r="G26" s="138" t="s">
        <v>15</v>
      </c>
      <c r="H26" s="139"/>
    </row>
    <row r="27" spans="1:8" ht="60.75" customHeight="1" x14ac:dyDescent="0.2">
      <c r="A27" s="140" t="s">
        <v>20</v>
      </c>
      <c r="B27" s="141"/>
      <c r="C27" s="141"/>
      <c r="D27" s="142" t="s">
        <v>15</v>
      </c>
      <c r="E27" s="142"/>
      <c r="F27" s="15" t="s">
        <v>16</v>
      </c>
      <c r="G27" s="143" t="s">
        <v>37</v>
      </c>
      <c r="H27" s="144"/>
    </row>
    <row r="28" spans="1:8" ht="42.75" customHeight="1" x14ac:dyDescent="0.2">
      <c r="A28" s="145" t="s">
        <v>14</v>
      </c>
      <c r="B28" s="146"/>
      <c r="C28" s="146"/>
      <c r="D28" s="146"/>
      <c r="E28" s="147"/>
      <c r="F28" s="148" t="s">
        <v>7</v>
      </c>
      <c r="G28" s="149"/>
      <c r="H28" s="150"/>
    </row>
    <row r="29" spans="1:8" ht="18" customHeight="1" x14ac:dyDescent="0.2">
      <c r="A29" s="151">
        <f>FormTitan!B19</f>
        <v>0</v>
      </c>
      <c r="B29" s="152"/>
      <c r="C29" s="152"/>
      <c r="D29" s="153">
        <f>FormTitan!B20</f>
        <v>0</v>
      </c>
      <c r="E29" s="154"/>
      <c r="F29" s="3"/>
      <c r="G29" s="155"/>
      <c r="H29" s="156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F35A-3E39-4B16-9D45-8DC1DD3601A7}">
  <dimension ref="A1:H29"/>
  <sheetViews>
    <sheetView view="pageLayout" topLeftCell="A11" zoomScaleNormal="100" workbookViewId="0">
      <selection activeCell="H17" sqref="H1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2" t="s">
        <v>0</v>
      </c>
      <c r="B1" s="73"/>
      <c r="C1" s="73"/>
      <c r="D1" s="73"/>
      <c r="E1" s="73"/>
      <c r="F1" s="73"/>
      <c r="G1" s="73"/>
      <c r="H1" s="74"/>
    </row>
    <row r="2" spans="1:8" ht="18.95" customHeight="1" x14ac:dyDescent="0.2">
      <c r="A2" s="75" t="s">
        <v>43</v>
      </c>
      <c r="B2" s="76"/>
      <c r="C2" s="77"/>
      <c r="D2" s="78">
        <f>FormTitan!B8</f>
        <v>0</v>
      </c>
      <c r="E2" s="78"/>
      <c r="F2" s="78"/>
      <c r="G2" s="78"/>
      <c r="H2" s="79"/>
    </row>
    <row r="3" spans="1:8" ht="24" customHeight="1" x14ac:dyDescent="0.2">
      <c r="A3" s="80" t="s">
        <v>44</v>
      </c>
      <c r="B3" s="81"/>
      <c r="C3" s="82"/>
      <c r="D3" s="83" t="str">
        <f>FormTitan!G8</f>
        <v>Sila Pilih</v>
      </c>
      <c r="E3" s="84"/>
      <c r="F3" s="84"/>
      <c r="G3" s="84"/>
      <c r="H3" s="85"/>
    </row>
    <row r="4" spans="1:8" ht="19.899999999999999" customHeight="1" x14ac:dyDescent="0.2">
      <c r="A4" s="21" t="s">
        <v>42</v>
      </c>
      <c r="B4" s="20"/>
      <c r="C4" s="20"/>
      <c r="D4" s="22"/>
      <c r="E4" s="22">
        <f>FormTitan!B2</f>
        <v>0</v>
      </c>
      <c r="F4" s="70" t="s">
        <v>38</v>
      </c>
      <c r="G4" s="70"/>
      <c r="H4" s="71"/>
    </row>
    <row r="5" spans="1:8" ht="19.899999999999999" customHeight="1" x14ac:dyDescent="0.2">
      <c r="A5" s="36" t="s">
        <v>21</v>
      </c>
      <c r="B5" s="8"/>
      <c r="C5" s="8"/>
      <c r="D5" s="8"/>
      <c r="E5" s="86">
        <f>FormTitan!B21</f>
        <v>0</v>
      </c>
      <c r="F5" s="86"/>
      <c r="G5" s="87" t="s">
        <v>41</v>
      </c>
      <c r="H5" s="88"/>
    </row>
    <row r="6" spans="1:8" ht="25.5" customHeight="1" x14ac:dyDescent="0.2">
      <c r="A6" s="89" t="s">
        <v>1</v>
      </c>
      <c r="B6" s="90"/>
      <c r="C6" s="90"/>
      <c r="D6" s="90"/>
      <c r="E6" s="91"/>
      <c r="F6" s="29" t="s">
        <v>8</v>
      </c>
      <c r="G6" s="92" t="s">
        <v>9</v>
      </c>
      <c r="H6" s="93"/>
    </row>
    <row r="7" spans="1:8" ht="21" customHeight="1" x14ac:dyDescent="0.2">
      <c r="A7" s="94" t="s">
        <v>2</v>
      </c>
      <c r="B7" s="95"/>
      <c r="C7" s="96"/>
      <c r="D7" s="97"/>
      <c r="E7" s="98"/>
      <c r="F7" s="19">
        <f>FormTitan!C3</f>
        <v>0</v>
      </c>
      <c r="G7" s="99">
        <f>FormTitan!F3</f>
        <v>0</v>
      </c>
      <c r="H7" s="100"/>
    </row>
    <row r="8" spans="1:8" ht="21" customHeight="1" x14ac:dyDescent="0.2">
      <c r="A8" s="94" t="s">
        <v>3</v>
      </c>
      <c r="B8" s="95"/>
      <c r="C8" s="101" t="s">
        <v>40</v>
      </c>
      <c r="D8" s="102"/>
      <c r="E8" s="103"/>
      <c r="F8" s="19">
        <f>FormTitan!C4</f>
        <v>0</v>
      </c>
      <c r="G8" s="99">
        <f>FormTitan!F4</f>
        <v>0</v>
      </c>
      <c r="H8" s="100"/>
    </row>
    <row r="9" spans="1:8" ht="20.100000000000001" customHeight="1" x14ac:dyDescent="0.2">
      <c r="A9" s="94" t="s">
        <v>4</v>
      </c>
      <c r="B9" s="95"/>
      <c r="C9" s="96"/>
      <c r="D9" s="97"/>
      <c r="E9" s="98"/>
      <c r="F9" s="19">
        <f>FormTitan!C5</f>
        <v>0</v>
      </c>
      <c r="G9" s="99">
        <f>FormTitan!F5</f>
        <v>0</v>
      </c>
      <c r="H9" s="100"/>
    </row>
    <row r="10" spans="1:8" ht="48.75" customHeight="1" x14ac:dyDescent="0.2">
      <c r="A10" s="104"/>
      <c r="B10" s="106" t="s">
        <v>5</v>
      </c>
      <c r="C10" s="107"/>
      <c r="D10" s="107"/>
      <c r="E10" s="108"/>
      <c r="F10" s="92" t="s">
        <v>39</v>
      </c>
      <c r="G10" s="112"/>
      <c r="H10" s="113"/>
    </row>
    <row r="11" spans="1:8" ht="20.25" customHeight="1" x14ac:dyDescent="0.2">
      <c r="A11" s="105"/>
      <c r="B11" s="109"/>
      <c r="C11" s="110"/>
      <c r="D11" s="110"/>
      <c r="E11" s="111"/>
      <c r="F11" s="6" t="s">
        <v>3</v>
      </c>
      <c r="G11" s="92" t="s">
        <v>18</v>
      </c>
      <c r="H11" s="93"/>
    </row>
    <row r="12" spans="1:8" ht="21.75" customHeight="1" x14ac:dyDescent="0.2">
      <c r="A12" s="7" t="s">
        <v>10</v>
      </c>
      <c r="B12" s="114">
        <v>2.5</v>
      </c>
      <c r="C12" s="115"/>
      <c r="D12" s="115"/>
      <c r="E12" s="116"/>
      <c r="F12" s="5" t="e">
        <f>B12/F8</f>
        <v>#DIV/0!</v>
      </c>
      <c r="G12" s="117" t="e">
        <f>B12/F9</f>
        <v>#DIV/0!</v>
      </c>
      <c r="H12" s="118"/>
    </row>
    <row r="13" spans="1:8" ht="21.95" customHeight="1" x14ac:dyDescent="0.2">
      <c r="A13" s="7" t="s">
        <v>11</v>
      </c>
      <c r="B13" s="119">
        <v>0.25</v>
      </c>
      <c r="C13" s="120"/>
      <c r="D13" s="120"/>
      <c r="E13" s="121"/>
      <c r="F13" s="5" t="e">
        <f>B13/F8</f>
        <v>#DIV/0!</v>
      </c>
      <c r="G13" s="117" t="e">
        <f>B13/F9</f>
        <v>#DIV/0!</v>
      </c>
      <c r="H13" s="118"/>
    </row>
    <row r="14" spans="1:8" ht="21.95" customHeight="1" x14ac:dyDescent="0.2">
      <c r="A14" s="7" t="s">
        <v>12</v>
      </c>
      <c r="B14" s="122">
        <v>5</v>
      </c>
      <c r="C14" s="123"/>
      <c r="D14" s="123"/>
      <c r="E14" s="124"/>
      <c r="F14" s="5" t="e">
        <f>B14/F8</f>
        <v>#DIV/0!</v>
      </c>
      <c r="G14" s="117" t="e">
        <f>B14/F9</f>
        <v>#DIV/0!</v>
      </c>
      <c r="H14" s="118"/>
    </row>
    <row r="15" spans="1:8" ht="21.95" customHeight="1" x14ac:dyDescent="0.2">
      <c r="A15" s="7" t="s">
        <v>13</v>
      </c>
      <c r="B15" s="119">
        <v>0.15</v>
      </c>
      <c r="C15" s="120"/>
      <c r="D15" s="120"/>
      <c r="E15" s="121"/>
      <c r="F15" s="5" t="e">
        <f>B15/F8</f>
        <v>#DIV/0!</v>
      </c>
      <c r="G15" s="117" t="e">
        <f>B15/F9</f>
        <v>#DIV/0!</v>
      </c>
      <c r="H15" s="118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5" t="s">
        <v>31</v>
      </c>
      <c r="B17" s="126"/>
      <c r="C17" s="126"/>
      <c r="D17" s="126"/>
      <c r="E17" s="127" t="s">
        <v>29</v>
      </c>
      <c r="F17" s="128"/>
      <c r="G17" s="28" t="s">
        <v>75</v>
      </c>
      <c r="H17" s="16" t="str">
        <f>FormTitan!J8</f>
        <v xml:space="preserve"> 1 / 2 / 3 / 4 / NA</v>
      </c>
    </row>
    <row r="18" spans="1:8" ht="18.75" customHeight="1" x14ac:dyDescent="0.25">
      <c r="A18" s="129" t="s">
        <v>32</v>
      </c>
      <c r="B18" s="130"/>
      <c r="C18" s="130"/>
      <c r="D18" s="130"/>
      <c r="E18" s="131" t="s">
        <v>29</v>
      </c>
      <c r="F18" s="131"/>
      <c r="G18" s="26"/>
      <c r="H18" s="17"/>
    </row>
    <row r="19" spans="1:8" ht="18.75" customHeight="1" x14ac:dyDescent="0.25">
      <c r="A19" s="129" t="s">
        <v>33</v>
      </c>
      <c r="B19" s="130"/>
      <c r="C19" s="130"/>
      <c r="D19" s="130"/>
      <c r="E19" s="131" t="s">
        <v>74</v>
      </c>
      <c r="F19" s="131"/>
      <c r="G19" s="26"/>
      <c r="H19" s="17"/>
    </row>
    <row r="20" spans="1:8" ht="18.75" customHeight="1" x14ac:dyDescent="0.25">
      <c r="A20" s="129" t="s">
        <v>34</v>
      </c>
      <c r="B20" s="130"/>
      <c r="C20" s="130"/>
      <c r="D20" s="130"/>
      <c r="E20" s="131" t="s">
        <v>29</v>
      </c>
      <c r="F20" s="131"/>
      <c r="G20" s="26"/>
      <c r="H20" s="17"/>
    </row>
    <row r="21" spans="1:8" ht="18.75" customHeight="1" x14ac:dyDescent="0.25">
      <c r="A21" s="129" t="s">
        <v>35</v>
      </c>
      <c r="B21" s="130"/>
      <c r="C21" s="130"/>
      <c r="D21" s="130"/>
      <c r="E21" s="131"/>
      <c r="F21" s="131"/>
      <c r="G21" s="26"/>
      <c r="H21" s="17"/>
    </row>
    <row r="22" spans="1:8" ht="18.75" customHeight="1" x14ac:dyDescent="0.25">
      <c r="A22" s="132" t="s">
        <v>36</v>
      </c>
      <c r="B22" s="133"/>
      <c r="C22" s="133"/>
      <c r="D22" s="133"/>
      <c r="E22" s="134" t="s">
        <v>30</v>
      </c>
      <c r="F22" s="135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6" t="s">
        <v>19</v>
      </c>
      <c r="B26" s="137"/>
      <c r="C26" s="137"/>
      <c r="D26" s="138" t="s">
        <v>15</v>
      </c>
      <c r="E26" s="138"/>
      <c r="F26" s="14" t="s">
        <v>27</v>
      </c>
      <c r="G26" s="138" t="s">
        <v>15</v>
      </c>
      <c r="H26" s="139"/>
    </row>
    <row r="27" spans="1:8" ht="60.75" customHeight="1" x14ac:dyDescent="0.2">
      <c r="A27" s="140" t="s">
        <v>20</v>
      </c>
      <c r="B27" s="141"/>
      <c r="C27" s="141"/>
      <c r="D27" s="142" t="s">
        <v>15</v>
      </c>
      <c r="E27" s="142"/>
      <c r="F27" s="15" t="s">
        <v>16</v>
      </c>
      <c r="G27" s="143" t="s">
        <v>37</v>
      </c>
      <c r="H27" s="144"/>
    </row>
    <row r="28" spans="1:8" ht="42.75" customHeight="1" x14ac:dyDescent="0.2">
      <c r="A28" s="145" t="s">
        <v>14</v>
      </c>
      <c r="B28" s="146"/>
      <c r="C28" s="146"/>
      <c r="D28" s="146"/>
      <c r="E28" s="147"/>
      <c r="F28" s="148" t="s">
        <v>7</v>
      </c>
      <c r="G28" s="149"/>
      <c r="H28" s="150"/>
    </row>
    <row r="29" spans="1:8" ht="18" customHeight="1" x14ac:dyDescent="0.2">
      <c r="A29" s="151">
        <f>FormTitan!B19</f>
        <v>0</v>
      </c>
      <c r="B29" s="152"/>
      <c r="C29" s="152"/>
      <c r="D29" s="153">
        <f>FormTitan!B20</f>
        <v>0</v>
      </c>
      <c r="E29" s="154"/>
      <c r="F29" s="3"/>
      <c r="G29" s="155"/>
      <c r="H29" s="156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12AFF-5AEB-45F6-9954-9F35FF174EF7}">
  <dimension ref="A1:H29"/>
  <sheetViews>
    <sheetView view="pageLayout" topLeftCell="A7" zoomScaleNormal="100" workbookViewId="0">
      <selection activeCell="H17" sqref="H1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2" t="s">
        <v>0</v>
      </c>
      <c r="B1" s="73"/>
      <c r="C1" s="73"/>
      <c r="D1" s="73"/>
      <c r="E1" s="73"/>
      <c r="F1" s="73"/>
      <c r="G1" s="73"/>
      <c r="H1" s="74"/>
    </row>
    <row r="2" spans="1:8" ht="18.95" customHeight="1" x14ac:dyDescent="0.2">
      <c r="A2" s="75" t="s">
        <v>43</v>
      </c>
      <c r="B2" s="76"/>
      <c r="C2" s="77"/>
      <c r="D2" s="78">
        <f>FormTitan!B9</f>
        <v>0</v>
      </c>
      <c r="E2" s="78"/>
      <c r="F2" s="78"/>
      <c r="G2" s="78"/>
      <c r="H2" s="79"/>
    </row>
    <row r="3" spans="1:8" ht="24" customHeight="1" x14ac:dyDescent="0.2">
      <c r="A3" s="80" t="s">
        <v>44</v>
      </c>
      <c r="B3" s="81"/>
      <c r="C3" s="82"/>
      <c r="D3" s="83" t="str">
        <f>FormTitan!G9</f>
        <v>Sila Pilih</v>
      </c>
      <c r="E3" s="84"/>
      <c r="F3" s="84"/>
      <c r="G3" s="84"/>
      <c r="H3" s="85"/>
    </row>
    <row r="4" spans="1:8" ht="19.899999999999999" customHeight="1" x14ac:dyDescent="0.2">
      <c r="A4" s="21" t="s">
        <v>42</v>
      </c>
      <c r="B4" s="20"/>
      <c r="C4" s="20"/>
      <c r="D4" s="22"/>
      <c r="E4" s="22">
        <f>FormTitan!B2</f>
        <v>0</v>
      </c>
      <c r="F4" s="70" t="s">
        <v>38</v>
      </c>
      <c r="G4" s="70"/>
      <c r="H4" s="71"/>
    </row>
    <row r="5" spans="1:8" ht="19.899999999999999" customHeight="1" x14ac:dyDescent="0.2">
      <c r="A5" s="36" t="s">
        <v>21</v>
      </c>
      <c r="B5" s="8"/>
      <c r="C5" s="8"/>
      <c r="D5" s="8"/>
      <c r="E5" s="86">
        <f>FormTitan!B21</f>
        <v>0</v>
      </c>
      <c r="F5" s="86"/>
      <c r="G5" s="87" t="s">
        <v>41</v>
      </c>
      <c r="H5" s="88"/>
    </row>
    <row r="6" spans="1:8" ht="25.5" customHeight="1" x14ac:dyDescent="0.2">
      <c r="A6" s="89" t="s">
        <v>1</v>
      </c>
      <c r="B6" s="90"/>
      <c r="C6" s="90"/>
      <c r="D6" s="90"/>
      <c r="E6" s="91"/>
      <c r="F6" s="29" t="s">
        <v>8</v>
      </c>
      <c r="G6" s="92" t="s">
        <v>9</v>
      </c>
      <c r="H6" s="93"/>
    </row>
    <row r="7" spans="1:8" ht="21" customHeight="1" x14ac:dyDescent="0.2">
      <c r="A7" s="94" t="s">
        <v>2</v>
      </c>
      <c r="B7" s="95"/>
      <c r="C7" s="96"/>
      <c r="D7" s="97"/>
      <c r="E7" s="98"/>
      <c r="F7" s="19">
        <f>FormTitan!C3</f>
        <v>0</v>
      </c>
      <c r="G7" s="99">
        <f>FormTitan!F3</f>
        <v>0</v>
      </c>
      <c r="H7" s="100"/>
    </row>
    <row r="8" spans="1:8" ht="21" customHeight="1" x14ac:dyDescent="0.2">
      <c r="A8" s="94" t="s">
        <v>3</v>
      </c>
      <c r="B8" s="95"/>
      <c r="C8" s="101" t="s">
        <v>40</v>
      </c>
      <c r="D8" s="102"/>
      <c r="E8" s="103"/>
      <c r="F8" s="19">
        <f>FormTitan!C4</f>
        <v>0</v>
      </c>
      <c r="G8" s="99">
        <f>FormTitan!F4</f>
        <v>0</v>
      </c>
      <c r="H8" s="100"/>
    </row>
    <row r="9" spans="1:8" ht="20.100000000000001" customHeight="1" x14ac:dyDescent="0.2">
      <c r="A9" s="94" t="s">
        <v>4</v>
      </c>
      <c r="B9" s="95"/>
      <c r="C9" s="96"/>
      <c r="D9" s="97"/>
      <c r="E9" s="98"/>
      <c r="F9" s="19">
        <f>FormTitan!C5</f>
        <v>0</v>
      </c>
      <c r="G9" s="99">
        <f>FormTitan!F5</f>
        <v>0</v>
      </c>
      <c r="H9" s="100"/>
    </row>
    <row r="10" spans="1:8" ht="48.75" customHeight="1" x14ac:dyDescent="0.2">
      <c r="A10" s="104"/>
      <c r="B10" s="106" t="s">
        <v>5</v>
      </c>
      <c r="C10" s="107"/>
      <c r="D10" s="107"/>
      <c r="E10" s="108"/>
      <c r="F10" s="92" t="s">
        <v>39</v>
      </c>
      <c r="G10" s="112"/>
      <c r="H10" s="113"/>
    </row>
    <row r="11" spans="1:8" ht="20.25" customHeight="1" x14ac:dyDescent="0.2">
      <c r="A11" s="105"/>
      <c r="B11" s="109"/>
      <c r="C11" s="110"/>
      <c r="D11" s="110"/>
      <c r="E11" s="111"/>
      <c r="F11" s="6" t="s">
        <v>3</v>
      </c>
      <c r="G11" s="92" t="s">
        <v>18</v>
      </c>
      <c r="H11" s="93"/>
    </row>
    <row r="12" spans="1:8" ht="21.75" customHeight="1" x14ac:dyDescent="0.2">
      <c r="A12" s="7" t="s">
        <v>10</v>
      </c>
      <c r="B12" s="114">
        <v>2.5</v>
      </c>
      <c r="C12" s="115"/>
      <c r="D12" s="115"/>
      <c r="E12" s="116"/>
      <c r="F12" s="5" t="e">
        <f>B12/F8</f>
        <v>#DIV/0!</v>
      </c>
      <c r="G12" s="117" t="e">
        <f>B12/F9</f>
        <v>#DIV/0!</v>
      </c>
      <c r="H12" s="118"/>
    </row>
    <row r="13" spans="1:8" ht="21.95" customHeight="1" x14ac:dyDescent="0.2">
      <c r="A13" s="7" t="s">
        <v>11</v>
      </c>
      <c r="B13" s="119">
        <v>0.25</v>
      </c>
      <c r="C13" s="120"/>
      <c r="D13" s="120"/>
      <c r="E13" s="121"/>
      <c r="F13" s="5" t="e">
        <f>B13/F8</f>
        <v>#DIV/0!</v>
      </c>
      <c r="G13" s="117" t="e">
        <f>B13/F9</f>
        <v>#DIV/0!</v>
      </c>
      <c r="H13" s="118"/>
    </row>
    <row r="14" spans="1:8" ht="21.95" customHeight="1" x14ac:dyDescent="0.2">
      <c r="A14" s="7" t="s">
        <v>12</v>
      </c>
      <c r="B14" s="122">
        <v>5</v>
      </c>
      <c r="C14" s="123"/>
      <c r="D14" s="123"/>
      <c r="E14" s="124"/>
      <c r="F14" s="5" t="e">
        <f>B14/F8</f>
        <v>#DIV/0!</v>
      </c>
      <c r="G14" s="117" t="e">
        <f>B14/F9</f>
        <v>#DIV/0!</v>
      </c>
      <c r="H14" s="118"/>
    </row>
    <row r="15" spans="1:8" ht="21.95" customHeight="1" x14ac:dyDescent="0.2">
      <c r="A15" s="7" t="s">
        <v>13</v>
      </c>
      <c r="B15" s="119">
        <v>0.15</v>
      </c>
      <c r="C15" s="120"/>
      <c r="D15" s="120"/>
      <c r="E15" s="121"/>
      <c r="F15" s="5" t="e">
        <f>B15/F8</f>
        <v>#DIV/0!</v>
      </c>
      <c r="G15" s="117" t="e">
        <f>B15/F9</f>
        <v>#DIV/0!</v>
      </c>
      <c r="H15" s="118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5" t="s">
        <v>31</v>
      </c>
      <c r="B17" s="126"/>
      <c r="C17" s="126"/>
      <c r="D17" s="126"/>
      <c r="E17" s="127" t="s">
        <v>29</v>
      </c>
      <c r="F17" s="128"/>
      <c r="G17" s="28" t="s">
        <v>75</v>
      </c>
      <c r="H17" s="16" t="str">
        <f>FormTitan!J9</f>
        <v xml:space="preserve"> 1 / 2 / 3 / 4 / NA</v>
      </c>
    </row>
    <row r="18" spans="1:8" ht="18.75" customHeight="1" x14ac:dyDescent="0.25">
      <c r="A18" s="129" t="s">
        <v>32</v>
      </c>
      <c r="B18" s="130"/>
      <c r="C18" s="130"/>
      <c r="D18" s="130"/>
      <c r="E18" s="131" t="s">
        <v>29</v>
      </c>
      <c r="F18" s="131"/>
      <c r="G18" s="26"/>
      <c r="H18" s="17"/>
    </row>
    <row r="19" spans="1:8" ht="18.75" customHeight="1" x14ac:dyDescent="0.25">
      <c r="A19" s="129" t="s">
        <v>33</v>
      </c>
      <c r="B19" s="130"/>
      <c r="C19" s="130"/>
      <c r="D19" s="130"/>
      <c r="E19" s="131" t="s">
        <v>74</v>
      </c>
      <c r="F19" s="131"/>
      <c r="G19" s="26"/>
      <c r="H19" s="17"/>
    </row>
    <row r="20" spans="1:8" ht="18.75" customHeight="1" x14ac:dyDescent="0.25">
      <c r="A20" s="129" t="s">
        <v>34</v>
      </c>
      <c r="B20" s="130"/>
      <c r="C20" s="130"/>
      <c r="D20" s="130"/>
      <c r="E20" s="131" t="s">
        <v>29</v>
      </c>
      <c r="F20" s="131"/>
      <c r="G20" s="26"/>
      <c r="H20" s="17"/>
    </row>
    <row r="21" spans="1:8" ht="18.75" customHeight="1" x14ac:dyDescent="0.25">
      <c r="A21" s="129" t="s">
        <v>35</v>
      </c>
      <c r="B21" s="130"/>
      <c r="C21" s="130"/>
      <c r="D21" s="130"/>
      <c r="E21" s="131"/>
      <c r="F21" s="131"/>
      <c r="G21" s="26"/>
      <c r="H21" s="17"/>
    </row>
    <row r="22" spans="1:8" ht="18.75" customHeight="1" x14ac:dyDescent="0.25">
      <c r="A22" s="132" t="s">
        <v>36</v>
      </c>
      <c r="B22" s="133"/>
      <c r="C22" s="133"/>
      <c r="D22" s="133"/>
      <c r="E22" s="134" t="s">
        <v>30</v>
      </c>
      <c r="F22" s="135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6" t="s">
        <v>19</v>
      </c>
      <c r="B26" s="137"/>
      <c r="C26" s="137"/>
      <c r="D26" s="138" t="s">
        <v>15</v>
      </c>
      <c r="E26" s="138"/>
      <c r="F26" s="14" t="s">
        <v>27</v>
      </c>
      <c r="G26" s="138" t="s">
        <v>15</v>
      </c>
      <c r="H26" s="139"/>
    </row>
    <row r="27" spans="1:8" ht="60.75" customHeight="1" x14ac:dyDescent="0.2">
      <c r="A27" s="140" t="s">
        <v>20</v>
      </c>
      <c r="B27" s="141"/>
      <c r="C27" s="141"/>
      <c r="D27" s="142" t="s">
        <v>15</v>
      </c>
      <c r="E27" s="142"/>
      <c r="F27" s="15" t="s">
        <v>16</v>
      </c>
      <c r="G27" s="143" t="s">
        <v>37</v>
      </c>
      <c r="H27" s="144"/>
    </row>
    <row r="28" spans="1:8" ht="42.75" customHeight="1" x14ac:dyDescent="0.2">
      <c r="A28" s="145" t="s">
        <v>14</v>
      </c>
      <c r="B28" s="146"/>
      <c r="C28" s="146"/>
      <c r="D28" s="146"/>
      <c r="E28" s="147"/>
      <c r="F28" s="148" t="s">
        <v>7</v>
      </c>
      <c r="G28" s="149"/>
      <c r="H28" s="150"/>
    </row>
    <row r="29" spans="1:8" ht="18" customHeight="1" x14ac:dyDescent="0.2">
      <c r="A29" s="151">
        <f>FormTitan!B19</f>
        <v>0</v>
      </c>
      <c r="B29" s="152"/>
      <c r="C29" s="152"/>
      <c r="D29" s="153">
        <f>FormTitan!B20</f>
        <v>0</v>
      </c>
      <c r="E29" s="154"/>
      <c r="F29" s="3"/>
      <c r="G29" s="155"/>
      <c r="H29" s="156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E0055-D4AF-4DE7-BC0C-54200A66B142}">
  <dimension ref="A1:H29"/>
  <sheetViews>
    <sheetView view="pageLayout" topLeftCell="A8" zoomScaleNormal="100" workbookViewId="0">
      <selection activeCell="H18" sqref="H1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2" t="s">
        <v>0</v>
      </c>
      <c r="B1" s="73"/>
      <c r="C1" s="73"/>
      <c r="D1" s="73"/>
      <c r="E1" s="73"/>
      <c r="F1" s="73"/>
      <c r="G1" s="73"/>
      <c r="H1" s="74"/>
    </row>
    <row r="2" spans="1:8" ht="18.95" customHeight="1" x14ac:dyDescent="0.2">
      <c r="A2" s="75" t="s">
        <v>43</v>
      </c>
      <c r="B2" s="76"/>
      <c r="C2" s="77"/>
      <c r="D2" s="78">
        <f>FormTitan!B10</f>
        <v>0</v>
      </c>
      <c r="E2" s="78"/>
      <c r="F2" s="78"/>
      <c r="G2" s="78"/>
      <c r="H2" s="79"/>
    </row>
    <row r="3" spans="1:8" ht="24" customHeight="1" x14ac:dyDescent="0.2">
      <c r="A3" s="80" t="s">
        <v>44</v>
      </c>
      <c r="B3" s="81"/>
      <c r="C3" s="82"/>
      <c r="D3" s="83" t="str">
        <f>FormTitan!G10</f>
        <v>Sila Pilih</v>
      </c>
      <c r="E3" s="84"/>
      <c r="F3" s="84"/>
      <c r="G3" s="84"/>
      <c r="H3" s="85"/>
    </row>
    <row r="4" spans="1:8" ht="19.899999999999999" customHeight="1" x14ac:dyDescent="0.2">
      <c r="A4" s="21" t="s">
        <v>42</v>
      </c>
      <c r="B4" s="20"/>
      <c r="C4" s="20"/>
      <c r="D4" s="22"/>
      <c r="E4" s="22">
        <f>FormTitan!B2</f>
        <v>0</v>
      </c>
      <c r="F4" s="70" t="s">
        <v>38</v>
      </c>
      <c r="G4" s="70"/>
      <c r="H4" s="71"/>
    </row>
    <row r="5" spans="1:8" ht="19.899999999999999" customHeight="1" x14ac:dyDescent="0.2">
      <c r="A5" s="36" t="s">
        <v>21</v>
      </c>
      <c r="B5" s="8"/>
      <c r="C5" s="8"/>
      <c r="D5" s="8"/>
      <c r="E5" s="86">
        <f>FormTitan!B21</f>
        <v>0</v>
      </c>
      <c r="F5" s="86"/>
      <c r="G5" s="87" t="s">
        <v>41</v>
      </c>
      <c r="H5" s="88"/>
    </row>
    <row r="6" spans="1:8" ht="25.5" customHeight="1" x14ac:dyDescent="0.2">
      <c r="A6" s="89" t="s">
        <v>1</v>
      </c>
      <c r="B6" s="90"/>
      <c r="C6" s="90"/>
      <c r="D6" s="90"/>
      <c r="E6" s="91"/>
      <c r="F6" s="29" t="s">
        <v>8</v>
      </c>
      <c r="G6" s="92" t="s">
        <v>9</v>
      </c>
      <c r="H6" s="93"/>
    </row>
    <row r="7" spans="1:8" ht="21" customHeight="1" x14ac:dyDescent="0.2">
      <c r="A7" s="94" t="s">
        <v>2</v>
      </c>
      <c r="B7" s="95"/>
      <c r="C7" s="96"/>
      <c r="D7" s="97"/>
      <c r="E7" s="98"/>
      <c r="F7" s="19">
        <f>FormTitan!C3</f>
        <v>0</v>
      </c>
      <c r="G7" s="99">
        <f>FormTitan!F3</f>
        <v>0</v>
      </c>
      <c r="H7" s="100"/>
    </row>
    <row r="8" spans="1:8" ht="21" customHeight="1" x14ac:dyDescent="0.2">
      <c r="A8" s="94" t="s">
        <v>3</v>
      </c>
      <c r="B8" s="95"/>
      <c r="C8" s="101" t="s">
        <v>40</v>
      </c>
      <c r="D8" s="102"/>
      <c r="E8" s="103"/>
      <c r="F8" s="19">
        <f>FormTitan!C4</f>
        <v>0</v>
      </c>
      <c r="G8" s="99">
        <f>FormTitan!F4</f>
        <v>0</v>
      </c>
      <c r="H8" s="100"/>
    </row>
    <row r="9" spans="1:8" ht="20.100000000000001" customHeight="1" x14ac:dyDescent="0.2">
      <c r="A9" s="94" t="s">
        <v>4</v>
      </c>
      <c r="B9" s="95"/>
      <c r="C9" s="96"/>
      <c r="D9" s="97"/>
      <c r="E9" s="98"/>
      <c r="F9" s="19">
        <f>FormTitan!C5</f>
        <v>0</v>
      </c>
      <c r="G9" s="99">
        <f>FormTitan!F5</f>
        <v>0</v>
      </c>
      <c r="H9" s="100"/>
    </row>
    <row r="10" spans="1:8" ht="48.75" customHeight="1" x14ac:dyDescent="0.2">
      <c r="A10" s="104"/>
      <c r="B10" s="106" t="s">
        <v>5</v>
      </c>
      <c r="C10" s="107"/>
      <c r="D10" s="107"/>
      <c r="E10" s="108"/>
      <c r="F10" s="92" t="s">
        <v>39</v>
      </c>
      <c r="G10" s="112"/>
      <c r="H10" s="113"/>
    </row>
    <row r="11" spans="1:8" ht="20.25" customHeight="1" x14ac:dyDescent="0.2">
      <c r="A11" s="105"/>
      <c r="B11" s="109"/>
      <c r="C11" s="110"/>
      <c r="D11" s="110"/>
      <c r="E11" s="111"/>
      <c r="F11" s="6" t="s">
        <v>3</v>
      </c>
      <c r="G11" s="92" t="s">
        <v>18</v>
      </c>
      <c r="H11" s="93"/>
    </row>
    <row r="12" spans="1:8" ht="21.75" customHeight="1" x14ac:dyDescent="0.2">
      <c r="A12" s="7" t="s">
        <v>10</v>
      </c>
      <c r="B12" s="114">
        <v>2.5</v>
      </c>
      <c r="C12" s="115"/>
      <c r="D12" s="115"/>
      <c r="E12" s="116"/>
      <c r="F12" s="5" t="e">
        <f>B12/F8</f>
        <v>#DIV/0!</v>
      </c>
      <c r="G12" s="117" t="e">
        <f>B12/F9</f>
        <v>#DIV/0!</v>
      </c>
      <c r="H12" s="118"/>
    </row>
    <row r="13" spans="1:8" ht="21.95" customHeight="1" x14ac:dyDescent="0.2">
      <c r="A13" s="7" t="s">
        <v>11</v>
      </c>
      <c r="B13" s="119">
        <v>0.25</v>
      </c>
      <c r="C13" s="120"/>
      <c r="D13" s="120"/>
      <c r="E13" s="121"/>
      <c r="F13" s="5" t="e">
        <f>B13/F8</f>
        <v>#DIV/0!</v>
      </c>
      <c r="G13" s="117" t="e">
        <f>B13/F9</f>
        <v>#DIV/0!</v>
      </c>
      <c r="H13" s="118"/>
    </row>
    <row r="14" spans="1:8" ht="21.95" customHeight="1" x14ac:dyDescent="0.2">
      <c r="A14" s="7" t="s">
        <v>12</v>
      </c>
      <c r="B14" s="122">
        <v>5</v>
      </c>
      <c r="C14" s="123"/>
      <c r="D14" s="123"/>
      <c r="E14" s="124"/>
      <c r="F14" s="5" t="e">
        <f>B14/F8</f>
        <v>#DIV/0!</v>
      </c>
      <c r="G14" s="117" t="e">
        <f>B14/F9</f>
        <v>#DIV/0!</v>
      </c>
      <c r="H14" s="118"/>
    </row>
    <row r="15" spans="1:8" ht="21.95" customHeight="1" x14ac:dyDescent="0.2">
      <c r="A15" s="7" t="s">
        <v>13</v>
      </c>
      <c r="B15" s="119">
        <v>0.15</v>
      </c>
      <c r="C15" s="120"/>
      <c r="D15" s="120"/>
      <c r="E15" s="121"/>
      <c r="F15" s="5" t="e">
        <f>B15/F8</f>
        <v>#DIV/0!</v>
      </c>
      <c r="G15" s="117" t="e">
        <f>B15/F9</f>
        <v>#DIV/0!</v>
      </c>
      <c r="H15" s="118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5" t="s">
        <v>31</v>
      </c>
      <c r="B17" s="126"/>
      <c r="C17" s="126"/>
      <c r="D17" s="126"/>
      <c r="E17" s="127" t="s">
        <v>29</v>
      </c>
      <c r="F17" s="128"/>
      <c r="G17" s="28" t="s">
        <v>75</v>
      </c>
      <c r="H17" s="16" t="str">
        <f>FormTitan!J10</f>
        <v xml:space="preserve"> 1 / 2 / 3 / 4 / NA</v>
      </c>
    </row>
    <row r="18" spans="1:8" ht="18.75" customHeight="1" x14ac:dyDescent="0.25">
      <c r="A18" s="129" t="s">
        <v>32</v>
      </c>
      <c r="B18" s="130"/>
      <c r="C18" s="130"/>
      <c r="D18" s="130"/>
      <c r="E18" s="131" t="s">
        <v>29</v>
      </c>
      <c r="F18" s="131"/>
      <c r="G18" s="26"/>
      <c r="H18" s="17"/>
    </row>
    <row r="19" spans="1:8" ht="18.75" customHeight="1" x14ac:dyDescent="0.25">
      <c r="A19" s="129" t="s">
        <v>33</v>
      </c>
      <c r="B19" s="130"/>
      <c r="C19" s="130"/>
      <c r="D19" s="130"/>
      <c r="E19" s="131" t="s">
        <v>74</v>
      </c>
      <c r="F19" s="131"/>
      <c r="G19" s="26"/>
      <c r="H19" s="17"/>
    </row>
    <row r="20" spans="1:8" ht="18.75" customHeight="1" x14ac:dyDescent="0.25">
      <c r="A20" s="129" t="s">
        <v>34</v>
      </c>
      <c r="B20" s="130"/>
      <c r="C20" s="130"/>
      <c r="D20" s="130"/>
      <c r="E20" s="131" t="s">
        <v>29</v>
      </c>
      <c r="F20" s="131"/>
      <c r="G20" s="26"/>
      <c r="H20" s="17"/>
    </row>
    <row r="21" spans="1:8" ht="18.75" customHeight="1" x14ac:dyDescent="0.25">
      <c r="A21" s="129" t="s">
        <v>35</v>
      </c>
      <c r="B21" s="130"/>
      <c r="C21" s="130"/>
      <c r="D21" s="130"/>
      <c r="E21" s="131"/>
      <c r="F21" s="131"/>
      <c r="G21" s="26"/>
      <c r="H21" s="17"/>
    </row>
    <row r="22" spans="1:8" ht="18.75" customHeight="1" x14ac:dyDescent="0.25">
      <c r="A22" s="132" t="s">
        <v>36</v>
      </c>
      <c r="B22" s="133"/>
      <c r="C22" s="133"/>
      <c r="D22" s="133"/>
      <c r="E22" s="134" t="s">
        <v>30</v>
      </c>
      <c r="F22" s="135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6" t="s">
        <v>19</v>
      </c>
      <c r="B26" s="137"/>
      <c r="C26" s="137"/>
      <c r="D26" s="138" t="s">
        <v>15</v>
      </c>
      <c r="E26" s="138"/>
      <c r="F26" s="14" t="s">
        <v>27</v>
      </c>
      <c r="G26" s="138" t="s">
        <v>15</v>
      </c>
      <c r="H26" s="139"/>
    </row>
    <row r="27" spans="1:8" ht="60.75" customHeight="1" x14ac:dyDescent="0.2">
      <c r="A27" s="140" t="s">
        <v>20</v>
      </c>
      <c r="B27" s="141"/>
      <c r="C27" s="141"/>
      <c r="D27" s="142" t="s">
        <v>15</v>
      </c>
      <c r="E27" s="142"/>
      <c r="F27" s="15" t="s">
        <v>16</v>
      </c>
      <c r="G27" s="143" t="s">
        <v>37</v>
      </c>
      <c r="H27" s="144"/>
    </row>
    <row r="28" spans="1:8" ht="42.75" customHeight="1" x14ac:dyDescent="0.2">
      <c r="A28" s="145" t="s">
        <v>14</v>
      </c>
      <c r="B28" s="146"/>
      <c r="C28" s="146"/>
      <c r="D28" s="146"/>
      <c r="E28" s="147"/>
      <c r="F28" s="148" t="s">
        <v>7</v>
      </c>
      <c r="G28" s="149"/>
      <c r="H28" s="150"/>
    </row>
    <row r="29" spans="1:8" ht="18" customHeight="1" x14ac:dyDescent="0.2">
      <c r="A29" s="151">
        <f>FormTitan!B19</f>
        <v>0</v>
      </c>
      <c r="B29" s="152"/>
      <c r="C29" s="152"/>
      <c r="D29" s="153">
        <f>FormTitan!B20</f>
        <v>0</v>
      </c>
      <c r="E29" s="154"/>
      <c r="F29" s="3"/>
      <c r="G29" s="155"/>
      <c r="H29" s="156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8B289-4AE1-4A32-B83B-D65C49803225}">
  <dimension ref="A1:H29"/>
  <sheetViews>
    <sheetView view="pageLayout" topLeftCell="A11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2" t="s">
        <v>0</v>
      </c>
      <c r="B1" s="73"/>
      <c r="C1" s="73"/>
      <c r="D1" s="73"/>
      <c r="E1" s="73"/>
      <c r="F1" s="73"/>
      <c r="G1" s="73"/>
      <c r="H1" s="74"/>
    </row>
    <row r="2" spans="1:8" ht="18.95" customHeight="1" x14ac:dyDescent="0.2">
      <c r="A2" s="75" t="s">
        <v>43</v>
      </c>
      <c r="B2" s="76"/>
      <c r="C2" s="77"/>
      <c r="D2" s="78">
        <f>FormTitan!B11</f>
        <v>0</v>
      </c>
      <c r="E2" s="78"/>
      <c r="F2" s="78"/>
      <c r="G2" s="78"/>
      <c r="H2" s="79"/>
    </row>
    <row r="3" spans="1:8" ht="24" customHeight="1" x14ac:dyDescent="0.2">
      <c r="A3" s="80" t="s">
        <v>44</v>
      </c>
      <c r="B3" s="81"/>
      <c r="C3" s="82"/>
      <c r="D3" s="83" t="str">
        <f>FormTitan!G11</f>
        <v>Sila Pilih</v>
      </c>
      <c r="E3" s="84"/>
      <c r="F3" s="84"/>
      <c r="G3" s="84"/>
      <c r="H3" s="85"/>
    </row>
    <row r="4" spans="1:8" ht="19.899999999999999" customHeight="1" x14ac:dyDescent="0.2">
      <c r="A4" s="21" t="s">
        <v>42</v>
      </c>
      <c r="B4" s="20"/>
      <c r="C4" s="20"/>
      <c r="D4" s="22"/>
      <c r="E4" s="22">
        <f>FormTitan!B2</f>
        <v>0</v>
      </c>
      <c r="F4" s="70" t="s">
        <v>38</v>
      </c>
      <c r="G4" s="70"/>
      <c r="H4" s="71"/>
    </row>
    <row r="5" spans="1:8" ht="19.899999999999999" customHeight="1" x14ac:dyDescent="0.2">
      <c r="A5" s="36" t="s">
        <v>21</v>
      </c>
      <c r="B5" s="8"/>
      <c r="C5" s="8"/>
      <c r="D5" s="8"/>
      <c r="E5" s="86">
        <f>FormTitan!B21</f>
        <v>0</v>
      </c>
      <c r="F5" s="86"/>
      <c r="G5" s="87" t="s">
        <v>41</v>
      </c>
      <c r="H5" s="88"/>
    </row>
    <row r="6" spans="1:8" ht="25.5" customHeight="1" x14ac:dyDescent="0.2">
      <c r="A6" s="89" t="s">
        <v>1</v>
      </c>
      <c r="B6" s="90"/>
      <c r="C6" s="90"/>
      <c r="D6" s="90"/>
      <c r="E6" s="91"/>
      <c r="F6" s="29" t="s">
        <v>8</v>
      </c>
      <c r="G6" s="92" t="s">
        <v>9</v>
      </c>
      <c r="H6" s="93"/>
    </row>
    <row r="7" spans="1:8" ht="21" customHeight="1" x14ac:dyDescent="0.2">
      <c r="A7" s="94" t="s">
        <v>2</v>
      </c>
      <c r="B7" s="95"/>
      <c r="C7" s="96"/>
      <c r="D7" s="97"/>
      <c r="E7" s="98"/>
      <c r="F7" s="19">
        <f>FormTitan!C3</f>
        <v>0</v>
      </c>
      <c r="G7" s="99">
        <f>FormTitan!F3</f>
        <v>0</v>
      </c>
      <c r="H7" s="100"/>
    </row>
    <row r="8" spans="1:8" ht="21" customHeight="1" x14ac:dyDescent="0.2">
      <c r="A8" s="94" t="s">
        <v>3</v>
      </c>
      <c r="B8" s="95"/>
      <c r="C8" s="101" t="s">
        <v>40</v>
      </c>
      <c r="D8" s="102"/>
      <c r="E8" s="103"/>
      <c r="F8" s="19">
        <f>FormTitan!C4</f>
        <v>0</v>
      </c>
      <c r="G8" s="99">
        <f>FormTitan!F4</f>
        <v>0</v>
      </c>
      <c r="H8" s="100"/>
    </row>
    <row r="9" spans="1:8" ht="20.100000000000001" customHeight="1" x14ac:dyDescent="0.2">
      <c r="A9" s="94" t="s">
        <v>4</v>
      </c>
      <c r="B9" s="95"/>
      <c r="C9" s="96"/>
      <c r="D9" s="97"/>
      <c r="E9" s="98"/>
      <c r="F9" s="19">
        <f>FormTitan!C5</f>
        <v>0</v>
      </c>
      <c r="G9" s="99">
        <f>FormTitan!F5</f>
        <v>0</v>
      </c>
      <c r="H9" s="100"/>
    </row>
    <row r="10" spans="1:8" ht="48.75" customHeight="1" x14ac:dyDescent="0.2">
      <c r="A10" s="104"/>
      <c r="B10" s="106" t="s">
        <v>5</v>
      </c>
      <c r="C10" s="107"/>
      <c r="D10" s="107"/>
      <c r="E10" s="108"/>
      <c r="F10" s="92" t="s">
        <v>39</v>
      </c>
      <c r="G10" s="112"/>
      <c r="H10" s="113"/>
    </row>
    <row r="11" spans="1:8" ht="20.25" customHeight="1" x14ac:dyDescent="0.2">
      <c r="A11" s="105"/>
      <c r="B11" s="109"/>
      <c r="C11" s="110"/>
      <c r="D11" s="110"/>
      <c r="E11" s="111"/>
      <c r="F11" s="6" t="s">
        <v>3</v>
      </c>
      <c r="G11" s="92" t="s">
        <v>18</v>
      </c>
      <c r="H11" s="93"/>
    </row>
    <row r="12" spans="1:8" ht="21.75" customHeight="1" x14ac:dyDescent="0.2">
      <c r="A12" s="7" t="s">
        <v>10</v>
      </c>
      <c r="B12" s="114">
        <v>2.5</v>
      </c>
      <c r="C12" s="115"/>
      <c r="D12" s="115"/>
      <c r="E12" s="116"/>
      <c r="F12" s="5" t="e">
        <f>B12/F8</f>
        <v>#DIV/0!</v>
      </c>
      <c r="G12" s="117" t="e">
        <f>B12/F9</f>
        <v>#DIV/0!</v>
      </c>
      <c r="H12" s="118"/>
    </row>
    <row r="13" spans="1:8" ht="21.95" customHeight="1" x14ac:dyDescent="0.2">
      <c r="A13" s="7" t="s">
        <v>11</v>
      </c>
      <c r="B13" s="119">
        <v>0.25</v>
      </c>
      <c r="C13" s="120"/>
      <c r="D13" s="120"/>
      <c r="E13" s="121"/>
      <c r="F13" s="5" t="e">
        <f>B13/F8</f>
        <v>#DIV/0!</v>
      </c>
      <c r="G13" s="117" t="e">
        <f>B13/F9</f>
        <v>#DIV/0!</v>
      </c>
      <c r="H13" s="118"/>
    </row>
    <row r="14" spans="1:8" ht="21.95" customHeight="1" x14ac:dyDescent="0.2">
      <c r="A14" s="7" t="s">
        <v>12</v>
      </c>
      <c r="B14" s="122">
        <v>5</v>
      </c>
      <c r="C14" s="123"/>
      <c r="D14" s="123"/>
      <c r="E14" s="124"/>
      <c r="F14" s="5" t="e">
        <f>B14/F8</f>
        <v>#DIV/0!</v>
      </c>
      <c r="G14" s="117" t="e">
        <f>B14/F9</f>
        <v>#DIV/0!</v>
      </c>
      <c r="H14" s="118"/>
    </row>
    <row r="15" spans="1:8" ht="21.95" customHeight="1" x14ac:dyDescent="0.2">
      <c r="A15" s="7" t="s">
        <v>13</v>
      </c>
      <c r="B15" s="119">
        <v>0.15</v>
      </c>
      <c r="C15" s="120"/>
      <c r="D15" s="120"/>
      <c r="E15" s="121"/>
      <c r="F15" s="5" t="e">
        <f>B15/F8</f>
        <v>#DIV/0!</v>
      </c>
      <c r="G15" s="117" t="e">
        <f>B15/F9</f>
        <v>#DIV/0!</v>
      </c>
      <c r="H15" s="118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5" t="s">
        <v>31</v>
      </c>
      <c r="B17" s="126"/>
      <c r="C17" s="126"/>
      <c r="D17" s="126"/>
      <c r="E17" s="127" t="s">
        <v>29</v>
      </c>
      <c r="F17" s="128"/>
      <c r="G17" s="28" t="s">
        <v>75</v>
      </c>
      <c r="H17" s="16" t="str">
        <f>FormTitan!J11</f>
        <v xml:space="preserve"> 1 / 2 / 3 / 4 / NA</v>
      </c>
    </row>
    <row r="18" spans="1:8" ht="18.75" customHeight="1" x14ac:dyDescent="0.25">
      <c r="A18" s="129" t="s">
        <v>32</v>
      </c>
      <c r="B18" s="130"/>
      <c r="C18" s="130"/>
      <c r="D18" s="130"/>
      <c r="E18" s="131" t="s">
        <v>29</v>
      </c>
      <c r="F18" s="131"/>
      <c r="G18" s="26"/>
      <c r="H18" s="17"/>
    </row>
    <row r="19" spans="1:8" ht="18.75" customHeight="1" x14ac:dyDescent="0.25">
      <c r="A19" s="129" t="s">
        <v>33</v>
      </c>
      <c r="B19" s="130"/>
      <c r="C19" s="130"/>
      <c r="D19" s="130"/>
      <c r="E19" s="131" t="s">
        <v>74</v>
      </c>
      <c r="F19" s="131"/>
      <c r="G19" s="26"/>
      <c r="H19" s="17"/>
    </row>
    <row r="20" spans="1:8" ht="18.75" customHeight="1" x14ac:dyDescent="0.25">
      <c r="A20" s="129" t="s">
        <v>34</v>
      </c>
      <c r="B20" s="130"/>
      <c r="C20" s="130"/>
      <c r="D20" s="130"/>
      <c r="E20" s="131" t="s">
        <v>29</v>
      </c>
      <c r="F20" s="131"/>
      <c r="G20" s="26"/>
      <c r="H20" s="17"/>
    </row>
    <row r="21" spans="1:8" ht="18.75" customHeight="1" x14ac:dyDescent="0.25">
      <c r="A21" s="129" t="s">
        <v>35</v>
      </c>
      <c r="B21" s="130"/>
      <c r="C21" s="130"/>
      <c r="D21" s="130"/>
      <c r="E21" s="131"/>
      <c r="F21" s="131"/>
      <c r="G21" s="26"/>
      <c r="H21" s="17"/>
    </row>
    <row r="22" spans="1:8" ht="18.75" customHeight="1" x14ac:dyDescent="0.25">
      <c r="A22" s="132" t="s">
        <v>36</v>
      </c>
      <c r="B22" s="133"/>
      <c r="C22" s="133"/>
      <c r="D22" s="133"/>
      <c r="E22" s="134" t="s">
        <v>30</v>
      </c>
      <c r="F22" s="135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6" t="s">
        <v>19</v>
      </c>
      <c r="B26" s="137"/>
      <c r="C26" s="137"/>
      <c r="D26" s="138" t="s">
        <v>15</v>
      </c>
      <c r="E26" s="138"/>
      <c r="F26" s="14" t="s">
        <v>27</v>
      </c>
      <c r="G26" s="138" t="s">
        <v>15</v>
      </c>
      <c r="H26" s="139"/>
    </row>
    <row r="27" spans="1:8" ht="60.75" customHeight="1" x14ac:dyDescent="0.2">
      <c r="A27" s="140" t="s">
        <v>20</v>
      </c>
      <c r="B27" s="141"/>
      <c r="C27" s="141"/>
      <c r="D27" s="142" t="s">
        <v>15</v>
      </c>
      <c r="E27" s="142"/>
      <c r="F27" s="15" t="s">
        <v>16</v>
      </c>
      <c r="G27" s="143" t="s">
        <v>37</v>
      </c>
      <c r="H27" s="144"/>
    </row>
    <row r="28" spans="1:8" ht="42.75" customHeight="1" x14ac:dyDescent="0.2">
      <c r="A28" s="145" t="s">
        <v>14</v>
      </c>
      <c r="B28" s="146"/>
      <c r="C28" s="146"/>
      <c r="D28" s="146"/>
      <c r="E28" s="147"/>
      <c r="F28" s="148" t="s">
        <v>7</v>
      </c>
      <c r="G28" s="149"/>
      <c r="H28" s="150"/>
    </row>
    <row r="29" spans="1:8" ht="18" customHeight="1" x14ac:dyDescent="0.2">
      <c r="A29" s="151">
        <f>FormTitan!B19</f>
        <v>0</v>
      </c>
      <c r="B29" s="152"/>
      <c r="C29" s="152"/>
      <c r="D29" s="153">
        <f>FormTitan!B20</f>
        <v>0</v>
      </c>
      <c r="E29" s="154"/>
      <c r="F29" s="3"/>
      <c r="G29" s="155"/>
      <c r="H29" s="156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92B26-BC57-4736-975A-3CD13FC42E76}">
  <dimension ref="A1:H29"/>
  <sheetViews>
    <sheetView view="pageLayout" topLeftCell="A10" zoomScaleNormal="100" workbookViewId="0">
      <selection activeCell="H17" sqref="H1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2" t="s">
        <v>0</v>
      </c>
      <c r="B1" s="73"/>
      <c r="C1" s="73"/>
      <c r="D1" s="73"/>
      <c r="E1" s="73"/>
      <c r="F1" s="73"/>
      <c r="G1" s="73"/>
      <c r="H1" s="74"/>
    </row>
    <row r="2" spans="1:8" ht="18.95" customHeight="1" x14ac:dyDescent="0.2">
      <c r="A2" s="75" t="s">
        <v>43</v>
      </c>
      <c r="B2" s="76"/>
      <c r="C2" s="77"/>
      <c r="D2" s="78">
        <f>FormTitan!B12</f>
        <v>0</v>
      </c>
      <c r="E2" s="78"/>
      <c r="F2" s="78"/>
      <c r="G2" s="78"/>
      <c r="H2" s="79"/>
    </row>
    <row r="3" spans="1:8" ht="24" customHeight="1" x14ac:dyDescent="0.2">
      <c r="A3" s="80" t="s">
        <v>44</v>
      </c>
      <c r="B3" s="81"/>
      <c r="C3" s="82"/>
      <c r="D3" s="83" t="str">
        <f>FormTitan!G12</f>
        <v>Sila Pilih</v>
      </c>
      <c r="E3" s="84"/>
      <c r="F3" s="84"/>
      <c r="G3" s="84"/>
      <c r="H3" s="85"/>
    </row>
    <row r="4" spans="1:8" ht="19.899999999999999" customHeight="1" x14ac:dyDescent="0.2">
      <c r="A4" s="21" t="s">
        <v>42</v>
      </c>
      <c r="B4" s="20"/>
      <c r="C4" s="20"/>
      <c r="D4" s="22"/>
      <c r="E4" s="22">
        <f>FormTitan!B2</f>
        <v>0</v>
      </c>
      <c r="F4" s="70" t="s">
        <v>38</v>
      </c>
      <c r="G4" s="70"/>
      <c r="H4" s="71"/>
    </row>
    <row r="5" spans="1:8" ht="19.899999999999999" customHeight="1" x14ac:dyDescent="0.2">
      <c r="A5" s="36" t="s">
        <v>21</v>
      </c>
      <c r="B5" s="8"/>
      <c r="C5" s="8"/>
      <c r="D5" s="8"/>
      <c r="E5" s="86">
        <f>FormTitan!B21</f>
        <v>0</v>
      </c>
      <c r="F5" s="86"/>
      <c r="G5" s="87" t="s">
        <v>41</v>
      </c>
      <c r="H5" s="88"/>
    </row>
    <row r="6" spans="1:8" ht="25.5" customHeight="1" x14ac:dyDescent="0.2">
      <c r="A6" s="89" t="s">
        <v>1</v>
      </c>
      <c r="B6" s="90"/>
      <c r="C6" s="90"/>
      <c r="D6" s="90"/>
      <c r="E6" s="91"/>
      <c r="F6" s="29" t="s">
        <v>8</v>
      </c>
      <c r="G6" s="92" t="s">
        <v>9</v>
      </c>
      <c r="H6" s="93"/>
    </row>
    <row r="7" spans="1:8" ht="21" customHeight="1" x14ac:dyDescent="0.2">
      <c r="A7" s="94" t="s">
        <v>2</v>
      </c>
      <c r="B7" s="95"/>
      <c r="C7" s="96"/>
      <c r="D7" s="97"/>
      <c r="E7" s="98"/>
      <c r="F7" s="19">
        <f>FormTitan!C3</f>
        <v>0</v>
      </c>
      <c r="G7" s="99">
        <f>FormTitan!F3</f>
        <v>0</v>
      </c>
      <c r="H7" s="100"/>
    </row>
    <row r="8" spans="1:8" ht="21" customHeight="1" x14ac:dyDescent="0.2">
      <c r="A8" s="94" t="s">
        <v>3</v>
      </c>
      <c r="B8" s="95"/>
      <c r="C8" s="101" t="s">
        <v>40</v>
      </c>
      <c r="D8" s="102"/>
      <c r="E8" s="103"/>
      <c r="F8" s="19">
        <f>FormTitan!C4</f>
        <v>0</v>
      </c>
      <c r="G8" s="99">
        <f>FormTitan!F4</f>
        <v>0</v>
      </c>
      <c r="H8" s="100"/>
    </row>
    <row r="9" spans="1:8" ht="20.100000000000001" customHeight="1" x14ac:dyDescent="0.2">
      <c r="A9" s="94" t="s">
        <v>4</v>
      </c>
      <c r="B9" s="95"/>
      <c r="C9" s="96"/>
      <c r="D9" s="97"/>
      <c r="E9" s="98"/>
      <c r="F9" s="19">
        <f>FormTitan!C5</f>
        <v>0</v>
      </c>
      <c r="G9" s="99">
        <f>FormTitan!F5</f>
        <v>0</v>
      </c>
      <c r="H9" s="100"/>
    </row>
    <row r="10" spans="1:8" ht="48.75" customHeight="1" x14ac:dyDescent="0.2">
      <c r="A10" s="104"/>
      <c r="B10" s="106" t="s">
        <v>5</v>
      </c>
      <c r="C10" s="107"/>
      <c r="D10" s="107"/>
      <c r="E10" s="108"/>
      <c r="F10" s="92" t="s">
        <v>39</v>
      </c>
      <c r="G10" s="112"/>
      <c r="H10" s="113"/>
    </row>
    <row r="11" spans="1:8" ht="20.25" customHeight="1" x14ac:dyDescent="0.2">
      <c r="A11" s="105"/>
      <c r="B11" s="109"/>
      <c r="C11" s="110"/>
      <c r="D11" s="110"/>
      <c r="E11" s="111"/>
      <c r="F11" s="6" t="s">
        <v>3</v>
      </c>
      <c r="G11" s="92" t="s">
        <v>18</v>
      </c>
      <c r="H11" s="93"/>
    </row>
    <row r="12" spans="1:8" ht="21.75" customHeight="1" x14ac:dyDescent="0.2">
      <c r="A12" s="7" t="s">
        <v>10</v>
      </c>
      <c r="B12" s="114">
        <v>2.5</v>
      </c>
      <c r="C12" s="115"/>
      <c r="D12" s="115"/>
      <c r="E12" s="116"/>
      <c r="F12" s="5" t="e">
        <f>B12/F8</f>
        <v>#DIV/0!</v>
      </c>
      <c r="G12" s="117" t="e">
        <f>B12/F9</f>
        <v>#DIV/0!</v>
      </c>
      <c r="H12" s="118"/>
    </row>
    <row r="13" spans="1:8" ht="21.95" customHeight="1" x14ac:dyDescent="0.2">
      <c r="A13" s="7" t="s">
        <v>11</v>
      </c>
      <c r="B13" s="119">
        <v>0.25</v>
      </c>
      <c r="C13" s="120"/>
      <c r="D13" s="120"/>
      <c r="E13" s="121"/>
      <c r="F13" s="5" t="e">
        <f>B13/F8</f>
        <v>#DIV/0!</v>
      </c>
      <c r="G13" s="117" t="e">
        <f>B13/F9</f>
        <v>#DIV/0!</v>
      </c>
      <c r="H13" s="118"/>
    </row>
    <row r="14" spans="1:8" ht="21.95" customHeight="1" x14ac:dyDescent="0.2">
      <c r="A14" s="7" t="s">
        <v>12</v>
      </c>
      <c r="B14" s="122">
        <v>5</v>
      </c>
      <c r="C14" s="123"/>
      <c r="D14" s="123"/>
      <c r="E14" s="124"/>
      <c r="F14" s="5" t="e">
        <f>B14/F8</f>
        <v>#DIV/0!</v>
      </c>
      <c r="G14" s="117" t="e">
        <f>B14/F9</f>
        <v>#DIV/0!</v>
      </c>
      <c r="H14" s="118"/>
    </row>
    <row r="15" spans="1:8" ht="21.95" customHeight="1" x14ac:dyDescent="0.2">
      <c r="A15" s="7" t="s">
        <v>13</v>
      </c>
      <c r="B15" s="119">
        <v>0.15</v>
      </c>
      <c r="C15" s="120"/>
      <c r="D15" s="120"/>
      <c r="E15" s="121"/>
      <c r="F15" s="5" t="e">
        <f>B15/F8</f>
        <v>#DIV/0!</v>
      </c>
      <c r="G15" s="117" t="e">
        <f>B15/F9</f>
        <v>#DIV/0!</v>
      </c>
      <c r="H15" s="118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5" t="s">
        <v>31</v>
      </c>
      <c r="B17" s="126"/>
      <c r="C17" s="126"/>
      <c r="D17" s="126"/>
      <c r="E17" s="127" t="s">
        <v>29</v>
      </c>
      <c r="F17" s="128"/>
      <c r="G17" s="28" t="s">
        <v>75</v>
      </c>
      <c r="H17" s="16" t="str">
        <f>FormTitan!J12</f>
        <v xml:space="preserve"> 1 / 2 / 3 / 4 / NA</v>
      </c>
    </row>
    <row r="18" spans="1:8" ht="18.75" customHeight="1" x14ac:dyDescent="0.25">
      <c r="A18" s="129" t="s">
        <v>32</v>
      </c>
      <c r="B18" s="130"/>
      <c r="C18" s="130"/>
      <c r="D18" s="130"/>
      <c r="E18" s="131" t="s">
        <v>29</v>
      </c>
      <c r="F18" s="131"/>
      <c r="G18" s="26"/>
      <c r="H18" s="17"/>
    </row>
    <row r="19" spans="1:8" ht="18.75" customHeight="1" x14ac:dyDescent="0.25">
      <c r="A19" s="129" t="s">
        <v>33</v>
      </c>
      <c r="B19" s="130"/>
      <c r="C19" s="130"/>
      <c r="D19" s="130"/>
      <c r="E19" s="131" t="s">
        <v>74</v>
      </c>
      <c r="F19" s="131"/>
      <c r="G19" s="26"/>
      <c r="H19" s="17"/>
    </row>
    <row r="20" spans="1:8" ht="18.75" customHeight="1" x14ac:dyDescent="0.25">
      <c r="A20" s="129" t="s">
        <v>34</v>
      </c>
      <c r="B20" s="130"/>
      <c r="C20" s="130"/>
      <c r="D20" s="130"/>
      <c r="E20" s="131" t="s">
        <v>29</v>
      </c>
      <c r="F20" s="131"/>
      <c r="G20" s="26"/>
      <c r="H20" s="17"/>
    </row>
    <row r="21" spans="1:8" ht="18.75" customHeight="1" x14ac:dyDescent="0.25">
      <c r="A21" s="129" t="s">
        <v>35</v>
      </c>
      <c r="B21" s="130"/>
      <c r="C21" s="130"/>
      <c r="D21" s="130"/>
      <c r="E21" s="131"/>
      <c r="F21" s="131"/>
      <c r="G21" s="26"/>
      <c r="H21" s="17"/>
    </row>
    <row r="22" spans="1:8" ht="18.75" customHeight="1" x14ac:dyDescent="0.25">
      <c r="A22" s="132" t="s">
        <v>36</v>
      </c>
      <c r="B22" s="133"/>
      <c r="C22" s="133"/>
      <c r="D22" s="133"/>
      <c r="E22" s="134" t="s">
        <v>30</v>
      </c>
      <c r="F22" s="135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6" t="s">
        <v>19</v>
      </c>
      <c r="B26" s="137"/>
      <c r="C26" s="137"/>
      <c r="D26" s="138" t="s">
        <v>15</v>
      </c>
      <c r="E26" s="138"/>
      <c r="F26" s="14" t="s">
        <v>27</v>
      </c>
      <c r="G26" s="138" t="s">
        <v>15</v>
      </c>
      <c r="H26" s="139"/>
    </row>
    <row r="27" spans="1:8" ht="60.75" customHeight="1" x14ac:dyDescent="0.2">
      <c r="A27" s="140" t="s">
        <v>20</v>
      </c>
      <c r="B27" s="141"/>
      <c r="C27" s="141"/>
      <c r="D27" s="142" t="s">
        <v>15</v>
      </c>
      <c r="E27" s="142"/>
      <c r="F27" s="15" t="s">
        <v>16</v>
      </c>
      <c r="G27" s="143" t="s">
        <v>37</v>
      </c>
      <c r="H27" s="144"/>
    </row>
    <row r="28" spans="1:8" ht="42.75" customHeight="1" x14ac:dyDescent="0.2">
      <c r="A28" s="145" t="s">
        <v>14</v>
      </c>
      <c r="B28" s="146"/>
      <c r="C28" s="146"/>
      <c r="D28" s="146"/>
      <c r="E28" s="147"/>
      <c r="F28" s="148" t="s">
        <v>7</v>
      </c>
      <c r="G28" s="149"/>
      <c r="H28" s="150"/>
    </row>
    <row r="29" spans="1:8" ht="18" customHeight="1" x14ac:dyDescent="0.2">
      <c r="A29" s="151">
        <f>FormTitan!B19</f>
        <v>0</v>
      </c>
      <c r="B29" s="152"/>
      <c r="C29" s="152"/>
      <c r="D29" s="153">
        <f>FormTitan!B20</f>
        <v>0</v>
      </c>
      <c r="E29" s="154"/>
      <c r="F29" s="3"/>
      <c r="G29" s="155"/>
      <c r="H29" s="156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1B5FB-A1A6-46B6-9EFA-5EE6CCF89F09}">
  <dimension ref="A1:H29"/>
  <sheetViews>
    <sheetView view="pageLayout" topLeftCell="A10" zoomScaleNormal="100" workbookViewId="0">
      <selection activeCell="H17" sqref="H1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2" t="s">
        <v>0</v>
      </c>
      <c r="B1" s="73"/>
      <c r="C1" s="73"/>
      <c r="D1" s="73"/>
      <c r="E1" s="73"/>
      <c r="F1" s="73"/>
      <c r="G1" s="73"/>
      <c r="H1" s="74"/>
    </row>
    <row r="2" spans="1:8" ht="18.95" customHeight="1" x14ac:dyDescent="0.2">
      <c r="A2" s="75" t="s">
        <v>43</v>
      </c>
      <c r="B2" s="76"/>
      <c r="C2" s="77"/>
      <c r="D2" s="78">
        <f>FormTitan!B13</f>
        <v>0</v>
      </c>
      <c r="E2" s="78"/>
      <c r="F2" s="78"/>
      <c r="G2" s="78"/>
      <c r="H2" s="79"/>
    </row>
    <row r="3" spans="1:8" ht="24" customHeight="1" x14ac:dyDescent="0.2">
      <c r="A3" s="80" t="s">
        <v>44</v>
      </c>
      <c r="B3" s="81"/>
      <c r="C3" s="82"/>
      <c r="D3" s="83" t="str">
        <f>FormTitan!G13</f>
        <v>Sila Pilih</v>
      </c>
      <c r="E3" s="84"/>
      <c r="F3" s="84"/>
      <c r="G3" s="84"/>
      <c r="H3" s="85"/>
    </row>
    <row r="4" spans="1:8" ht="19.899999999999999" customHeight="1" x14ac:dyDescent="0.2">
      <c r="A4" s="21" t="s">
        <v>42</v>
      </c>
      <c r="B4" s="20"/>
      <c r="C4" s="20"/>
      <c r="D4" s="22"/>
      <c r="E4" s="22">
        <f>FormTitan!B2</f>
        <v>0</v>
      </c>
      <c r="F4" s="70" t="s">
        <v>38</v>
      </c>
      <c r="G4" s="70"/>
      <c r="H4" s="71"/>
    </row>
    <row r="5" spans="1:8" ht="19.899999999999999" customHeight="1" x14ac:dyDescent="0.2">
      <c r="A5" s="36" t="s">
        <v>21</v>
      </c>
      <c r="B5" s="8"/>
      <c r="C5" s="8"/>
      <c r="D5" s="8"/>
      <c r="E5" s="86">
        <f>FormTitan!B21</f>
        <v>0</v>
      </c>
      <c r="F5" s="86"/>
      <c r="G5" s="87" t="s">
        <v>41</v>
      </c>
      <c r="H5" s="88"/>
    </row>
    <row r="6" spans="1:8" ht="25.5" customHeight="1" x14ac:dyDescent="0.2">
      <c r="A6" s="89" t="s">
        <v>1</v>
      </c>
      <c r="B6" s="90"/>
      <c r="C6" s="90"/>
      <c r="D6" s="90"/>
      <c r="E6" s="91"/>
      <c r="F6" s="29" t="s">
        <v>8</v>
      </c>
      <c r="G6" s="92" t="s">
        <v>9</v>
      </c>
      <c r="H6" s="93"/>
    </row>
    <row r="7" spans="1:8" ht="21" customHeight="1" x14ac:dyDescent="0.2">
      <c r="A7" s="94" t="s">
        <v>2</v>
      </c>
      <c r="B7" s="95"/>
      <c r="C7" s="96"/>
      <c r="D7" s="97"/>
      <c r="E7" s="98"/>
      <c r="F7" s="19">
        <f>FormTitan!C3</f>
        <v>0</v>
      </c>
      <c r="G7" s="99">
        <f>FormTitan!F3</f>
        <v>0</v>
      </c>
      <c r="H7" s="100"/>
    </row>
    <row r="8" spans="1:8" ht="21" customHeight="1" x14ac:dyDescent="0.2">
      <c r="A8" s="94" t="s">
        <v>3</v>
      </c>
      <c r="B8" s="95"/>
      <c r="C8" s="101" t="s">
        <v>40</v>
      </c>
      <c r="D8" s="102"/>
      <c r="E8" s="103"/>
      <c r="F8" s="19">
        <f>FormTitan!C4</f>
        <v>0</v>
      </c>
      <c r="G8" s="99">
        <f>FormTitan!F4</f>
        <v>0</v>
      </c>
      <c r="H8" s="100"/>
    </row>
    <row r="9" spans="1:8" ht="20.100000000000001" customHeight="1" x14ac:dyDescent="0.2">
      <c r="A9" s="94" t="s">
        <v>4</v>
      </c>
      <c r="B9" s="95"/>
      <c r="C9" s="96"/>
      <c r="D9" s="97"/>
      <c r="E9" s="98"/>
      <c r="F9" s="19">
        <f>FormTitan!C5</f>
        <v>0</v>
      </c>
      <c r="G9" s="99">
        <f>FormTitan!F5</f>
        <v>0</v>
      </c>
      <c r="H9" s="100"/>
    </row>
    <row r="10" spans="1:8" ht="48.75" customHeight="1" x14ac:dyDescent="0.2">
      <c r="A10" s="104"/>
      <c r="B10" s="106" t="s">
        <v>5</v>
      </c>
      <c r="C10" s="107"/>
      <c r="D10" s="107"/>
      <c r="E10" s="108"/>
      <c r="F10" s="92" t="s">
        <v>39</v>
      </c>
      <c r="G10" s="112"/>
      <c r="H10" s="113"/>
    </row>
    <row r="11" spans="1:8" ht="20.25" customHeight="1" x14ac:dyDescent="0.2">
      <c r="A11" s="105"/>
      <c r="B11" s="109"/>
      <c r="C11" s="110"/>
      <c r="D11" s="110"/>
      <c r="E11" s="111"/>
      <c r="F11" s="6" t="s">
        <v>3</v>
      </c>
      <c r="G11" s="92" t="s">
        <v>18</v>
      </c>
      <c r="H11" s="93"/>
    </row>
    <row r="12" spans="1:8" ht="21.75" customHeight="1" x14ac:dyDescent="0.2">
      <c r="A12" s="7" t="s">
        <v>10</v>
      </c>
      <c r="B12" s="114">
        <v>2.5</v>
      </c>
      <c r="C12" s="115"/>
      <c r="D12" s="115"/>
      <c r="E12" s="116"/>
      <c r="F12" s="5" t="e">
        <f>B12/F8</f>
        <v>#DIV/0!</v>
      </c>
      <c r="G12" s="117" t="e">
        <f>B12/F9</f>
        <v>#DIV/0!</v>
      </c>
      <c r="H12" s="118"/>
    </row>
    <row r="13" spans="1:8" ht="21.95" customHeight="1" x14ac:dyDescent="0.2">
      <c r="A13" s="7" t="s">
        <v>11</v>
      </c>
      <c r="B13" s="119">
        <v>0.25</v>
      </c>
      <c r="C13" s="120"/>
      <c r="D13" s="120"/>
      <c r="E13" s="121"/>
      <c r="F13" s="5" t="e">
        <f>B13/F8</f>
        <v>#DIV/0!</v>
      </c>
      <c r="G13" s="117" t="e">
        <f>B13/F9</f>
        <v>#DIV/0!</v>
      </c>
      <c r="H13" s="118"/>
    </row>
    <row r="14" spans="1:8" ht="21.95" customHeight="1" x14ac:dyDescent="0.2">
      <c r="A14" s="7" t="s">
        <v>12</v>
      </c>
      <c r="B14" s="122">
        <v>5</v>
      </c>
      <c r="C14" s="123"/>
      <c r="D14" s="123"/>
      <c r="E14" s="124"/>
      <c r="F14" s="5" t="e">
        <f>B14/F8</f>
        <v>#DIV/0!</v>
      </c>
      <c r="G14" s="117" t="e">
        <f>B14/F9</f>
        <v>#DIV/0!</v>
      </c>
      <c r="H14" s="118"/>
    </row>
    <row r="15" spans="1:8" ht="21.95" customHeight="1" x14ac:dyDescent="0.2">
      <c r="A15" s="7" t="s">
        <v>13</v>
      </c>
      <c r="B15" s="119">
        <v>0.15</v>
      </c>
      <c r="C15" s="120"/>
      <c r="D15" s="120"/>
      <c r="E15" s="121"/>
      <c r="F15" s="5" t="e">
        <f>B15/F8</f>
        <v>#DIV/0!</v>
      </c>
      <c r="G15" s="117" t="e">
        <f>B15/F9</f>
        <v>#DIV/0!</v>
      </c>
      <c r="H15" s="118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5" t="s">
        <v>31</v>
      </c>
      <c r="B17" s="126"/>
      <c r="C17" s="126"/>
      <c r="D17" s="126"/>
      <c r="E17" s="127" t="s">
        <v>29</v>
      </c>
      <c r="F17" s="128"/>
      <c r="G17" s="28" t="s">
        <v>75</v>
      </c>
      <c r="H17" s="16" t="str">
        <f>FormTitan!J13</f>
        <v xml:space="preserve"> 1 / 2 / 3 / 4 / NA</v>
      </c>
    </row>
    <row r="18" spans="1:8" ht="18.75" customHeight="1" x14ac:dyDescent="0.25">
      <c r="A18" s="129" t="s">
        <v>32</v>
      </c>
      <c r="B18" s="130"/>
      <c r="C18" s="130"/>
      <c r="D18" s="130"/>
      <c r="E18" s="131" t="s">
        <v>29</v>
      </c>
      <c r="F18" s="131"/>
      <c r="G18" s="26"/>
      <c r="H18" s="17"/>
    </row>
    <row r="19" spans="1:8" ht="18.75" customHeight="1" x14ac:dyDescent="0.25">
      <c r="A19" s="129" t="s">
        <v>33</v>
      </c>
      <c r="B19" s="130"/>
      <c r="C19" s="130"/>
      <c r="D19" s="130"/>
      <c r="E19" s="131" t="s">
        <v>74</v>
      </c>
      <c r="F19" s="131"/>
      <c r="G19" s="26"/>
      <c r="H19" s="17"/>
    </row>
    <row r="20" spans="1:8" ht="18.75" customHeight="1" x14ac:dyDescent="0.25">
      <c r="A20" s="129" t="s">
        <v>34</v>
      </c>
      <c r="B20" s="130"/>
      <c r="C20" s="130"/>
      <c r="D20" s="130"/>
      <c r="E20" s="131" t="s">
        <v>29</v>
      </c>
      <c r="F20" s="131"/>
      <c r="G20" s="26"/>
      <c r="H20" s="17"/>
    </row>
    <row r="21" spans="1:8" ht="18.75" customHeight="1" x14ac:dyDescent="0.25">
      <c r="A21" s="129" t="s">
        <v>35</v>
      </c>
      <c r="B21" s="130"/>
      <c r="C21" s="130"/>
      <c r="D21" s="130"/>
      <c r="E21" s="131"/>
      <c r="F21" s="131"/>
      <c r="G21" s="26"/>
      <c r="H21" s="17"/>
    </row>
    <row r="22" spans="1:8" ht="18.75" customHeight="1" x14ac:dyDescent="0.25">
      <c r="A22" s="132" t="s">
        <v>36</v>
      </c>
      <c r="B22" s="133"/>
      <c r="C22" s="133"/>
      <c r="D22" s="133"/>
      <c r="E22" s="134" t="s">
        <v>30</v>
      </c>
      <c r="F22" s="135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6" t="s">
        <v>19</v>
      </c>
      <c r="B26" s="137"/>
      <c r="C26" s="137"/>
      <c r="D26" s="138" t="s">
        <v>15</v>
      </c>
      <c r="E26" s="138"/>
      <c r="F26" s="14" t="s">
        <v>27</v>
      </c>
      <c r="G26" s="138" t="s">
        <v>15</v>
      </c>
      <c r="H26" s="139"/>
    </row>
    <row r="27" spans="1:8" ht="60.75" customHeight="1" x14ac:dyDescent="0.2">
      <c r="A27" s="140" t="s">
        <v>20</v>
      </c>
      <c r="B27" s="141"/>
      <c r="C27" s="141"/>
      <c r="D27" s="142" t="s">
        <v>15</v>
      </c>
      <c r="E27" s="142"/>
      <c r="F27" s="15" t="s">
        <v>16</v>
      </c>
      <c r="G27" s="143" t="s">
        <v>37</v>
      </c>
      <c r="H27" s="144"/>
    </row>
    <row r="28" spans="1:8" ht="42.75" customHeight="1" x14ac:dyDescent="0.2">
      <c r="A28" s="145" t="s">
        <v>14</v>
      </c>
      <c r="B28" s="146"/>
      <c r="C28" s="146"/>
      <c r="D28" s="146"/>
      <c r="E28" s="147"/>
      <c r="F28" s="148" t="s">
        <v>7</v>
      </c>
      <c r="G28" s="149"/>
      <c r="H28" s="150"/>
    </row>
    <row r="29" spans="1:8" ht="18" customHeight="1" x14ac:dyDescent="0.2">
      <c r="A29" s="151">
        <f>FormTitan!B19</f>
        <v>0</v>
      </c>
      <c r="B29" s="152"/>
      <c r="C29" s="152"/>
      <c r="D29" s="153">
        <f>FormTitan!B20</f>
        <v>0</v>
      </c>
      <c r="E29" s="154"/>
      <c r="F29" s="3"/>
      <c r="G29" s="155"/>
      <c r="H29" s="156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FormTitan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2024-04-22T02:26:22Z</cp:lastPrinted>
  <dcterms:created xsi:type="dcterms:W3CDTF">2024-04-02T02:54:16Z</dcterms:created>
  <dcterms:modified xsi:type="dcterms:W3CDTF">2024-09-05T02:55:43Z</dcterms:modified>
</cp:coreProperties>
</file>