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Report\Digestion\Gerhadt\020924\IQC PIL 020924\"/>
    </mc:Choice>
  </mc:AlternateContent>
  <xr:revisionPtr revIDLastSave="0" documentId="13_ncr:1_{A0226812-AE64-401D-8E5F-8DA61E712228}" xr6:coauthVersionLast="36" xr6:coauthVersionMax="36" xr10:uidLastSave="{00000000-0000-0000-0000-000000000000}"/>
  <bookViews>
    <workbookView xWindow="0" yWindow="0" windowWidth="20490" windowHeight="7545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G27" i="2"/>
  <c r="B10" i="2" l="1"/>
  <c r="B5" i="2" l="1"/>
  <c r="B19" i="2" l="1"/>
  <c r="B6" i="2"/>
  <c r="B3" i="2"/>
  <c r="B2" i="2"/>
  <c r="G11" i="2"/>
  <c r="C7" i="1" l="1"/>
  <c r="B16" i="2"/>
  <c r="B13" i="2"/>
  <c r="C4" i="1"/>
  <c r="F30" i="1" l="1"/>
  <c r="F25" i="1"/>
  <c r="F20" i="1"/>
  <c r="F11" i="2" l="1"/>
  <c r="F4" i="2"/>
  <c r="H4" i="2" s="1"/>
  <c r="B14" i="1"/>
  <c r="B12" i="1"/>
  <c r="B11" i="1"/>
  <c r="B10" i="1"/>
  <c r="E4" i="2" l="1"/>
  <c r="D4" i="2"/>
  <c r="G4" i="2" l="1"/>
  <c r="C3" i="1" l="1"/>
  <c r="B14" i="2" l="1"/>
  <c r="B17" i="2"/>
  <c r="B20" i="2"/>
</calcChain>
</file>

<file path=xl/sharedStrings.xml><?xml version="1.0" encoding="utf-8"?>
<sst xmlns="http://schemas.openxmlformats.org/spreadsheetml/2006/main" count="85" uniqueCount="59">
  <si>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</si>
  <si>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</si>
  <si>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</si>
  <si>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</si>
  <si>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</si>
  <si>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</si>
  <si>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</si>
  <si>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</si>
  <si>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</si>
  <si>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</si>
  <si>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</si>
  <si>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</si>
  <si>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</si>
  <si>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</si>
  <si>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</si>
  <si>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</si>
  <si>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</si>
  <si>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</si>
  <si>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</si>
  <si>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</si>
  <si>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</si>
  <si>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</si>
  <si>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</si>
  <si>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</si>
  <si>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</si>
  <si>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</si>
  <si>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</si>
  <si>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</si>
  <si>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</si>
  <si>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</si>
  <si>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</si>
  <si>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</si>
  <si>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</si>
  <si>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</si>
  <si>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</si>
  <si>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</si>
  <si>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</si>
  <si>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</si>
  <si>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</si>
  <si>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</si>
  <si>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</si>
  <si>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</si>
  <si>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</si>
  <si>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</si>
  <si>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</si>
  <si>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</si>
  <si>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</si>
  <si>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</si>
  <si>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</si>
  <si>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t>Dosej Sampel IQC</t>
  </si>
  <si>
    <t>Gerhadt 1</t>
  </si>
  <si>
    <t>Pil</t>
  </si>
  <si>
    <r>
      <t xml:space="preserve">Sampel IQC :     </t>
    </r>
    <r>
      <rPr>
        <sz val="9"/>
        <rFont val="Calibri"/>
        <family val="2"/>
        <scheme val="minor"/>
      </rPr>
      <t>☑</t>
    </r>
    <r>
      <rPr>
        <sz val="1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Serbuk       ☐ Cecair       ☐ Pil       ☐ Kapsul lembut       ☐ Krim/Salap</t>
    </r>
  </si>
  <si>
    <r>
      <t xml:space="preserve">Sampel IQC :    ☐ Serbuk        </t>
    </r>
    <r>
      <rPr>
        <sz val="9"/>
        <rFont val="Calibri"/>
        <family val="2"/>
        <scheme val="minor"/>
      </rPr>
      <t>☑</t>
    </r>
    <r>
      <rPr>
        <sz val="11"/>
        <rFont val="Calibri"/>
        <family val="2"/>
        <scheme val="minor"/>
      </rPr>
      <t xml:space="preserve"> Cecair       ☐ Pil       ☐ Kapsul lembut       ☐ Krim/Salap   </t>
    </r>
  </si>
  <si>
    <r>
      <t xml:space="preserve">Sampel IQC :    ☐ Serbuk       ☐ Cecair       </t>
    </r>
    <r>
      <rPr>
        <sz val="9"/>
        <rFont val="Calibri"/>
        <family val="2"/>
        <scheme val="minor"/>
      </rPr>
      <t xml:space="preserve"> ☑</t>
    </r>
    <r>
      <rPr>
        <sz val="11"/>
        <rFont val="Calibri"/>
        <family val="2"/>
        <scheme val="minor"/>
      </rPr>
      <t xml:space="preserve"> Pil       ☐ Kapsul lembut       ☐ Krim/Salap   </t>
    </r>
  </si>
  <si>
    <r>
      <t xml:space="preserve">Sampel IQC :    ☐ Serbuk       ☐ Cecair       ☐ Pil        </t>
    </r>
    <r>
      <rPr>
        <sz val="9"/>
        <rFont val="Calibri"/>
        <family val="2"/>
        <scheme val="minor"/>
      </rPr>
      <t>☑</t>
    </r>
    <r>
      <rPr>
        <sz val="11"/>
        <rFont val="Calibri"/>
        <family val="2"/>
        <scheme val="minor"/>
      </rPr>
      <t xml:space="preserve"> Kapsul lembut       ☐ Krim/Salap   </t>
    </r>
  </si>
  <si>
    <r>
      <t xml:space="preserve">Sampel IQC :    ☐ Serbuk       ☐ Cecair       ☐ Pil       ☐ Kapsul lembut       </t>
    </r>
    <r>
      <rPr>
        <sz val="9"/>
        <rFont val="Calibri"/>
        <family val="2"/>
        <scheme val="minor"/>
      </rPr>
      <t xml:space="preserve"> ☑</t>
    </r>
    <r>
      <rPr>
        <sz val="11"/>
        <rFont val="Calibri"/>
        <family val="2"/>
        <scheme val="minor"/>
      </rPr>
      <t xml:space="preserve"> Krim/Salap   </t>
    </r>
  </si>
  <si>
    <t>Sampel IQC :     ☐ Serbuk       ☐ Cecair       ☐ Pil       ☐ Kapsul lembut       ☐ Krim/Salap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</si>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</sst>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Font="1" applyBorder="1" applyAlignment="1"/>
    <xf numFmtId="0" fontId="1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164" fontId="0" fillId="0" borderId="15" xfId="0" applyNumberFormat="1" applyFont="1" applyBorder="1" applyAlignment="1"/>
    <xf numFmtId="0" fontId="0" fillId="0" borderId="0" xfId="0" applyFont="1"/>
    <xf numFmtId="165" fontId="0" fillId="0" borderId="15" xfId="0" applyNumberFormat="1" applyFont="1" applyBorder="1" applyAlignment="1"/>
    <xf numFmtId="49" fontId="0" fillId="0" borderId="15" xfId="0" applyNumberFormat="1" applyFont="1" applyBorder="1" applyAlignment="1"/>
    <xf numFmtId="0" fontId="11" fillId="0" borderId="0" xfId="0" applyFont="1"/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</cellXfs>
  <cellStyles count="1"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checked="Checked" fmlaLink="Form!$J$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1160808</xdr:colOff>
          <xdr:row>5</xdr:row>
          <xdr:rowOff>85725</xdr:rowOff>
        </xdr:from>
        <xdr:to>
          <xdr:col>2</xdr:col>
          <xdr:colOff>351183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337039</xdr:colOff>
      <xdr:row>5</xdr:row>
      <xdr:rowOff>21980</xdr:rowOff>
    </xdr:from>
    <xdr:ext cx="542192" cy="264560"/>
    <xdr:sp macro="" textlink="Form!G4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22481" y="1150326"/>
          <a:ext cx="5421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4FE585-880B-4659-995A-56EC957A4FE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GH1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6</xdr:col>
      <xdr:colOff>102577</xdr:colOff>
      <xdr:row>22</xdr:row>
      <xdr:rowOff>65943</xdr:rowOff>
    </xdr:from>
    <xdr:ext cx="930519" cy="248851"/>
    <xdr:sp macro="" textlink="[1]FormGerhadt!$F$5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4CA7F8-456F-413E-B469-2949B5941A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100.074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Gerhadt!$F$6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D17855-585E-4E88-BA6C-FB3A49F5749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100.045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Gerhadt!$F$7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562469-CC35-44FA-B3DF-3A71BEDE7E5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100.014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Gerhadt!$C$6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DE1060A-9DFF-4624-A55C-CB36BC30CD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Gerhadt!$C$7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583FF94-AF0E-4B6F-82D3-2F5691E1143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1.505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Gerhadt!$E$5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7419C1-7839-4C06-97C2-4E4E81D5D6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113.749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Gerhadt!$E$6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CB71E1-F5F5-4612-974F-E968CAC87B4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113.716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Gerhadt!$E$7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BE9FEA-4317-4928-9DE2-9A7ED78F83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113.721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Gerhadt!$D$5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8023E2-65F1-4AA8-8302-23A178561B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13.675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Gerhadt!$D$6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117AFB5-9703-4232-A37F-483D6E864EE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13.671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Gerhadt!$D$7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06F8C89-3025-4921-ADCD-992367A33A1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13.707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#REF!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#REF!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</xdr:colOff>
      <xdr:row>7</xdr:row>
      <xdr:rowOff>58614</xdr:rowOff>
    </xdr:from>
    <xdr:ext cx="359018" cy="43961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4344867" y="1883018"/>
          <a:ext cx="359018" cy="4396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>
              <a:solidFill>
                <a:schemeClr val="bg1"/>
              </a:solidFill>
            </a:rPr>
            <a:t>A:</a:t>
          </a:r>
        </a:p>
        <a:p>
          <a:r>
            <a:rPr lang="en-MY" sz="1100">
              <a:solidFill>
                <a:schemeClr val="bg1"/>
              </a:solidFill>
            </a:rPr>
            <a:t>B:</a:t>
          </a:r>
        </a:p>
      </xdr:txBody>
    </xdr:sp>
    <xdr:clientData/>
  </xdr:oneCellAnchor>
  <xdr:oneCellAnchor>
    <xdr:from>
      <xdr:col>5</xdr:col>
      <xdr:colOff>212481</xdr:colOff>
      <xdr:row>7</xdr:row>
      <xdr:rowOff>58617</xdr:rowOff>
    </xdr:from>
    <xdr:ext cx="1384788" cy="212480"/>
    <xdr:sp macro="" textlink="[1]FormGerhadt!$D$2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4557346" y="1883021"/>
          <a:ext cx="1384788" cy="212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FD0A346-9964-4A0D-AD78-D5A34DBAA94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219808</xdr:colOff>
      <xdr:row>7</xdr:row>
      <xdr:rowOff>241788</xdr:rowOff>
    </xdr:from>
    <xdr:ext cx="1208942" cy="248851"/>
    <xdr:sp macro="" textlink="[1]FormGerhadt!$D$3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4564673" y="2066192"/>
          <a:ext cx="120894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F65BA9E-BC9D-435A-85E1-8C9059FBB8B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657960</xdr:colOff>
      <xdr:row>10</xdr:row>
      <xdr:rowOff>203687</xdr:rowOff>
    </xdr:from>
    <xdr:ext cx="359018" cy="43961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4343402" y="2980591"/>
          <a:ext cx="359018" cy="4396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>
              <a:solidFill>
                <a:schemeClr val="bg1"/>
              </a:solidFill>
            </a:rPr>
            <a:t>A:</a:t>
          </a:r>
        </a:p>
        <a:p>
          <a:r>
            <a:rPr lang="en-MY" sz="1100">
              <a:solidFill>
                <a:schemeClr val="bg1"/>
              </a:solidFill>
            </a:rPr>
            <a:t>B:</a:t>
          </a:r>
        </a:p>
      </xdr:txBody>
    </xdr:sp>
    <xdr:clientData/>
  </xdr:oneCellAnchor>
  <xdr:oneCellAnchor>
    <xdr:from>
      <xdr:col>5</xdr:col>
      <xdr:colOff>227136</xdr:colOff>
      <xdr:row>9</xdr:row>
      <xdr:rowOff>21980</xdr:rowOff>
    </xdr:from>
    <xdr:ext cx="1033096" cy="248851"/>
    <xdr:sp macro="" textlink="[1]FormGerhadt!$E$2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4572001" y="2520461"/>
          <a:ext cx="1033096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204A93-8B25-4FB3-8A04-DC275CF450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359020</xdr:colOff>
      <xdr:row>13</xdr:row>
      <xdr:rowOff>36635</xdr:rowOff>
    </xdr:from>
    <xdr:ext cx="1047750" cy="248851"/>
    <xdr:sp macro="" textlink="[1]FormGerhadt!$E$3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4703885" y="3443654"/>
          <a:ext cx="1047750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B0C52B-9573-4448-9F93-87F8085CC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608135</xdr:colOff>
      <xdr:row>14</xdr:row>
      <xdr:rowOff>124557</xdr:rowOff>
    </xdr:from>
    <xdr:ext cx="304058" cy="43678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4293577" y="3875942"/>
          <a:ext cx="30405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>
              <a:solidFill>
                <a:schemeClr val="bg1"/>
              </a:solidFill>
            </a:rPr>
            <a:t>A:</a:t>
          </a:r>
        </a:p>
        <a:p>
          <a:r>
            <a:rPr lang="en-MY" sz="1100">
              <a:solidFill>
                <a:schemeClr val="bg1"/>
              </a:solidFill>
            </a:rPr>
            <a:t>B:</a:t>
          </a:r>
        </a:p>
      </xdr:txBody>
    </xdr:sp>
    <xdr:clientData/>
  </xdr:oneCellAnchor>
  <xdr:oneCellAnchor>
    <xdr:from>
      <xdr:col>5</xdr:col>
      <xdr:colOff>139212</xdr:colOff>
      <xdr:row>14</xdr:row>
      <xdr:rowOff>146538</xdr:rowOff>
    </xdr:from>
    <xdr:ext cx="1340827" cy="248851"/>
    <xdr:sp macro="" textlink="[1]FormGerhadt!$F$2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4484077" y="3897923"/>
          <a:ext cx="134082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91107A-DD1C-42C0-84B2-9AC6A66912D0}" type="TxLink">
            <a:rPr lang="en-US" sz="1000" b="0" i="0" u="none" strike="noStrike">
              <a:solidFill>
                <a:schemeClr val="bg1"/>
              </a:solidFill>
              <a:latin typeface="Times New Roman"/>
              <a:cs typeface="Times New Roman"/>
            </a:rPr>
            <a:pPr/>
            <a:t>0.000</a:t>
          </a:fld>
          <a:endParaRPr lang="en-MY" sz="1100">
            <a:solidFill>
              <a:schemeClr val="bg1"/>
            </a:solidFill>
          </a:endParaRPr>
        </a:p>
      </xdr:txBody>
    </xdr:sp>
    <xdr:clientData/>
  </xdr:oneCellAnchor>
  <xdr:oneCellAnchor>
    <xdr:from>
      <xdr:col>5</xdr:col>
      <xdr:colOff>139211</xdr:colOff>
      <xdr:row>15</xdr:row>
      <xdr:rowOff>73269</xdr:rowOff>
    </xdr:from>
    <xdr:ext cx="1274885" cy="248851"/>
    <xdr:sp macro="" textlink="[1]FormGerhadt!$F$3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4484076" y="4066442"/>
          <a:ext cx="127488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2E6ECB2-FA53-4EAF-B708-FA66E601CECC}" type="TxLink">
            <a:rPr lang="en-US" sz="1000" b="0" i="0" u="none" strike="noStrike">
              <a:solidFill>
                <a:schemeClr val="bg1"/>
              </a:solidFill>
              <a:latin typeface="Times New Roman"/>
              <a:cs typeface="Times New Roman"/>
            </a:rPr>
            <a:pPr/>
            <a:t>0.000</a:t>
          </a:fld>
          <a:endParaRPr lang="en-MY" sz="1100">
            <a:solidFill>
              <a:schemeClr val="bg1"/>
            </a:solidFill>
          </a:endParaRPr>
        </a:p>
      </xdr:txBody>
    </xdr:sp>
    <xdr:clientData/>
  </xdr:oneCellAnchor>
  <xdr:oneCellAnchor>
    <xdr:from>
      <xdr:col>5</xdr:col>
      <xdr:colOff>498230</xdr:colOff>
      <xdr:row>20</xdr:row>
      <xdr:rowOff>124558</xdr:rowOff>
    </xdr:from>
    <xdr:ext cx="974481" cy="248851"/>
    <xdr:sp macro="" textlink="[1]FormGerhadt!$C$5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843095" y="5531827"/>
          <a:ext cx="974481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1F261-E820-47EF-B343-2F09CF9AC9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Gerhadt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)"/>
      <sheetName val="SAMPEL 15"/>
    </sheetNames>
    <sheetDataSet>
      <sheetData sheetId="0">
        <row r="4">
          <cell r="B4" t="str">
            <v>RB GH A &amp; B 020924</v>
          </cell>
        </row>
        <row r="5">
          <cell r="B5" t="str">
            <v>IQC PIL BLK 020924</v>
          </cell>
          <cell r="F5">
            <v>100.074</v>
          </cell>
        </row>
        <row r="6">
          <cell r="B6" t="str">
            <v>IQC PIL A 020924</v>
          </cell>
          <cell r="F6">
            <v>100.04499999999999</v>
          </cell>
        </row>
        <row r="7">
          <cell r="B7" t="str">
            <v>IQC PIL B 020924</v>
          </cell>
          <cell r="F7">
            <v>100.01400000000001</v>
          </cell>
        </row>
        <row r="24">
          <cell r="B24" t="str">
            <v>PERMIT / AMIR</v>
          </cell>
        </row>
        <row r="25">
          <cell r="B25">
            <v>45537</v>
          </cell>
        </row>
        <row r="27">
          <cell r="B27" t="str">
            <v>030924</v>
          </cell>
        </row>
        <row r="32">
          <cell r="B32" t="str">
            <v>PG 603S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Q37"/>
  <sheetViews>
    <sheetView workbookViewId="0">
      <selection activeCell="B10" sqref="B10"/>
    </sheetView>
  </sheetViews>
  <sheetFormatPr defaultRowHeight="15" x14ac:dyDescent="0.25"/>
  <cols>
    <col min="1" max="1" width="20.7109375" bestFit="1" customWidth="1"/>
    <col min="2" max="2" width="20" customWidth="1"/>
  </cols>
  <sheetData>
    <row r="1" spans="1:17" ht="15.75" thickBot="1" x14ac:dyDescent="0.3">
      <c r="A1" s="34" t="s">
        <v>1</v>
      </c>
      <c r="B1" s="3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7" ht="15.75" thickBot="1" x14ac:dyDescent="0.3">
      <c r="A2" s="23" t="s">
        <v>2</v>
      </c>
      <c r="B2" s="19" t="str">
        <f>[1]FormGerhadt!$B$24</f>
        <v>PERMIT / AMIR</v>
      </c>
      <c r="C2" s="28"/>
      <c r="D2" s="26"/>
      <c r="E2" s="26"/>
      <c r="F2" s="26"/>
      <c r="G2" s="26"/>
      <c r="H2" s="26"/>
      <c r="I2" s="26"/>
      <c r="J2" s="26"/>
      <c r="K2" s="26"/>
      <c r="L2" s="26"/>
      <c r="M2" s="25"/>
    </row>
    <row r="3" spans="1:17" ht="15.75" thickBot="1" x14ac:dyDescent="0.3">
      <c r="A3" s="24" t="s">
        <v>3</v>
      </c>
      <c r="B3" s="29">
        <f>[1]FormGerhadt!$B$25</f>
        <v>45537</v>
      </c>
      <c r="C3" s="28"/>
      <c r="D3" s="26"/>
      <c r="E3" s="26"/>
      <c r="F3" s="26"/>
      <c r="G3" s="26"/>
      <c r="H3" s="26"/>
      <c r="I3" s="26"/>
      <c r="J3" s="26"/>
      <c r="K3" s="26"/>
      <c r="L3" s="26"/>
      <c r="M3" s="25"/>
    </row>
    <row r="4" spans="1:17" ht="15.75" thickBot="1" x14ac:dyDescent="0.3">
      <c r="A4" s="24" t="s">
        <v>4</v>
      </c>
      <c r="B4" s="21" t="s">
        <v>50</v>
      </c>
      <c r="C4" s="28"/>
      <c r="D4" s="26" t="b">
        <f>IF(B4="Microwave", TRUE)</f>
        <v>0</v>
      </c>
      <c r="E4" s="26" t="b">
        <f>IF(B4="Gerhadt 1", TRUE)</f>
        <v>1</v>
      </c>
      <c r="F4" s="26" t="b">
        <f>IF(B4="Gerhadt 2", TRUE)</f>
        <v>0</v>
      </c>
      <c r="G4" s="26" t="str">
        <f>IF(E4=TRUE,"GH1","")</f>
        <v>GH1</v>
      </c>
      <c r="H4" s="26" t="str">
        <f>IF(F4=TRUE,"GH2","")</f>
        <v/>
      </c>
      <c r="I4" s="26" t="s">
        <v>33</v>
      </c>
      <c r="J4" s="26" t="b">
        <v>1</v>
      </c>
      <c r="K4" s="26"/>
      <c r="L4" s="26"/>
      <c r="M4" s="25"/>
    </row>
    <row r="5" spans="1:17" ht="15.75" thickBot="1" x14ac:dyDescent="0.3">
      <c r="A5" s="24" t="s">
        <v>5</v>
      </c>
      <c r="B5" s="21" t="str">
        <f>[1]FormGerhadt!$B$32</f>
        <v>PG 603S</v>
      </c>
      <c r="C5" s="28"/>
      <c r="D5" s="26"/>
      <c r="E5" s="26"/>
      <c r="F5" s="26"/>
      <c r="G5" s="26"/>
      <c r="H5" s="26"/>
      <c r="I5" s="26"/>
      <c r="J5" s="26"/>
      <c r="K5" s="26"/>
      <c r="L5" s="26"/>
      <c r="M5" s="25"/>
    </row>
    <row r="6" spans="1:17" ht="15.75" thickBot="1" x14ac:dyDescent="0.3">
      <c r="A6" s="24" t="s">
        <v>29</v>
      </c>
      <c r="B6" s="19" t="str">
        <f>[1]FormGerhadt!$B$4</f>
        <v>RB GH A &amp; B 020924</v>
      </c>
      <c r="C6" s="28"/>
      <c r="D6" s="28"/>
      <c r="E6" s="28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7" ht="15.75" thickBot="1" x14ac:dyDescent="0.3">
      <c r="A7" s="24" t="s">
        <v>24</v>
      </c>
      <c r="B7" s="19">
        <v>1123090</v>
      </c>
      <c r="C7" s="28"/>
      <c r="D7" s="28"/>
      <c r="E7" s="28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</row>
    <row r="8" spans="1:17" ht="15.75" thickBot="1" x14ac:dyDescent="0.3">
      <c r="A8" s="24" t="s">
        <v>30</v>
      </c>
      <c r="B8" s="19" t="s">
        <v>48</v>
      </c>
      <c r="C8" s="28"/>
      <c r="D8" s="28" t="s">
        <v>48</v>
      </c>
      <c r="E8" s="28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</row>
    <row r="9" spans="1:17" ht="15.75" thickBot="1" x14ac:dyDescent="0.3">
      <c r="A9" s="24" t="s">
        <v>22</v>
      </c>
      <c r="B9" s="19" t="s">
        <v>58</v>
      </c>
      <c r="C9" s="28"/>
      <c r="D9" s="28">
        <v>4122020</v>
      </c>
      <c r="E9" s="28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</row>
    <row r="10" spans="1:17" ht="15.75" thickBot="1" x14ac:dyDescent="0.3">
      <c r="A10" s="24" t="s">
        <v>47</v>
      </c>
      <c r="B10" s="30" t="str">
        <f>[1]FormGerhadt!$B$27</f>
        <v>030924</v>
      </c>
      <c r="C10" s="26"/>
      <c r="D10" s="26" t="s">
        <v>35</v>
      </c>
      <c r="E10" s="26" t="s">
        <v>36</v>
      </c>
      <c r="F10" s="31" t="s">
        <v>37</v>
      </c>
      <c r="G10" s="31" t="s">
        <v>38</v>
      </c>
      <c r="H10" s="31" t="s">
        <v>39</v>
      </c>
      <c r="I10" s="31"/>
      <c r="J10" s="31"/>
      <c r="K10" s="31"/>
      <c r="L10" s="31"/>
      <c r="M10" s="31"/>
      <c r="N10" s="31"/>
      <c r="O10" s="31"/>
      <c r="P10" s="31"/>
      <c r="Q10" s="31"/>
    </row>
    <row r="11" spans="1:17" ht="15.75" thickBot="1" x14ac:dyDescent="0.3">
      <c r="A11" s="22" t="s">
        <v>49</v>
      </c>
      <c r="B11" s="21" t="s">
        <v>51</v>
      </c>
      <c r="C11" s="26"/>
      <c r="D11" s="26" t="b">
        <v>1</v>
      </c>
      <c r="E11" s="26" t="b">
        <v>0</v>
      </c>
      <c r="F11" s="31" t="b">
        <f>IF(B11="pil", TRUE)</f>
        <v>1</v>
      </c>
      <c r="G11" s="31" t="b">
        <f>IF(B11="kapsul lembut", TRUE)</f>
        <v>0</v>
      </c>
      <c r="H11" s="31" t="b">
        <v>0</v>
      </c>
      <c r="I11" s="31"/>
      <c r="J11" s="31"/>
      <c r="K11" s="31"/>
      <c r="L11" s="31"/>
      <c r="M11" s="31"/>
      <c r="N11" s="31"/>
      <c r="O11" s="31"/>
      <c r="P11" s="31"/>
      <c r="Q11" s="31"/>
    </row>
    <row r="12" spans="1:17" ht="15.75" thickBot="1" x14ac:dyDescent="0.3">
      <c r="A12" s="32" t="s">
        <v>40</v>
      </c>
      <c r="B12" s="33"/>
      <c r="C12" s="26"/>
      <c r="D12" s="26"/>
      <c r="E12" s="26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7" ht="15.75" thickBot="1" x14ac:dyDescent="0.3">
      <c r="A13" s="23" t="s">
        <v>43</v>
      </c>
      <c r="B13" s="19" t="str">
        <f>[1]FormGerhadt!$B$5</f>
        <v>IQC PIL BLK 020924</v>
      </c>
      <c r="C13" s="26"/>
      <c r="D13" s="26"/>
      <c r="E13" s="26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ht="15.75" thickBot="1" x14ac:dyDescent="0.3">
      <c r="A14" s="22" t="s">
        <v>46</v>
      </c>
      <c r="B14" s="27">
        <f>[1]FormGerhadt!$F$5</f>
        <v>100.074</v>
      </c>
      <c r="C14" s="26"/>
      <c r="D14" s="26"/>
      <c r="E14" s="26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ht="15.75" thickBot="1" x14ac:dyDescent="0.3">
      <c r="A15" s="32" t="s">
        <v>41</v>
      </c>
      <c r="B15" s="33"/>
      <c r="C15" s="26"/>
      <c r="D15" s="26"/>
      <c r="E15" s="26"/>
      <c r="F15" s="31"/>
      <c r="G15" s="31" t="s">
        <v>52</v>
      </c>
      <c r="H15" s="31"/>
      <c r="I15" s="31"/>
      <c r="J15" s="31"/>
      <c r="K15" s="31"/>
      <c r="L15" s="31"/>
      <c r="M15" s="31"/>
      <c r="N15" s="31"/>
      <c r="P15" s="31"/>
      <c r="Q15" s="31"/>
    </row>
    <row r="16" spans="1:17" ht="15.75" thickBot="1" x14ac:dyDescent="0.3">
      <c r="A16" s="23" t="s">
        <v>42</v>
      </c>
      <c r="B16" s="19" t="str">
        <f>[1]FormGerhadt!$B$6</f>
        <v>IQC PIL A 020924</v>
      </c>
      <c r="C16" s="26"/>
      <c r="D16" s="26"/>
      <c r="E16" s="26"/>
      <c r="F16" s="31"/>
      <c r="G16" s="31" t="s">
        <v>53</v>
      </c>
      <c r="H16" s="31"/>
      <c r="I16" s="31"/>
      <c r="J16" s="31"/>
      <c r="K16" s="31"/>
      <c r="L16" s="31"/>
      <c r="M16" s="31"/>
      <c r="N16" s="31"/>
      <c r="P16" s="31"/>
      <c r="Q16" s="31"/>
    </row>
    <row r="17" spans="1:17" ht="15.75" thickBot="1" x14ac:dyDescent="0.3">
      <c r="A17" s="22" t="s">
        <v>46</v>
      </c>
      <c r="B17" s="27">
        <f>[1]FormGerhadt!$F$6</f>
        <v>100.04499999999999</v>
      </c>
      <c r="C17" s="26"/>
      <c r="D17" s="26"/>
      <c r="E17" s="26"/>
      <c r="F17" s="31"/>
      <c r="G17" s="31" t="s">
        <v>54</v>
      </c>
      <c r="H17" s="31"/>
      <c r="I17" s="31"/>
      <c r="J17" s="31"/>
      <c r="K17" s="31"/>
      <c r="L17" s="31"/>
      <c r="M17" s="31"/>
      <c r="N17" s="31"/>
      <c r="P17" s="31"/>
      <c r="Q17" s="31"/>
    </row>
    <row r="18" spans="1:17" ht="15.75" thickBot="1" x14ac:dyDescent="0.3">
      <c r="A18" s="32" t="s">
        <v>44</v>
      </c>
      <c r="B18" s="33"/>
      <c r="C18" s="26"/>
      <c r="D18" s="26"/>
      <c r="E18" s="26"/>
      <c r="F18" s="31"/>
      <c r="G18" s="31" t="s">
        <v>55</v>
      </c>
      <c r="H18" s="31"/>
      <c r="I18" s="31"/>
      <c r="J18" s="31"/>
      <c r="K18" s="31"/>
      <c r="L18" s="31"/>
      <c r="M18" s="31"/>
      <c r="N18" s="31"/>
      <c r="P18" s="31"/>
      <c r="Q18" s="31"/>
    </row>
    <row r="19" spans="1:17" ht="15.75" thickBot="1" x14ac:dyDescent="0.3">
      <c r="A19" s="23" t="s">
        <v>45</v>
      </c>
      <c r="B19" s="19" t="str">
        <f>[1]FormGerhadt!$B$7</f>
        <v>IQC PIL B 020924</v>
      </c>
      <c r="C19" s="26"/>
      <c r="D19" s="26" t="s">
        <v>48</v>
      </c>
      <c r="E19" s="26"/>
      <c r="F19" s="31"/>
      <c r="G19" s="31" t="s">
        <v>56</v>
      </c>
      <c r="H19" s="31"/>
      <c r="I19" s="31"/>
      <c r="J19" s="31"/>
      <c r="K19" s="31"/>
      <c r="L19" s="31"/>
      <c r="M19" s="31"/>
      <c r="N19" s="31"/>
      <c r="P19" s="31"/>
      <c r="Q19" s="31"/>
    </row>
    <row r="20" spans="1:17" ht="15.75" thickBot="1" x14ac:dyDescent="0.3">
      <c r="A20" s="22" t="s">
        <v>46</v>
      </c>
      <c r="B20" s="27">
        <f>[1]FormGerhadt!$F$7</f>
        <v>100.01400000000001</v>
      </c>
      <c r="C20" s="26"/>
      <c r="D20" s="26"/>
      <c r="E20" s="26"/>
      <c r="F20" s="31"/>
      <c r="G20" s="31" t="s">
        <v>57</v>
      </c>
      <c r="H20" s="31"/>
      <c r="I20" s="31"/>
      <c r="J20" s="31"/>
      <c r="K20" s="31"/>
      <c r="L20" s="31"/>
      <c r="M20" s="31"/>
      <c r="N20" s="31"/>
      <c r="P20" s="31"/>
      <c r="Q20" s="31"/>
    </row>
    <row r="21" spans="1:17" x14ac:dyDescent="0.25">
      <c r="F21" s="31"/>
      <c r="G21" s="31"/>
      <c r="H21" s="31"/>
      <c r="I21" s="31"/>
      <c r="J21" s="31"/>
      <c r="K21" s="31"/>
      <c r="L21" s="31"/>
      <c r="M21" s="31"/>
      <c r="N21" s="31"/>
      <c r="P21" s="31"/>
      <c r="Q21" s="31"/>
    </row>
    <row r="22" spans="1:17" x14ac:dyDescent="0.25">
      <c r="F22" s="31"/>
      <c r="G22" s="31"/>
      <c r="H22" s="31"/>
      <c r="I22" s="31"/>
      <c r="J22" s="31"/>
      <c r="K22" s="31"/>
      <c r="L22" s="31"/>
      <c r="M22" s="31"/>
      <c r="N22" s="31"/>
      <c r="P22" s="31"/>
      <c r="Q22" s="31"/>
    </row>
    <row r="23" spans="1:17" x14ac:dyDescent="0.25">
      <c r="F23" s="31"/>
      <c r="G23" s="31"/>
      <c r="H23" s="31"/>
      <c r="I23" s="31"/>
      <c r="J23" s="31"/>
      <c r="K23" s="31"/>
      <c r="L23" s="31"/>
      <c r="M23" s="31"/>
      <c r="N23" s="31"/>
      <c r="P23" s="31"/>
      <c r="Q23" s="31"/>
    </row>
    <row r="24" spans="1:17" x14ac:dyDescent="0.25">
      <c r="F24" s="31"/>
      <c r="G24" s="31"/>
      <c r="H24" s="31"/>
      <c r="I24" s="31"/>
      <c r="J24" s="31"/>
      <c r="K24" s="31"/>
      <c r="L24" s="31"/>
      <c r="M24" s="31"/>
      <c r="N24" s="31"/>
      <c r="P24" s="31"/>
      <c r="Q24" s="31"/>
    </row>
    <row r="25" spans="1:17" x14ac:dyDescent="0.25">
      <c r="G25" s="31"/>
      <c r="H25" s="31"/>
      <c r="I25" s="31"/>
      <c r="J25" s="31"/>
      <c r="K25" s="31"/>
      <c r="L25" s="31"/>
      <c r="M25" s="31"/>
      <c r="N25" s="31"/>
    </row>
    <row r="26" spans="1:17" x14ac:dyDescent="0.25">
      <c r="G26" s="31"/>
      <c r="H26" s="31"/>
      <c r="I26" s="31"/>
      <c r="J26" s="31"/>
      <c r="K26" s="31"/>
      <c r="L26" s="31"/>
      <c r="M26" s="31"/>
      <c r="N26" s="31"/>
    </row>
    <row r="27" spans="1:17" x14ac:dyDescent="0.25">
      <c r="G27" s="31" t="str">
        <f>IF(B11="SERBUK",G15,IF(B11="CECAIR",G16,IF(B11="pil",G17,IF(B11="kapsul lembut",G18,IF(B11="krim/salap",G19,IF(B11="sila pilih",G20))))))</f>
        <v xml:space="preserve">Sampel IQC :    ☐ Serbuk       ☐ Cecair        ☑ Pil       ☐ Kapsul lembut       ☐ Krim/Salap   </v>
      </c>
      <c r="H27" s="31"/>
      <c r="I27" s="31"/>
      <c r="J27" s="31"/>
      <c r="K27" s="31"/>
      <c r="L27" s="31"/>
      <c r="M27" s="31"/>
      <c r="N27" s="31"/>
    </row>
    <row r="28" spans="1:17" x14ac:dyDescent="0.25">
      <c r="G28" s="31"/>
      <c r="H28" s="31"/>
      <c r="I28" s="31"/>
      <c r="J28" s="31"/>
      <c r="K28" s="31"/>
      <c r="L28" s="31"/>
      <c r="M28" s="31"/>
      <c r="N28" s="31"/>
      <c r="O28" s="31"/>
    </row>
    <row r="29" spans="1:17" x14ac:dyDescent="0.25">
      <c r="G29" s="31"/>
      <c r="H29" s="31"/>
      <c r="I29" s="31"/>
      <c r="J29" s="31"/>
      <c r="K29" s="31"/>
      <c r="L29" s="31"/>
      <c r="M29" s="31"/>
      <c r="N29" s="31"/>
      <c r="O29" s="31"/>
    </row>
    <row r="30" spans="1:17" x14ac:dyDescent="0.25">
      <c r="G30" s="31"/>
      <c r="H30" s="31"/>
      <c r="I30" s="31"/>
      <c r="J30" s="31"/>
      <c r="K30" s="31"/>
      <c r="L30" s="31"/>
      <c r="M30" s="31"/>
      <c r="N30" s="31"/>
      <c r="O30" s="31"/>
    </row>
    <row r="31" spans="1:17" x14ac:dyDescent="0.25">
      <c r="G31" s="31"/>
      <c r="H31" s="31"/>
      <c r="I31" s="31"/>
      <c r="J31" s="31"/>
      <c r="K31" s="31"/>
      <c r="L31" s="31"/>
      <c r="M31" s="31"/>
      <c r="N31" s="31"/>
      <c r="O31" s="31"/>
    </row>
    <row r="32" spans="1:17" x14ac:dyDescent="0.25">
      <c r="G32" s="31"/>
      <c r="H32" s="31"/>
      <c r="I32" s="31"/>
      <c r="J32" s="31"/>
      <c r="K32" s="31"/>
      <c r="L32" s="31"/>
      <c r="M32" s="31"/>
      <c r="N32" s="31"/>
      <c r="O32" s="31"/>
    </row>
    <row r="33" spans="7:15" x14ac:dyDescent="0.25">
      <c r="G33" s="31"/>
      <c r="H33" s="31"/>
      <c r="I33" s="31"/>
      <c r="J33" s="31"/>
      <c r="K33" s="31"/>
      <c r="L33" s="31"/>
      <c r="M33" s="31"/>
      <c r="N33" s="31"/>
      <c r="O33" s="31"/>
    </row>
    <row r="34" spans="7:15" x14ac:dyDescent="0.25">
      <c r="G34" s="31"/>
      <c r="H34" s="31"/>
      <c r="I34" s="31"/>
      <c r="J34" s="31"/>
      <c r="K34" s="31"/>
      <c r="L34" s="31"/>
      <c r="M34" s="31"/>
      <c r="N34" s="31"/>
      <c r="O34" s="31"/>
    </row>
    <row r="35" spans="7:15" x14ac:dyDescent="0.25">
      <c r="G35" s="31"/>
      <c r="H35" s="31"/>
      <c r="I35" s="31"/>
      <c r="J35" s="31"/>
      <c r="K35" s="31"/>
      <c r="L35" s="31"/>
      <c r="M35" s="31"/>
      <c r="N35" s="31"/>
      <c r="O35" s="31"/>
    </row>
    <row r="36" spans="7:15" x14ac:dyDescent="0.25">
      <c r="G36" s="31"/>
      <c r="H36" s="31"/>
      <c r="I36" s="31"/>
      <c r="J36" s="31"/>
      <c r="K36" s="31"/>
      <c r="L36" s="31"/>
      <c r="M36" s="31"/>
      <c r="N36" s="31"/>
      <c r="O36" s="31"/>
    </row>
    <row r="37" spans="7:15" x14ac:dyDescent="0.25">
      <c r="G37" s="31"/>
      <c r="H37" s="31"/>
      <c r="I37" s="31"/>
      <c r="J37" s="31"/>
      <c r="K37" s="31"/>
      <c r="L37" s="31"/>
      <c r="M37" s="31"/>
      <c r="N37" s="31"/>
      <c r="O37" s="31"/>
    </row>
  </sheetData>
  <mergeCells count="4">
    <mergeCell ref="A18:B18"/>
    <mergeCell ref="A1:B1"/>
    <mergeCell ref="A12:B12"/>
    <mergeCell ref="A15:B15"/>
  </mergeCells>
  <conditionalFormatting sqref="B2">
    <cfRule type="cellIs" dxfId="22" priority="5" operator="equal">
      <formula>0</formula>
    </cfRule>
    <cfRule type="expression" dxfId="21" priority="35">
      <formula>LEN(B2)=0</formula>
    </cfRule>
  </conditionalFormatting>
  <conditionalFormatting sqref="B3">
    <cfRule type="cellIs" dxfId="20" priority="4" operator="equal">
      <formula>0</formula>
    </cfRule>
    <cfRule type="expression" dxfId="19" priority="34">
      <formula>LEN(B3)=0</formula>
    </cfRule>
  </conditionalFormatting>
  <conditionalFormatting sqref="B4">
    <cfRule type="cellIs" dxfId="18" priority="33" operator="equal">
      <formula>"Sila Pilih"</formula>
    </cfRule>
  </conditionalFormatting>
  <conditionalFormatting sqref="B5">
    <cfRule type="cellIs" dxfId="17" priority="31" operator="equal">
      <formula>"Sila Pilih"</formula>
    </cfRule>
  </conditionalFormatting>
  <conditionalFormatting sqref="B6">
    <cfRule type="cellIs" dxfId="16" priority="6" operator="equal">
      <formula>0</formula>
    </cfRule>
    <cfRule type="expression" dxfId="15" priority="30">
      <formula>LEN(B6)=0</formula>
    </cfRule>
  </conditionalFormatting>
  <conditionalFormatting sqref="B7">
    <cfRule type="expression" dxfId="14" priority="29">
      <formula>LEN(B7)=0</formula>
    </cfRule>
  </conditionalFormatting>
  <conditionalFormatting sqref="B8">
    <cfRule type="expression" dxfId="13" priority="28">
      <formula>LEN(B8)=0</formula>
    </cfRule>
  </conditionalFormatting>
  <conditionalFormatting sqref="B9">
    <cfRule type="expression" dxfId="12" priority="27">
      <formula>LEN(B9)=0</formula>
    </cfRule>
  </conditionalFormatting>
  <conditionalFormatting sqref="B10">
    <cfRule type="cellIs" dxfId="11" priority="3" operator="equal">
      <formula>0</formula>
    </cfRule>
    <cfRule type="expression" dxfId="10" priority="25">
      <formula>LEN(B10)=0</formula>
    </cfRule>
  </conditionalFormatting>
  <conditionalFormatting sqref="B11">
    <cfRule type="cellIs" dxfId="9" priority="24" operator="equal">
      <formula>"Sila Pilih"</formula>
    </cfRule>
  </conditionalFormatting>
  <conditionalFormatting sqref="B13">
    <cfRule type="cellIs" dxfId="8" priority="7" operator="equal">
      <formula>0</formula>
    </cfRule>
    <cfRule type="expression" dxfId="7" priority="17">
      <formula>LEN(B13)=0</formula>
    </cfRule>
  </conditionalFormatting>
  <conditionalFormatting sqref="B16">
    <cfRule type="cellIs" dxfId="6" priority="2" operator="equal">
      <formula>0</formula>
    </cfRule>
    <cfRule type="expression" dxfId="5" priority="12">
      <formula>LEN(B16)=0</formula>
    </cfRule>
  </conditionalFormatting>
  <conditionalFormatting sqref="B19">
    <cfRule type="cellIs" dxfId="4" priority="1" operator="equal">
      <formula>0</formula>
    </cfRule>
    <cfRule type="expression" dxfId="3" priority="11">
      <formula>LEN(B19)=0</formula>
    </cfRule>
  </conditionalFormatting>
  <conditionalFormatting sqref="B14">
    <cfRule type="cellIs" dxfId="2" priority="10" operator="equal">
      <formula>0</formula>
    </cfRule>
  </conditionalFormatting>
  <conditionalFormatting sqref="B17">
    <cfRule type="cellIs" dxfId="1" priority="9" operator="equal">
      <formula>0</formula>
    </cfRule>
  </conditionalFormatting>
  <conditionalFormatting sqref="B20">
    <cfRule type="cellIs" dxfId="0" priority="8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7"/>
  <sheetViews>
    <sheetView tabSelected="1" view="pageLayout" zoomScale="115" zoomScaleNormal="100" zoomScalePageLayoutView="115" workbookViewId="0">
      <selection activeCell="H18" sqref="H18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46" t="s">
        <v>0</v>
      </c>
      <c r="B1" s="47"/>
      <c r="C1" s="47"/>
      <c r="D1" s="47"/>
      <c r="E1" s="47"/>
      <c r="F1" s="47"/>
      <c r="G1" s="47"/>
      <c r="H1" s="48"/>
    </row>
    <row r="2" spans="1:8" x14ac:dyDescent="0.25">
      <c r="A2" s="49" t="s">
        <v>1</v>
      </c>
      <c r="B2" s="50"/>
      <c r="C2" s="50"/>
      <c r="D2" s="50"/>
      <c r="E2" s="50"/>
      <c r="F2" s="50"/>
      <c r="G2" s="50"/>
      <c r="H2" s="51"/>
    </row>
    <row r="3" spans="1:8" ht="18.75" customHeight="1" x14ac:dyDescent="0.25">
      <c r="A3" s="54" t="s">
        <v>2</v>
      </c>
      <c r="B3" s="55"/>
      <c r="C3" s="63" t="str">
        <f>Form!B2</f>
        <v>PERMIT / AMIR</v>
      </c>
      <c r="D3" s="63"/>
      <c r="E3" s="63"/>
      <c r="F3" s="63"/>
      <c r="G3" s="63"/>
      <c r="H3" s="63"/>
    </row>
    <row r="4" spans="1:8" ht="19.5" customHeight="1" x14ac:dyDescent="0.25">
      <c r="A4" s="54" t="s">
        <v>3</v>
      </c>
      <c r="B4" s="55"/>
      <c r="C4" s="64">
        <f>Form!B3</f>
        <v>45537</v>
      </c>
      <c r="D4" s="64"/>
      <c r="E4" s="64"/>
      <c r="F4" s="64"/>
      <c r="G4" s="64"/>
      <c r="H4" s="64"/>
    </row>
    <row r="5" spans="1:8" x14ac:dyDescent="0.25">
      <c r="A5" s="56" t="s">
        <v>4</v>
      </c>
      <c r="B5" s="57"/>
      <c r="C5" s="65" t="s">
        <v>31</v>
      </c>
      <c r="D5" s="66"/>
      <c r="E5" s="66"/>
      <c r="F5" s="66"/>
      <c r="G5" s="66"/>
      <c r="H5" s="67"/>
    </row>
    <row r="6" spans="1:8" ht="31.5" customHeight="1" x14ac:dyDescent="0.25">
      <c r="A6" s="58" t="s">
        <v>11</v>
      </c>
      <c r="B6" s="59"/>
      <c r="C6" s="69" t="s">
        <v>32</v>
      </c>
      <c r="D6" s="70"/>
      <c r="E6" s="70"/>
      <c r="F6" s="70"/>
      <c r="G6" s="70"/>
      <c r="H6" s="71"/>
    </row>
    <row r="7" spans="1:8" ht="23.25" customHeight="1" x14ac:dyDescent="0.25">
      <c r="A7" s="54" t="s">
        <v>5</v>
      </c>
      <c r="B7" s="55"/>
      <c r="C7" s="68" t="str">
        <f>Form!B5</f>
        <v>PG 603S</v>
      </c>
      <c r="D7" s="68"/>
      <c r="E7" s="68"/>
      <c r="F7" s="68"/>
      <c r="G7" s="68"/>
      <c r="H7" s="68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20" t="str">
        <f>Form!B6</f>
        <v>RB GH A &amp; B 020924</v>
      </c>
    </row>
    <row r="11" spans="1:8" ht="24.75" customHeight="1" x14ac:dyDescent="0.25">
      <c r="A11" s="14" t="s">
        <v>24</v>
      </c>
      <c r="B11" s="15">
        <f>Form!B7</f>
        <v>1123090</v>
      </c>
      <c r="C11" s="60" t="s">
        <v>15</v>
      </c>
      <c r="D11" s="60"/>
    </row>
    <row r="12" spans="1:8" ht="13.5" customHeight="1" x14ac:dyDescent="0.25">
      <c r="A12" s="61" t="s">
        <v>23</v>
      </c>
      <c r="B12" s="52" t="str">
        <f>Form!B8</f>
        <v>K55266610321</v>
      </c>
      <c r="C12" s="60" t="s">
        <v>16</v>
      </c>
      <c r="D12" s="60"/>
    </row>
    <row r="13" spans="1:8" ht="11.25" customHeight="1" x14ac:dyDescent="0.25">
      <c r="A13" s="62"/>
      <c r="B13" s="53"/>
      <c r="C13" s="45" t="s">
        <v>17</v>
      </c>
      <c r="D13" s="45"/>
    </row>
    <row r="14" spans="1:8" ht="27" customHeight="1" x14ac:dyDescent="0.25">
      <c r="A14" s="16" t="s">
        <v>22</v>
      </c>
      <c r="B14" s="17" t="str">
        <f>Form!B9</f>
        <v>NA</v>
      </c>
      <c r="C14" s="45"/>
      <c r="D14" s="45"/>
    </row>
    <row r="15" spans="1:8" ht="18.75" customHeight="1" x14ac:dyDescent="0.25">
      <c r="A15" s="41"/>
      <c r="B15" s="7"/>
      <c r="C15" s="82" t="s">
        <v>18</v>
      </c>
      <c r="D15" s="82"/>
      <c r="E15" s="82"/>
    </row>
    <row r="16" spans="1:8" ht="31.5" customHeight="1" x14ac:dyDescent="0.25">
      <c r="A16" s="81"/>
      <c r="B16" s="5"/>
      <c r="C16" s="80" t="s">
        <v>12</v>
      </c>
      <c r="D16" s="80"/>
      <c r="E16" s="80"/>
      <c r="F16" s="1" t="s">
        <v>25</v>
      </c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81" t="s">
        <v>34</v>
      </c>
      <c r="B18" s="81"/>
      <c r="C18" s="81"/>
      <c r="D18" s="1"/>
      <c r="E18" s="1"/>
      <c r="F18" s="1"/>
      <c r="G18" s="1"/>
      <c r="H18" s="1"/>
    </row>
    <row r="19" spans="1:8" ht="22.5" customHeight="1" x14ac:dyDescent="0.25">
      <c r="A19" s="60" t="str">
        <f>Form!G27</f>
        <v xml:space="preserve">Sampel IQC :    ☐ Serbuk       ☐ Cecair        ☑ Pil       ☐ Kapsul lembut       ☐ Krim/Salap   </v>
      </c>
      <c r="B19" s="60"/>
      <c r="C19" s="60"/>
      <c r="D19" s="60"/>
      <c r="E19" s="60"/>
      <c r="F19" s="60"/>
      <c r="G19" s="60"/>
      <c r="H19" s="60"/>
    </row>
    <row r="20" spans="1:8" ht="22.5" customHeight="1" x14ac:dyDescent="0.25">
      <c r="A20" s="77"/>
      <c r="B20" s="78"/>
      <c r="C20" s="79"/>
      <c r="D20" s="36" t="s">
        <v>26</v>
      </c>
      <c r="E20" s="37"/>
      <c r="F20" s="38" t="str">
        <f>Form!B13</f>
        <v>IQC PIL BLK 020924</v>
      </c>
      <c r="G20" s="38"/>
      <c r="H20" s="39"/>
    </row>
    <row r="21" spans="1:8" ht="15" customHeight="1" x14ac:dyDescent="0.25">
      <c r="A21" s="40" t="s">
        <v>13</v>
      </c>
      <c r="B21" s="41"/>
      <c r="C21" s="42"/>
      <c r="D21" s="18" t="s">
        <v>20</v>
      </c>
      <c r="E21" s="8"/>
      <c r="F21" s="11"/>
      <c r="G21" s="11"/>
      <c r="H21" s="12"/>
    </row>
    <row r="22" spans="1:8" ht="30.75" customHeight="1" x14ac:dyDescent="0.25">
      <c r="A22" s="75"/>
      <c r="B22" s="60"/>
      <c r="C22" s="76"/>
      <c r="D22" s="13"/>
      <c r="E22" s="8"/>
      <c r="F22" s="11"/>
      <c r="G22" s="11"/>
      <c r="H22" s="12"/>
    </row>
    <row r="23" spans="1:8" x14ac:dyDescent="0.25">
      <c r="A23" s="75" t="s">
        <v>14</v>
      </c>
      <c r="B23" s="60"/>
      <c r="C23" s="76"/>
      <c r="D23" s="75" t="s">
        <v>10</v>
      </c>
      <c r="E23" s="60"/>
      <c r="F23" s="60"/>
      <c r="G23" s="11"/>
      <c r="H23" s="12"/>
    </row>
    <row r="24" spans="1:8" ht="15" customHeight="1" x14ac:dyDescent="0.25">
      <c r="A24" s="72" t="s">
        <v>8</v>
      </c>
      <c r="B24" s="73"/>
      <c r="C24" s="74"/>
      <c r="D24" s="83" t="s">
        <v>19</v>
      </c>
      <c r="E24" s="84"/>
      <c r="F24" s="84"/>
      <c r="G24" s="43" t="s">
        <v>21</v>
      </c>
      <c r="H24" s="44"/>
    </row>
    <row r="25" spans="1:8" ht="24" customHeight="1" x14ac:dyDescent="0.25">
      <c r="A25" s="77"/>
      <c r="B25" s="78"/>
      <c r="C25" s="79"/>
      <c r="D25" s="36" t="s">
        <v>27</v>
      </c>
      <c r="E25" s="37"/>
      <c r="F25" s="38" t="str">
        <f>Form!B16</f>
        <v>IQC PIL A 020924</v>
      </c>
      <c r="G25" s="38"/>
      <c r="H25" s="39"/>
    </row>
    <row r="26" spans="1:8" ht="15" customHeight="1" x14ac:dyDescent="0.25">
      <c r="A26" s="40" t="s">
        <v>13</v>
      </c>
      <c r="B26" s="41"/>
      <c r="C26" s="42"/>
      <c r="D26" s="18" t="s">
        <v>20</v>
      </c>
      <c r="E26" s="8"/>
      <c r="F26" s="11"/>
      <c r="G26" s="11"/>
      <c r="H26" s="12"/>
    </row>
    <row r="27" spans="1:8" ht="30.75" customHeight="1" x14ac:dyDescent="0.25">
      <c r="A27" s="75"/>
      <c r="B27" s="60"/>
      <c r="C27" s="76"/>
      <c r="D27" s="13"/>
      <c r="E27" s="8"/>
      <c r="F27" s="11"/>
      <c r="G27" s="11"/>
      <c r="H27" s="12"/>
    </row>
    <row r="28" spans="1:8" x14ac:dyDescent="0.25">
      <c r="A28" s="75" t="s">
        <v>14</v>
      </c>
      <c r="B28" s="60"/>
      <c r="C28" s="76"/>
      <c r="D28" s="75" t="s">
        <v>10</v>
      </c>
      <c r="E28" s="60"/>
      <c r="F28" s="60"/>
      <c r="G28" s="11"/>
      <c r="H28" s="12"/>
    </row>
    <row r="29" spans="1:8" ht="18.75" customHeight="1" x14ac:dyDescent="0.25">
      <c r="A29" s="72" t="s">
        <v>8</v>
      </c>
      <c r="B29" s="73"/>
      <c r="C29" s="74"/>
      <c r="D29" s="72" t="s">
        <v>19</v>
      </c>
      <c r="E29" s="73"/>
      <c r="F29" s="73"/>
      <c r="G29" s="43" t="s">
        <v>21</v>
      </c>
      <c r="H29" s="44"/>
    </row>
    <row r="30" spans="1:8" ht="22.5" customHeight="1" x14ac:dyDescent="0.25">
      <c r="A30" s="77"/>
      <c r="B30" s="78"/>
      <c r="C30" s="79"/>
      <c r="D30" s="36" t="s">
        <v>28</v>
      </c>
      <c r="E30" s="37"/>
      <c r="F30" s="38" t="str">
        <f>Form!B19</f>
        <v>IQC PIL B 020924</v>
      </c>
      <c r="G30" s="38"/>
      <c r="H30" s="39"/>
    </row>
    <row r="31" spans="1:8" ht="15" customHeight="1" x14ac:dyDescent="0.25">
      <c r="A31" s="40" t="s">
        <v>13</v>
      </c>
      <c r="B31" s="41"/>
      <c r="C31" s="42"/>
      <c r="D31" s="18" t="s">
        <v>20</v>
      </c>
      <c r="E31" s="8"/>
      <c r="F31" s="11"/>
      <c r="G31" s="11"/>
      <c r="H31" s="12"/>
    </row>
    <row r="32" spans="1:8" ht="30.75" customHeight="1" x14ac:dyDescent="0.25">
      <c r="A32" s="75"/>
      <c r="B32" s="60"/>
      <c r="C32" s="76"/>
      <c r="D32" s="13"/>
      <c r="E32" s="8"/>
      <c r="F32" s="11"/>
      <c r="G32" s="11"/>
      <c r="H32" s="12"/>
    </row>
    <row r="33" spans="1:8" ht="14.25" customHeight="1" x14ac:dyDescent="0.25">
      <c r="A33" s="75" t="s">
        <v>14</v>
      </c>
      <c r="B33" s="60"/>
      <c r="C33" s="76"/>
      <c r="D33" s="75" t="s">
        <v>10</v>
      </c>
      <c r="E33" s="60"/>
      <c r="F33" s="60"/>
      <c r="G33" s="11"/>
      <c r="H33" s="12"/>
    </row>
    <row r="34" spans="1:8" ht="18.75" customHeight="1" x14ac:dyDescent="0.25">
      <c r="A34" s="72" t="s">
        <v>8</v>
      </c>
      <c r="B34" s="73"/>
      <c r="C34" s="74"/>
      <c r="D34" s="72" t="s">
        <v>19</v>
      </c>
      <c r="E34" s="73"/>
      <c r="F34" s="73"/>
      <c r="G34" s="43" t="s">
        <v>21</v>
      </c>
      <c r="H34" s="44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52"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D30:E30"/>
    <mergeCell ref="F30:H30"/>
    <mergeCell ref="A26:C26"/>
    <mergeCell ref="D20:E20"/>
    <mergeCell ref="F20:H20"/>
    <mergeCell ref="D25:E25"/>
    <mergeCell ref="F25:H25"/>
    <mergeCell ref="G24:H24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1162050</xdr:colOff>
                    <xdr:row>5</xdr:row>
                    <xdr:rowOff>85725</xdr:rowOff>
                  </from>
                  <to>
                    <xdr:col>2</xdr:col>
                    <xdr:colOff>352425</xdr:colOff>
                    <xdr:row>5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2024-09-10T06:45:49Z</cp:lastPrinted>
  <dcterms:created xsi:type="dcterms:W3CDTF">2024-04-25T04:25:48Z</dcterms:created>
  <dcterms:modified xsi:type="dcterms:W3CDTF">2024-09-10T06:46:32Z</dcterms:modified>
</cp:coreProperties>
</file>