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IQC POW 210524\"/>
    </mc:Choice>
  </mc:AlternateContent>
  <xr:revisionPtr revIDLastSave="0" documentId="13_ncr:1_{F8C26B3F-AB18-4C2A-AB72-C566E436D70A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28" i="2" l="1"/>
  <c r="E28" i="2"/>
  <c r="F26" i="2"/>
  <c r="E26" i="2"/>
  <c r="F22" i="2"/>
  <c r="E22" i="2"/>
  <c r="F20" i="2"/>
  <c r="E20" i="2"/>
  <c r="F16" i="2"/>
  <c r="E16" i="2"/>
  <c r="F14" i="2"/>
  <c r="E14" i="2"/>
  <c r="F10" i="2"/>
  <c r="E10" i="2"/>
  <c r="F8" i="2"/>
  <c r="E8" i="2"/>
  <c r="F10" i="1"/>
  <c r="E10" i="1"/>
  <c r="F8" i="1"/>
  <c r="E8" i="1"/>
  <c r="I20" i="2" l="1"/>
  <c r="I8" i="2"/>
  <c r="I26" i="2"/>
  <c r="I14" i="2"/>
  <c r="I8" i="1"/>
</calcChain>
</file>

<file path=xl/sharedStrings.xml><?xml version="1.0" encoding="utf-8"?>
<sst xmlns="http://schemas.openxmlformats.org/spreadsheetml/2006/main" count="138" uniqueCount="57">
  <si>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</si>
  <si>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</si>
  <si>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</si>
  <si>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</si>
  <si>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</si>
  <si>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</si>
  <si>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</si>
  <si>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</si>
  <si>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</si>
  <si>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</si>
  <si>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</si>
  <si>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</si>
  <si>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</si>
  <si>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</si>
  <si>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</si>
  <si>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</si>
  <si>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</si>
  <si>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</si>
  <si>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</si>
  <si>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</si>
  <si>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</si>
  <si>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</si>
  <si>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</si>
  <si>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</si>
  <si>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</si>
  <si>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</si>
  <si>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</si>
  <si>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</si>
  <si>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</si>
  <si>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</si>
  <si>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</si>
  <si>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</si>
  <si>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</si>
  <si>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</si>
  <si>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</si>
  <si>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</si>
  <si>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</si>
  <si>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</si>
  <si>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</si>
  <si>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</si>
  <si>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</si>
  <si>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</si>
  <si>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</si>
  <si>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</si>
  <si>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</si>
  <si>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</si>
  <si>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</si>
  <si>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</si>
  <si>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</si>
  <si>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t>270524</t>
  </si>
  <si>
    <t>IQC POW 210524</t>
  </si>
  <si>
    <t>RB POW 210524</t>
  </si>
  <si>
    <t>RB (ppb): 0.156</t>
  </si>
  <si>
    <t>RB (ppb): 0.034</t>
  </si>
  <si>
    <t>RB (ppb): 0.453</t>
  </si>
  <si>
    <t>RB (ppb): 1.840</t>
  </si>
  <si>
    <t>PERMIT        AMIR        27/05/2024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</si>
</sst>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3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2" fillId="6" borderId="13" xfId="0" applyNumberFormat="1" applyFont="1" applyFill="1" applyBorder="1"/>
    <xf numFmtId="0" fontId="2" fillId="6" borderId="13" xfId="0" applyFont="1" applyFill="1" applyBorder="1"/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0" fontId="9" fillId="0" borderId="2" xfId="0" applyNumberFormat="1" applyFont="1" applyBorder="1" applyAlignment="1">
      <alignment horizontal="right"/>
    </xf>
    <xf numFmtId="10" fontId="9" fillId="0" borderId="5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  <xf numFmtId="49" fontId="3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28" zoomScale="85" zoomScaleNormal="100" zoomScalePageLayoutView="85" workbookViewId="0">
      <selection activeCell="E33" sqref="E33:I34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53" t="s">
        <v>0</v>
      </c>
      <c r="B1" s="22"/>
      <c r="C1" s="22"/>
      <c r="D1" s="22"/>
      <c r="E1" s="22"/>
      <c r="F1" s="22"/>
      <c r="G1" s="22"/>
      <c r="H1" s="22"/>
      <c r="I1" s="23"/>
    </row>
    <row r="2" spans="1:9" x14ac:dyDescent="0.25">
      <c r="A2" s="54" t="s">
        <v>1</v>
      </c>
      <c r="B2" s="55"/>
      <c r="C2" s="55"/>
      <c r="D2" s="55"/>
      <c r="E2" s="55"/>
      <c r="F2" s="55"/>
      <c r="G2" s="55"/>
      <c r="H2" s="55"/>
      <c r="I2" s="28"/>
    </row>
    <row r="3" spans="1:9" x14ac:dyDescent="0.25">
      <c r="A3" s="50" t="s">
        <v>2</v>
      </c>
      <c r="B3" s="40"/>
      <c r="C3" s="41"/>
      <c r="D3" s="71" t="s">
        <v>49</v>
      </c>
      <c r="E3" s="56"/>
      <c r="F3" s="56"/>
      <c r="G3" s="56"/>
      <c r="H3" s="56"/>
      <c r="I3" s="57"/>
    </row>
    <row r="4" spans="1:9" x14ac:dyDescent="0.25">
      <c r="A4" s="50" t="s">
        <v>3</v>
      </c>
      <c r="B4" s="40"/>
      <c r="C4" s="41"/>
      <c r="D4" s="48" t="s">
        <v>50</v>
      </c>
      <c r="E4" s="40"/>
      <c r="F4" s="40"/>
      <c r="G4" s="40"/>
      <c r="H4" s="40"/>
      <c r="I4" s="41"/>
    </row>
    <row r="5" spans="1:9" x14ac:dyDescent="0.25">
      <c r="A5" s="50" t="s">
        <v>4</v>
      </c>
      <c r="B5" s="40"/>
      <c r="C5" s="41"/>
      <c r="D5" s="48" t="s">
        <v>51</v>
      </c>
      <c r="E5" s="40"/>
      <c r="F5" s="40"/>
      <c r="G5" s="40"/>
      <c r="H5" s="40"/>
      <c r="I5" s="41"/>
    </row>
    <row r="6" spans="1:9" ht="14.25" customHeight="1" x14ac:dyDescent="0.25">
      <c r="A6" s="39" t="s">
        <v>5</v>
      </c>
      <c r="B6" s="40"/>
      <c r="C6" s="40"/>
      <c r="D6" s="40"/>
      <c r="E6" s="41"/>
      <c r="F6" s="18" t="s">
        <v>52</v>
      </c>
      <c r="G6" s="19"/>
      <c r="H6" s="20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 x14ac:dyDescent="0.3">
      <c r="A8" s="42" t="s">
        <v>14</v>
      </c>
      <c r="B8" s="44">
        <v>0.504</v>
      </c>
      <c r="C8" s="44">
        <v>205.15</v>
      </c>
      <c r="D8" s="44">
        <v>4622.9880000000003</v>
      </c>
      <c r="E8" s="49">
        <f>D8-C8</f>
        <v>4417.8380000000006</v>
      </c>
      <c r="F8" s="29">
        <f>((D8-C8)/1000)/(2.5/B8)</f>
        <v>0.89063614080000009</v>
      </c>
      <c r="G8" s="51" t="s">
        <v>47</v>
      </c>
      <c r="H8" s="23"/>
      <c r="I8" s="24">
        <f>ABS(E8-E10)/AVERAGE(E8,E10)</f>
        <v>1.3419720319000758E-2</v>
      </c>
    </row>
    <row r="9" spans="1:9" ht="18.75" customHeight="1" x14ac:dyDescent="0.3">
      <c r="A9" s="26"/>
      <c r="B9" s="45"/>
      <c r="C9" s="45"/>
      <c r="D9" s="46"/>
      <c r="E9" s="30"/>
      <c r="F9" s="30"/>
      <c r="G9" s="52" t="s">
        <v>48</v>
      </c>
      <c r="H9" s="28"/>
      <c r="I9" s="25"/>
    </row>
    <row r="10" spans="1:9" ht="18.75" customHeight="1" x14ac:dyDescent="0.3">
      <c r="A10" s="42" t="s">
        <v>17</v>
      </c>
      <c r="B10" s="44">
        <v>0.503</v>
      </c>
      <c r="C10" s="44">
        <v>205.15</v>
      </c>
      <c r="D10" s="44">
        <v>4564.0969999999998</v>
      </c>
      <c r="E10" s="49">
        <f>D10-C10</f>
        <v>4358.9470000000001</v>
      </c>
      <c r="F10" s="29">
        <f>((D10-C10)/1000)/(2.5/B10)</f>
        <v>0.87702013639999998</v>
      </c>
      <c r="G10" s="31" t="s">
        <v>18</v>
      </c>
      <c r="H10" s="23"/>
      <c r="I10" s="25"/>
    </row>
    <row r="11" spans="1:9" ht="18.75" customHeight="1" x14ac:dyDescent="0.3">
      <c r="A11" s="26"/>
      <c r="B11" s="45"/>
      <c r="C11" s="45"/>
      <c r="D11" s="46"/>
      <c r="E11" s="30"/>
      <c r="F11" s="30"/>
      <c r="G11" s="27" t="s">
        <v>19</v>
      </c>
      <c r="H11" s="28"/>
      <c r="I11" s="26"/>
    </row>
    <row r="12" spans="1:9" ht="15" customHeight="1" x14ac:dyDescent="0.25">
      <c r="A12" s="39" t="s">
        <v>26</v>
      </c>
      <c r="B12" s="58"/>
      <c r="C12" s="58"/>
      <c r="D12" s="58"/>
      <c r="E12" s="59"/>
      <c r="F12" s="18" t="s">
        <v>53</v>
      </c>
      <c r="G12" s="60"/>
      <c r="H12" s="61"/>
      <c r="I12" s="1" t="s">
        <v>7</v>
      </c>
    </row>
    <row r="13" spans="1:9" ht="45" customHeight="1" x14ac:dyDescent="0.25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62" t="s">
        <v>12</v>
      </c>
      <c r="G13" s="63"/>
      <c r="H13" s="64"/>
      <c r="I13" s="6" t="s">
        <v>28</v>
      </c>
    </row>
    <row r="14" spans="1:9" ht="18.75" customHeight="1" x14ac:dyDescent="0.3">
      <c r="A14" s="42" t="s">
        <v>14</v>
      </c>
      <c r="B14" s="44">
        <v>0.504</v>
      </c>
      <c r="C14" s="44">
        <v>53.533000000000001</v>
      </c>
      <c r="D14" s="44">
        <v>314.524</v>
      </c>
      <c r="E14" s="37">
        <f>D14-C14</f>
        <v>260.99099999999999</v>
      </c>
      <c r="F14" s="29">
        <f>((D14-C14)/1000)/(0.15/B14)</f>
        <v>0.87692975999999989</v>
      </c>
      <c r="G14" s="31" t="s">
        <v>15</v>
      </c>
      <c r="H14" s="36"/>
      <c r="I14" s="24">
        <f>ABS(E14-E16)/AVERAGE(E14,E16)</f>
        <v>2.8084083900243367E-3</v>
      </c>
    </row>
    <row r="15" spans="1:9" ht="18.75" x14ac:dyDescent="0.3">
      <c r="A15" s="43"/>
      <c r="B15" s="45"/>
      <c r="C15" s="47"/>
      <c r="D15" s="47"/>
      <c r="E15" s="38"/>
      <c r="F15" s="35"/>
      <c r="G15" s="27" t="s">
        <v>16</v>
      </c>
      <c r="H15" s="34"/>
      <c r="I15" s="32"/>
    </row>
    <row r="16" spans="1:9" ht="18.75" customHeight="1" x14ac:dyDescent="0.3">
      <c r="A16" s="42" t="s">
        <v>17</v>
      </c>
      <c r="B16" s="44">
        <v>0.503</v>
      </c>
      <c r="C16" s="44">
        <v>53.533000000000001</v>
      </c>
      <c r="D16" s="44">
        <v>315.25799999999998</v>
      </c>
      <c r="E16" s="37">
        <f>D16-C16</f>
        <v>261.72499999999997</v>
      </c>
      <c r="F16" s="29">
        <f>((D16-C16)/1000)/(0.15/B16)</f>
        <v>0.87765116666666665</v>
      </c>
      <c r="G16" s="31" t="s">
        <v>15</v>
      </c>
      <c r="H16" s="36"/>
      <c r="I16" s="32"/>
    </row>
    <row r="17" spans="1:9" ht="18.75" customHeight="1" x14ac:dyDescent="0.3">
      <c r="A17" s="43"/>
      <c r="B17" s="45"/>
      <c r="C17" s="47"/>
      <c r="D17" s="47"/>
      <c r="E17" s="38"/>
      <c r="F17" s="35"/>
      <c r="G17" s="27" t="s">
        <v>16</v>
      </c>
      <c r="H17" s="34"/>
      <c r="I17" s="33"/>
    </row>
    <row r="18" spans="1:9" ht="15" customHeight="1" x14ac:dyDescent="0.25">
      <c r="A18" s="39" t="s">
        <v>20</v>
      </c>
      <c r="B18" s="40"/>
      <c r="C18" s="40"/>
      <c r="D18" s="40"/>
      <c r="E18" s="41"/>
      <c r="F18" s="18" t="s">
        <v>54</v>
      </c>
      <c r="G18" s="19"/>
      <c r="H18" s="20"/>
      <c r="I18" s="1" t="s">
        <v>7</v>
      </c>
    </row>
    <row r="19" spans="1:9" ht="45" customHeight="1" x14ac:dyDescent="0.25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 x14ac:dyDescent="0.3">
      <c r="A20" s="42" t="s">
        <v>14</v>
      </c>
      <c r="B20" s="44">
        <v>0.504</v>
      </c>
      <c r="C20" s="44">
        <v>27.568000000000001</v>
      </c>
      <c r="D20" s="44">
        <v>481.46600000000001</v>
      </c>
      <c r="E20" s="37">
        <f>D20-C20</f>
        <v>453.89800000000002</v>
      </c>
      <c r="F20" s="29">
        <f>((D20-C20)/1000)/(0.25/B20)</f>
        <v>0.91505836800000007</v>
      </c>
      <c r="G20" s="31" t="s">
        <v>15</v>
      </c>
      <c r="H20" s="23"/>
      <c r="I20" s="24">
        <f>ABS(E20-E22)/AVERAGE(E20,E22)</f>
        <v>1.9840940917796215E-2</v>
      </c>
    </row>
    <row r="21" spans="1:9" ht="18.75" customHeight="1" x14ac:dyDescent="0.3">
      <c r="A21" s="26"/>
      <c r="B21" s="45"/>
      <c r="C21" s="46"/>
      <c r="D21" s="46"/>
      <c r="E21" s="26"/>
      <c r="F21" s="30"/>
      <c r="G21" s="27" t="s">
        <v>16</v>
      </c>
      <c r="H21" s="28"/>
      <c r="I21" s="25"/>
    </row>
    <row r="22" spans="1:9" ht="18.75" customHeight="1" x14ac:dyDescent="0.3">
      <c r="A22" s="42" t="s">
        <v>17</v>
      </c>
      <c r="B22" s="44">
        <v>0.503</v>
      </c>
      <c r="C22" s="44">
        <v>27.568000000000001</v>
      </c>
      <c r="D22" s="44">
        <v>490.56200000000001</v>
      </c>
      <c r="E22" s="37">
        <f>D22-C22</f>
        <v>462.99400000000003</v>
      </c>
      <c r="F22" s="29">
        <f>((D22-C22)/1000)/(0.25/B22)</f>
        <v>0.93154392799999997</v>
      </c>
      <c r="G22" s="31" t="s">
        <v>15</v>
      </c>
      <c r="H22" s="23"/>
      <c r="I22" s="25"/>
    </row>
    <row r="23" spans="1:9" ht="18.75" customHeight="1" x14ac:dyDescent="0.3">
      <c r="A23" s="26"/>
      <c r="B23" s="45"/>
      <c r="C23" s="47"/>
      <c r="D23" s="46"/>
      <c r="E23" s="26"/>
      <c r="F23" s="30"/>
      <c r="G23" s="27" t="s">
        <v>16</v>
      </c>
      <c r="H23" s="28"/>
      <c r="I23" s="26"/>
    </row>
    <row r="24" spans="1:9" ht="15" customHeight="1" x14ac:dyDescent="0.25">
      <c r="A24" s="39" t="s">
        <v>23</v>
      </c>
      <c r="B24" s="40"/>
      <c r="C24" s="40"/>
      <c r="D24" s="40"/>
      <c r="E24" s="41"/>
      <c r="F24" s="18" t="s">
        <v>55</v>
      </c>
      <c r="G24" s="19"/>
      <c r="H24" s="20"/>
      <c r="I24" s="1" t="s">
        <v>7</v>
      </c>
    </row>
    <row r="25" spans="1:9" ht="45" customHeight="1" x14ac:dyDescent="0.25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 x14ac:dyDescent="0.3">
      <c r="A26" s="42" t="s">
        <v>14</v>
      </c>
      <c r="B26" s="44">
        <v>0.504</v>
      </c>
      <c r="C26" s="44">
        <v>380.94400000000002</v>
      </c>
      <c r="D26" s="44">
        <v>9312.0079999999998</v>
      </c>
      <c r="E26" s="37">
        <f>D26-C26</f>
        <v>8931.0640000000003</v>
      </c>
      <c r="F26" s="29">
        <f>((D26-C26)/1000)/(5/B26)</f>
        <v>0.90025125120000005</v>
      </c>
      <c r="G26" s="31" t="s">
        <v>15</v>
      </c>
      <c r="H26" s="23"/>
      <c r="I26" s="24">
        <f>ABS(E26-E28)/AVERAGE(E26,E28)</f>
        <v>5.7267676564961723E-3</v>
      </c>
    </row>
    <row r="27" spans="1:9" ht="18.75" customHeight="1" x14ac:dyDescent="0.3">
      <c r="A27" s="26"/>
      <c r="B27" s="45"/>
      <c r="C27" s="46"/>
      <c r="D27" s="46"/>
      <c r="E27" s="26"/>
      <c r="F27" s="30"/>
      <c r="G27" s="27" t="s">
        <v>16</v>
      </c>
      <c r="H27" s="28"/>
      <c r="I27" s="25"/>
    </row>
    <row r="28" spans="1:9" ht="18.75" customHeight="1" x14ac:dyDescent="0.3">
      <c r="A28" s="42" t="s">
        <v>17</v>
      </c>
      <c r="B28" s="44">
        <v>0.503</v>
      </c>
      <c r="C28" s="44">
        <v>380.94400000000002</v>
      </c>
      <c r="D28" s="44">
        <v>9363.3009999999995</v>
      </c>
      <c r="E28" s="37">
        <f>D28-C28</f>
        <v>8982.357</v>
      </c>
      <c r="F28" s="29">
        <f>((D28-C28)/1000)/(5/B28)</f>
        <v>0.90362511420000002</v>
      </c>
      <c r="G28" s="31" t="s">
        <v>15</v>
      </c>
      <c r="H28" s="23"/>
      <c r="I28" s="25"/>
    </row>
    <row r="29" spans="1:9" ht="18.75" customHeight="1" x14ac:dyDescent="0.3">
      <c r="A29" s="26"/>
      <c r="B29" s="45"/>
      <c r="C29" s="47"/>
      <c r="D29" s="46"/>
      <c r="E29" s="26"/>
      <c r="F29" s="30"/>
      <c r="G29" s="27" t="s">
        <v>16</v>
      </c>
      <c r="H29" s="28"/>
      <c r="I29" s="26"/>
    </row>
    <row r="30" spans="1:9" ht="18.75" customHeight="1" x14ac:dyDescent="0.25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 x14ac:dyDescent="0.25">
      <c r="A31" s="65" t="s">
        <v>29</v>
      </c>
      <c r="B31" s="22"/>
      <c r="C31" s="22"/>
      <c r="D31" s="23"/>
      <c r="E31" s="70" t="s">
        <v>56</v>
      </c>
      <c r="F31" s="22"/>
      <c r="G31" s="22"/>
      <c r="H31" s="22"/>
      <c r="I31" s="23"/>
    </row>
    <row r="32" spans="1:9" ht="15.75" customHeight="1" x14ac:dyDescent="0.25">
      <c r="A32" s="66"/>
      <c r="B32" s="55"/>
      <c r="C32" s="55"/>
      <c r="D32" s="28"/>
      <c r="E32" s="66"/>
      <c r="F32" s="55"/>
      <c r="G32" s="55"/>
      <c r="H32" s="55"/>
      <c r="I32" s="28"/>
    </row>
    <row r="33" spans="1:9" ht="15.75" customHeight="1" x14ac:dyDescent="0.25">
      <c r="A33" s="67" t="s">
        <v>30</v>
      </c>
      <c r="B33" s="22"/>
      <c r="C33" s="22"/>
      <c r="D33" s="23"/>
      <c r="E33" s="68"/>
      <c r="F33" s="22"/>
      <c r="G33" s="22"/>
      <c r="H33" s="22"/>
      <c r="I33" s="23"/>
    </row>
    <row r="34" spans="1:9" ht="15.75" customHeight="1" x14ac:dyDescent="0.25">
      <c r="A34" s="66"/>
      <c r="B34" s="55"/>
      <c r="C34" s="55"/>
      <c r="D34" s="28"/>
      <c r="E34" s="55"/>
      <c r="F34" s="55"/>
      <c r="G34" s="55"/>
      <c r="H34" s="55"/>
      <c r="I34" s="28"/>
    </row>
    <row r="35" spans="1:9" ht="15.75" customHeight="1" x14ac:dyDescent="0.25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 x14ac:dyDescent="0.25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 x14ac:dyDescent="0.25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 x14ac:dyDescent="0.25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 x14ac:dyDescent="0.25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 x14ac:dyDescent="0.25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 x14ac:dyDescent="0.25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 x14ac:dyDescent="0.25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 x14ac:dyDescent="0.25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 x14ac:dyDescent="0.25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 x14ac:dyDescent="0.25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 x14ac:dyDescent="0.25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 x14ac:dyDescent="0.25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 x14ac:dyDescent="0.25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 x14ac:dyDescent="0.25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 x14ac:dyDescent="0.25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 x14ac:dyDescent="0.25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 x14ac:dyDescent="0.25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 x14ac:dyDescent="0.25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 x14ac:dyDescent="0.25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 x14ac:dyDescent="0.25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 x14ac:dyDescent="0.25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 x14ac:dyDescent="0.25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 x14ac:dyDescent="0.25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 x14ac:dyDescent="0.25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 x14ac:dyDescent="0.25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 x14ac:dyDescent="0.25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 x14ac:dyDescent="0.25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 x14ac:dyDescent="0.25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 x14ac:dyDescent="0.25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 x14ac:dyDescent="0.25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 x14ac:dyDescent="0.25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 x14ac:dyDescent="0.25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 x14ac:dyDescent="0.25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 x14ac:dyDescent="0.25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 x14ac:dyDescent="0.25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 x14ac:dyDescent="0.25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 x14ac:dyDescent="0.25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 x14ac:dyDescent="0.25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 x14ac:dyDescent="0.25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 x14ac:dyDescent="0.25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 x14ac:dyDescent="0.25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 x14ac:dyDescent="0.25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 x14ac:dyDescent="0.25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 x14ac:dyDescent="0.25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 x14ac:dyDescent="0.25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 x14ac:dyDescent="0.25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 x14ac:dyDescent="0.25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 x14ac:dyDescent="0.25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 x14ac:dyDescent="0.25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 x14ac:dyDescent="0.25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 x14ac:dyDescent="0.25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 x14ac:dyDescent="0.25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 x14ac:dyDescent="0.25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 x14ac:dyDescent="0.25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 x14ac:dyDescent="0.25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 x14ac:dyDescent="0.25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 x14ac:dyDescent="0.25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 x14ac:dyDescent="0.25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 x14ac:dyDescent="0.25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 x14ac:dyDescent="0.25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 x14ac:dyDescent="0.25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 x14ac:dyDescent="0.25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 x14ac:dyDescent="0.25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 x14ac:dyDescent="0.25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 x14ac:dyDescent="0.25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 x14ac:dyDescent="0.25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 x14ac:dyDescent="0.25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 x14ac:dyDescent="0.25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 x14ac:dyDescent="0.25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 x14ac:dyDescent="0.25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 x14ac:dyDescent="0.25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 x14ac:dyDescent="0.25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 x14ac:dyDescent="0.25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 x14ac:dyDescent="0.25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 x14ac:dyDescent="0.25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 x14ac:dyDescent="0.25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 x14ac:dyDescent="0.25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 x14ac:dyDescent="0.25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 x14ac:dyDescent="0.25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 x14ac:dyDescent="0.25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 x14ac:dyDescent="0.25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 x14ac:dyDescent="0.25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 x14ac:dyDescent="0.25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 x14ac:dyDescent="0.25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 x14ac:dyDescent="0.25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 x14ac:dyDescent="0.25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 x14ac:dyDescent="0.25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 x14ac:dyDescent="0.25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 x14ac:dyDescent="0.25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 x14ac:dyDescent="0.25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 x14ac:dyDescent="0.25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 x14ac:dyDescent="0.25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 x14ac:dyDescent="0.25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 x14ac:dyDescent="0.25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 x14ac:dyDescent="0.25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 x14ac:dyDescent="0.25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 x14ac:dyDescent="0.25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 x14ac:dyDescent="0.25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 x14ac:dyDescent="0.25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 x14ac:dyDescent="0.25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 x14ac:dyDescent="0.25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 x14ac:dyDescent="0.25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 x14ac:dyDescent="0.25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 x14ac:dyDescent="0.25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 x14ac:dyDescent="0.25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 x14ac:dyDescent="0.25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 x14ac:dyDescent="0.25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 x14ac:dyDescent="0.25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 x14ac:dyDescent="0.25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 x14ac:dyDescent="0.25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 x14ac:dyDescent="0.25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 x14ac:dyDescent="0.25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 x14ac:dyDescent="0.25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 x14ac:dyDescent="0.25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 x14ac:dyDescent="0.25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 x14ac:dyDescent="0.25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 x14ac:dyDescent="0.25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 x14ac:dyDescent="0.25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 x14ac:dyDescent="0.25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 x14ac:dyDescent="0.25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 x14ac:dyDescent="0.25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 x14ac:dyDescent="0.25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 x14ac:dyDescent="0.25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 x14ac:dyDescent="0.25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 x14ac:dyDescent="0.25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 x14ac:dyDescent="0.25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 x14ac:dyDescent="0.25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 x14ac:dyDescent="0.25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 x14ac:dyDescent="0.25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 x14ac:dyDescent="0.25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 x14ac:dyDescent="0.25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 x14ac:dyDescent="0.25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 x14ac:dyDescent="0.25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 x14ac:dyDescent="0.25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 x14ac:dyDescent="0.25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 x14ac:dyDescent="0.25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 x14ac:dyDescent="0.25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 x14ac:dyDescent="0.25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 x14ac:dyDescent="0.25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 x14ac:dyDescent="0.25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 x14ac:dyDescent="0.25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 x14ac:dyDescent="0.25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 x14ac:dyDescent="0.25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 x14ac:dyDescent="0.25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 x14ac:dyDescent="0.25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 x14ac:dyDescent="0.25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 x14ac:dyDescent="0.25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 x14ac:dyDescent="0.25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 x14ac:dyDescent="0.25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 x14ac:dyDescent="0.25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 x14ac:dyDescent="0.25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 x14ac:dyDescent="0.25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 x14ac:dyDescent="0.25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 x14ac:dyDescent="0.25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 x14ac:dyDescent="0.25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 x14ac:dyDescent="0.25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 x14ac:dyDescent="0.25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 x14ac:dyDescent="0.25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 x14ac:dyDescent="0.25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 x14ac:dyDescent="0.25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 x14ac:dyDescent="0.25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 x14ac:dyDescent="0.25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 x14ac:dyDescent="0.25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 x14ac:dyDescent="0.25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 x14ac:dyDescent="0.25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 x14ac:dyDescent="0.25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 x14ac:dyDescent="0.25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 x14ac:dyDescent="0.25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 x14ac:dyDescent="0.25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 x14ac:dyDescent="0.25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 x14ac:dyDescent="0.25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 x14ac:dyDescent="0.25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 x14ac:dyDescent="0.25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 x14ac:dyDescent="0.25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 x14ac:dyDescent="0.25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 x14ac:dyDescent="0.25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 x14ac:dyDescent="0.25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 x14ac:dyDescent="0.25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 x14ac:dyDescent="0.25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 x14ac:dyDescent="0.25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 x14ac:dyDescent="0.25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 x14ac:dyDescent="0.25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 x14ac:dyDescent="0.25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 x14ac:dyDescent="0.25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 x14ac:dyDescent="0.25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 x14ac:dyDescent="0.25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 x14ac:dyDescent="0.25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 x14ac:dyDescent="0.25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 x14ac:dyDescent="0.25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 x14ac:dyDescent="0.25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 x14ac:dyDescent="0.25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 x14ac:dyDescent="0.25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 x14ac:dyDescent="0.25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 x14ac:dyDescent="0.25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 x14ac:dyDescent="0.25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 x14ac:dyDescent="0.25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 x14ac:dyDescent="0.25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 x14ac:dyDescent="0.25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 x14ac:dyDescent="0.25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 x14ac:dyDescent="0.25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 x14ac:dyDescent="0.25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 x14ac:dyDescent="0.25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 x14ac:dyDescent="0.25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 x14ac:dyDescent="0.25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 x14ac:dyDescent="0.25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 x14ac:dyDescent="0.25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 x14ac:dyDescent="0.25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 x14ac:dyDescent="0.25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 x14ac:dyDescent="0.25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 x14ac:dyDescent="0.25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 x14ac:dyDescent="0.25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 x14ac:dyDescent="0.25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 x14ac:dyDescent="0.25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 x14ac:dyDescent="0.25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 x14ac:dyDescent="0.25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 x14ac:dyDescent="0.25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 x14ac:dyDescent="0.25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 x14ac:dyDescent="0.25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 x14ac:dyDescent="0.25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 x14ac:dyDescent="0.25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 x14ac:dyDescent="0.25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 x14ac:dyDescent="0.25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 x14ac:dyDescent="0.25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 x14ac:dyDescent="0.25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 x14ac:dyDescent="0.25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 x14ac:dyDescent="0.25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 x14ac:dyDescent="0.25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 x14ac:dyDescent="0.25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 x14ac:dyDescent="0.25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 x14ac:dyDescent="0.25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 x14ac:dyDescent="0.25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 x14ac:dyDescent="0.25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 x14ac:dyDescent="0.25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 x14ac:dyDescent="0.25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 x14ac:dyDescent="0.25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 x14ac:dyDescent="0.25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 x14ac:dyDescent="0.25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 x14ac:dyDescent="0.25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 x14ac:dyDescent="0.25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 x14ac:dyDescent="0.25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 x14ac:dyDescent="0.25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 x14ac:dyDescent="0.25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 x14ac:dyDescent="0.25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 x14ac:dyDescent="0.25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 x14ac:dyDescent="0.25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 x14ac:dyDescent="0.25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 x14ac:dyDescent="0.25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 x14ac:dyDescent="0.25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 x14ac:dyDescent="0.25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 x14ac:dyDescent="0.25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 x14ac:dyDescent="0.25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 x14ac:dyDescent="0.25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 x14ac:dyDescent="0.25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 x14ac:dyDescent="0.25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 x14ac:dyDescent="0.25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 x14ac:dyDescent="0.25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 x14ac:dyDescent="0.25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 x14ac:dyDescent="0.25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 x14ac:dyDescent="0.25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 x14ac:dyDescent="0.25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 x14ac:dyDescent="0.25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 x14ac:dyDescent="0.25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 x14ac:dyDescent="0.25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 x14ac:dyDescent="0.25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 x14ac:dyDescent="0.25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 x14ac:dyDescent="0.25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 x14ac:dyDescent="0.25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 x14ac:dyDescent="0.25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 x14ac:dyDescent="0.25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 x14ac:dyDescent="0.25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 x14ac:dyDescent="0.25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 x14ac:dyDescent="0.25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 x14ac:dyDescent="0.25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 x14ac:dyDescent="0.25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 x14ac:dyDescent="0.25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 x14ac:dyDescent="0.25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 x14ac:dyDescent="0.25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 x14ac:dyDescent="0.25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 x14ac:dyDescent="0.25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 x14ac:dyDescent="0.25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 x14ac:dyDescent="0.25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 x14ac:dyDescent="0.25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 x14ac:dyDescent="0.25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 x14ac:dyDescent="0.25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 x14ac:dyDescent="0.25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 x14ac:dyDescent="0.25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 x14ac:dyDescent="0.25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 x14ac:dyDescent="0.25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 x14ac:dyDescent="0.25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 x14ac:dyDescent="0.25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 x14ac:dyDescent="0.25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 x14ac:dyDescent="0.25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 x14ac:dyDescent="0.25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 x14ac:dyDescent="0.25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 x14ac:dyDescent="0.25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 x14ac:dyDescent="0.25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 x14ac:dyDescent="0.25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 x14ac:dyDescent="0.25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 x14ac:dyDescent="0.25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 x14ac:dyDescent="0.25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 x14ac:dyDescent="0.25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 x14ac:dyDescent="0.25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 x14ac:dyDescent="0.25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 x14ac:dyDescent="0.25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 x14ac:dyDescent="0.25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 x14ac:dyDescent="0.25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 x14ac:dyDescent="0.25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 x14ac:dyDescent="0.25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 x14ac:dyDescent="0.25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 x14ac:dyDescent="0.25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 x14ac:dyDescent="0.25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 x14ac:dyDescent="0.25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 x14ac:dyDescent="0.25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 x14ac:dyDescent="0.25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 x14ac:dyDescent="0.25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 x14ac:dyDescent="0.25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 x14ac:dyDescent="0.25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 x14ac:dyDescent="0.25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 x14ac:dyDescent="0.25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 x14ac:dyDescent="0.25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 x14ac:dyDescent="0.25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 x14ac:dyDescent="0.25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 x14ac:dyDescent="0.25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 x14ac:dyDescent="0.25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 x14ac:dyDescent="0.25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 x14ac:dyDescent="0.25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 x14ac:dyDescent="0.25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 x14ac:dyDescent="0.25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 x14ac:dyDescent="0.25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 x14ac:dyDescent="0.25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 x14ac:dyDescent="0.25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 x14ac:dyDescent="0.25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 x14ac:dyDescent="0.25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 x14ac:dyDescent="0.25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 x14ac:dyDescent="0.25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 x14ac:dyDescent="0.25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 x14ac:dyDescent="0.25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 x14ac:dyDescent="0.25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 x14ac:dyDescent="0.25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 x14ac:dyDescent="0.25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 x14ac:dyDescent="0.25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 x14ac:dyDescent="0.25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 x14ac:dyDescent="0.25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 x14ac:dyDescent="0.25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 x14ac:dyDescent="0.25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 x14ac:dyDescent="0.25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 x14ac:dyDescent="0.25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 x14ac:dyDescent="0.25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 x14ac:dyDescent="0.25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 x14ac:dyDescent="0.25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 x14ac:dyDescent="0.25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 x14ac:dyDescent="0.25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 x14ac:dyDescent="0.25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 x14ac:dyDescent="0.25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 x14ac:dyDescent="0.25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 x14ac:dyDescent="0.25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 x14ac:dyDescent="0.25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 x14ac:dyDescent="0.25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 x14ac:dyDescent="0.25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 x14ac:dyDescent="0.25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 x14ac:dyDescent="0.25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 x14ac:dyDescent="0.25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 x14ac:dyDescent="0.25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 x14ac:dyDescent="0.25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 x14ac:dyDescent="0.25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 x14ac:dyDescent="0.25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 x14ac:dyDescent="0.25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 x14ac:dyDescent="0.25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 x14ac:dyDescent="0.25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 x14ac:dyDescent="0.25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 x14ac:dyDescent="0.25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 x14ac:dyDescent="0.25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 x14ac:dyDescent="0.25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 x14ac:dyDescent="0.25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 x14ac:dyDescent="0.25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 x14ac:dyDescent="0.25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 x14ac:dyDescent="0.25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 x14ac:dyDescent="0.25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 x14ac:dyDescent="0.25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 x14ac:dyDescent="0.25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 x14ac:dyDescent="0.25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 x14ac:dyDescent="0.25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 x14ac:dyDescent="0.25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 x14ac:dyDescent="0.25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 x14ac:dyDescent="0.25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 x14ac:dyDescent="0.25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 x14ac:dyDescent="0.25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 x14ac:dyDescent="0.25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 x14ac:dyDescent="0.25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 x14ac:dyDescent="0.25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 x14ac:dyDescent="0.25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 x14ac:dyDescent="0.25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 x14ac:dyDescent="0.25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 x14ac:dyDescent="0.25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 x14ac:dyDescent="0.25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 x14ac:dyDescent="0.25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 x14ac:dyDescent="0.25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 x14ac:dyDescent="0.25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 x14ac:dyDescent="0.25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 x14ac:dyDescent="0.25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 x14ac:dyDescent="0.25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 x14ac:dyDescent="0.25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 x14ac:dyDescent="0.25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 x14ac:dyDescent="0.25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 x14ac:dyDescent="0.25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 x14ac:dyDescent="0.25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 x14ac:dyDescent="0.25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 x14ac:dyDescent="0.25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 x14ac:dyDescent="0.25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 x14ac:dyDescent="0.25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 x14ac:dyDescent="0.25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 x14ac:dyDescent="0.25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 x14ac:dyDescent="0.25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 x14ac:dyDescent="0.25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 x14ac:dyDescent="0.25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 x14ac:dyDescent="0.25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 x14ac:dyDescent="0.25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 x14ac:dyDescent="0.25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 x14ac:dyDescent="0.25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 x14ac:dyDescent="0.25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 x14ac:dyDescent="0.25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 x14ac:dyDescent="0.25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 x14ac:dyDescent="0.25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 x14ac:dyDescent="0.25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 x14ac:dyDescent="0.25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 x14ac:dyDescent="0.25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 x14ac:dyDescent="0.25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 x14ac:dyDescent="0.25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 x14ac:dyDescent="0.25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 x14ac:dyDescent="0.25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 x14ac:dyDescent="0.25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 x14ac:dyDescent="0.25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 x14ac:dyDescent="0.25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 x14ac:dyDescent="0.25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 x14ac:dyDescent="0.25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 x14ac:dyDescent="0.25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 x14ac:dyDescent="0.25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 x14ac:dyDescent="0.25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 x14ac:dyDescent="0.25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 x14ac:dyDescent="0.25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 x14ac:dyDescent="0.25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 x14ac:dyDescent="0.25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 x14ac:dyDescent="0.25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 x14ac:dyDescent="0.25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 x14ac:dyDescent="0.25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 x14ac:dyDescent="0.25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 x14ac:dyDescent="0.25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 x14ac:dyDescent="0.25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 x14ac:dyDescent="0.25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 x14ac:dyDescent="0.25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 x14ac:dyDescent="0.25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 x14ac:dyDescent="0.25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 x14ac:dyDescent="0.25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 x14ac:dyDescent="0.25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 x14ac:dyDescent="0.25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 x14ac:dyDescent="0.25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 x14ac:dyDescent="0.25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 x14ac:dyDescent="0.25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 x14ac:dyDescent="0.25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 x14ac:dyDescent="0.25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 x14ac:dyDescent="0.25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 x14ac:dyDescent="0.25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 x14ac:dyDescent="0.25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 x14ac:dyDescent="0.25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 x14ac:dyDescent="0.25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 x14ac:dyDescent="0.25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 x14ac:dyDescent="0.25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 x14ac:dyDescent="0.25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 x14ac:dyDescent="0.25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 x14ac:dyDescent="0.25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 x14ac:dyDescent="0.25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 x14ac:dyDescent="0.25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 x14ac:dyDescent="0.25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 x14ac:dyDescent="0.25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 x14ac:dyDescent="0.25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 x14ac:dyDescent="0.25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 x14ac:dyDescent="0.25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 x14ac:dyDescent="0.25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 x14ac:dyDescent="0.25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 x14ac:dyDescent="0.25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 x14ac:dyDescent="0.25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 x14ac:dyDescent="0.25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 x14ac:dyDescent="0.25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 x14ac:dyDescent="0.25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 x14ac:dyDescent="0.25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 x14ac:dyDescent="0.25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 x14ac:dyDescent="0.25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 x14ac:dyDescent="0.25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 x14ac:dyDescent="0.25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 x14ac:dyDescent="0.25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 x14ac:dyDescent="0.25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 x14ac:dyDescent="0.25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 x14ac:dyDescent="0.25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 x14ac:dyDescent="0.25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 x14ac:dyDescent="0.25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 x14ac:dyDescent="0.25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 x14ac:dyDescent="0.25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 x14ac:dyDescent="0.25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 x14ac:dyDescent="0.25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 x14ac:dyDescent="0.25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 x14ac:dyDescent="0.25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 x14ac:dyDescent="0.25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 x14ac:dyDescent="0.25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 x14ac:dyDescent="0.25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 x14ac:dyDescent="0.25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 x14ac:dyDescent="0.25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 x14ac:dyDescent="0.25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 x14ac:dyDescent="0.25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 x14ac:dyDescent="0.25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 x14ac:dyDescent="0.25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 x14ac:dyDescent="0.25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 x14ac:dyDescent="0.25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 x14ac:dyDescent="0.25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 x14ac:dyDescent="0.25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 x14ac:dyDescent="0.25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 x14ac:dyDescent="0.25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 x14ac:dyDescent="0.25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 x14ac:dyDescent="0.25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 x14ac:dyDescent="0.25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 x14ac:dyDescent="0.25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 x14ac:dyDescent="0.25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 x14ac:dyDescent="0.25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 x14ac:dyDescent="0.25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 x14ac:dyDescent="0.25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 x14ac:dyDescent="0.25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 x14ac:dyDescent="0.25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 x14ac:dyDescent="0.25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 x14ac:dyDescent="0.25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 x14ac:dyDescent="0.25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 x14ac:dyDescent="0.25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 x14ac:dyDescent="0.25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 x14ac:dyDescent="0.25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 x14ac:dyDescent="0.25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 x14ac:dyDescent="0.25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 x14ac:dyDescent="0.25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 x14ac:dyDescent="0.25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 x14ac:dyDescent="0.25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 x14ac:dyDescent="0.25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 x14ac:dyDescent="0.25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 x14ac:dyDescent="0.25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 x14ac:dyDescent="0.25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 x14ac:dyDescent="0.25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 x14ac:dyDescent="0.25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 x14ac:dyDescent="0.25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 x14ac:dyDescent="0.25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 x14ac:dyDescent="0.25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 x14ac:dyDescent="0.25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 x14ac:dyDescent="0.25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 x14ac:dyDescent="0.25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 x14ac:dyDescent="0.25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 x14ac:dyDescent="0.25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 x14ac:dyDescent="0.25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 x14ac:dyDescent="0.25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 x14ac:dyDescent="0.25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 x14ac:dyDescent="0.25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 x14ac:dyDescent="0.25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 x14ac:dyDescent="0.25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 x14ac:dyDescent="0.25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 x14ac:dyDescent="0.25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 x14ac:dyDescent="0.25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 x14ac:dyDescent="0.25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 x14ac:dyDescent="0.25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 x14ac:dyDescent="0.25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 x14ac:dyDescent="0.25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 x14ac:dyDescent="0.25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 x14ac:dyDescent="0.25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 x14ac:dyDescent="0.25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 x14ac:dyDescent="0.25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 x14ac:dyDescent="0.25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 x14ac:dyDescent="0.25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 x14ac:dyDescent="0.25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 x14ac:dyDescent="0.25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 x14ac:dyDescent="0.25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 x14ac:dyDescent="0.25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 x14ac:dyDescent="0.25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 x14ac:dyDescent="0.25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 x14ac:dyDescent="0.25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 x14ac:dyDescent="0.25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 x14ac:dyDescent="0.25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 x14ac:dyDescent="0.25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 x14ac:dyDescent="0.25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 x14ac:dyDescent="0.25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 x14ac:dyDescent="0.25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 x14ac:dyDescent="0.25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 x14ac:dyDescent="0.25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 x14ac:dyDescent="0.25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 x14ac:dyDescent="0.25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 x14ac:dyDescent="0.25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 x14ac:dyDescent="0.25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 x14ac:dyDescent="0.25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 x14ac:dyDescent="0.25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 x14ac:dyDescent="0.25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 x14ac:dyDescent="0.25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 x14ac:dyDescent="0.25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 x14ac:dyDescent="0.25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 x14ac:dyDescent="0.25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 x14ac:dyDescent="0.25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 x14ac:dyDescent="0.25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 x14ac:dyDescent="0.25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 x14ac:dyDescent="0.25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 x14ac:dyDescent="0.25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 x14ac:dyDescent="0.25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 x14ac:dyDescent="0.25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 x14ac:dyDescent="0.25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 x14ac:dyDescent="0.25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 x14ac:dyDescent="0.25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 x14ac:dyDescent="0.25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 x14ac:dyDescent="0.25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 x14ac:dyDescent="0.25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 x14ac:dyDescent="0.25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 x14ac:dyDescent="0.25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 x14ac:dyDescent="0.25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 x14ac:dyDescent="0.25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 x14ac:dyDescent="0.25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 x14ac:dyDescent="0.25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 x14ac:dyDescent="0.25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 x14ac:dyDescent="0.25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 x14ac:dyDescent="0.25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 x14ac:dyDescent="0.25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 x14ac:dyDescent="0.25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 x14ac:dyDescent="0.25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 x14ac:dyDescent="0.25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 x14ac:dyDescent="0.25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 x14ac:dyDescent="0.25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 x14ac:dyDescent="0.25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 x14ac:dyDescent="0.25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 x14ac:dyDescent="0.25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 x14ac:dyDescent="0.25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 x14ac:dyDescent="0.25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 x14ac:dyDescent="0.25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 x14ac:dyDescent="0.25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 x14ac:dyDescent="0.25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 x14ac:dyDescent="0.25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 x14ac:dyDescent="0.25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 x14ac:dyDescent="0.25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 x14ac:dyDescent="0.25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 x14ac:dyDescent="0.25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 x14ac:dyDescent="0.25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 x14ac:dyDescent="0.25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 x14ac:dyDescent="0.25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 x14ac:dyDescent="0.25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 x14ac:dyDescent="0.25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 x14ac:dyDescent="0.25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 x14ac:dyDescent="0.25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 x14ac:dyDescent="0.25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 x14ac:dyDescent="0.25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 x14ac:dyDescent="0.25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 x14ac:dyDescent="0.25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 x14ac:dyDescent="0.25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 x14ac:dyDescent="0.25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 x14ac:dyDescent="0.25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 x14ac:dyDescent="0.25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 x14ac:dyDescent="0.25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 x14ac:dyDescent="0.25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 x14ac:dyDescent="0.25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 x14ac:dyDescent="0.25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 x14ac:dyDescent="0.25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 x14ac:dyDescent="0.25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 x14ac:dyDescent="0.25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 x14ac:dyDescent="0.25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 x14ac:dyDescent="0.25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 x14ac:dyDescent="0.25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 x14ac:dyDescent="0.25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 x14ac:dyDescent="0.25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 x14ac:dyDescent="0.25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 x14ac:dyDescent="0.25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 x14ac:dyDescent="0.25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 x14ac:dyDescent="0.25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 x14ac:dyDescent="0.25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 x14ac:dyDescent="0.25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 x14ac:dyDescent="0.25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 x14ac:dyDescent="0.25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 x14ac:dyDescent="0.25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 x14ac:dyDescent="0.25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 x14ac:dyDescent="0.25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 x14ac:dyDescent="0.25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 x14ac:dyDescent="0.25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 x14ac:dyDescent="0.25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 x14ac:dyDescent="0.25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 x14ac:dyDescent="0.25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 x14ac:dyDescent="0.25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 x14ac:dyDescent="0.25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 x14ac:dyDescent="0.25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 x14ac:dyDescent="0.25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 x14ac:dyDescent="0.25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 x14ac:dyDescent="0.25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 x14ac:dyDescent="0.25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 x14ac:dyDescent="0.25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 x14ac:dyDescent="0.25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 x14ac:dyDescent="0.25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 x14ac:dyDescent="0.25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 x14ac:dyDescent="0.25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 x14ac:dyDescent="0.25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 x14ac:dyDescent="0.25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 x14ac:dyDescent="0.25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 x14ac:dyDescent="0.25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 x14ac:dyDescent="0.25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 x14ac:dyDescent="0.25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 x14ac:dyDescent="0.25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 x14ac:dyDescent="0.25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 x14ac:dyDescent="0.25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 x14ac:dyDescent="0.25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 x14ac:dyDescent="0.25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 x14ac:dyDescent="0.25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 x14ac:dyDescent="0.25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 x14ac:dyDescent="0.25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 x14ac:dyDescent="0.25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 x14ac:dyDescent="0.25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 x14ac:dyDescent="0.25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 x14ac:dyDescent="0.25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 x14ac:dyDescent="0.25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 x14ac:dyDescent="0.25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 x14ac:dyDescent="0.25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 x14ac:dyDescent="0.25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 x14ac:dyDescent="0.25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 x14ac:dyDescent="0.25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 x14ac:dyDescent="0.25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 x14ac:dyDescent="0.25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 x14ac:dyDescent="0.25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 x14ac:dyDescent="0.25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 x14ac:dyDescent="0.25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 x14ac:dyDescent="0.25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 x14ac:dyDescent="0.25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 x14ac:dyDescent="0.25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 x14ac:dyDescent="0.25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 x14ac:dyDescent="0.25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 x14ac:dyDescent="0.25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 x14ac:dyDescent="0.25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 x14ac:dyDescent="0.25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 x14ac:dyDescent="0.25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 x14ac:dyDescent="0.25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 x14ac:dyDescent="0.25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 x14ac:dyDescent="0.25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 x14ac:dyDescent="0.25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 x14ac:dyDescent="0.25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 x14ac:dyDescent="0.25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 x14ac:dyDescent="0.25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 x14ac:dyDescent="0.25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 x14ac:dyDescent="0.25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 x14ac:dyDescent="0.25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 x14ac:dyDescent="0.25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 x14ac:dyDescent="0.25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 x14ac:dyDescent="0.25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 x14ac:dyDescent="0.25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 x14ac:dyDescent="0.25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 x14ac:dyDescent="0.25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 x14ac:dyDescent="0.25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 x14ac:dyDescent="0.25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 x14ac:dyDescent="0.25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 x14ac:dyDescent="0.25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 x14ac:dyDescent="0.25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 x14ac:dyDescent="0.25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 x14ac:dyDescent="0.25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 x14ac:dyDescent="0.25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 x14ac:dyDescent="0.25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 x14ac:dyDescent="0.25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 x14ac:dyDescent="0.25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 x14ac:dyDescent="0.25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 x14ac:dyDescent="0.25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 x14ac:dyDescent="0.25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 x14ac:dyDescent="0.25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 x14ac:dyDescent="0.25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 x14ac:dyDescent="0.25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 x14ac:dyDescent="0.25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 x14ac:dyDescent="0.25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 x14ac:dyDescent="0.25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 x14ac:dyDescent="0.25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 x14ac:dyDescent="0.25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 x14ac:dyDescent="0.25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 x14ac:dyDescent="0.25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 x14ac:dyDescent="0.25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 x14ac:dyDescent="0.25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 x14ac:dyDescent="0.25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 x14ac:dyDescent="0.25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 x14ac:dyDescent="0.25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 x14ac:dyDescent="0.25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 x14ac:dyDescent="0.25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 x14ac:dyDescent="0.25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 x14ac:dyDescent="0.25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 x14ac:dyDescent="0.25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 x14ac:dyDescent="0.25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 x14ac:dyDescent="0.25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 x14ac:dyDescent="0.25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 x14ac:dyDescent="0.25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 x14ac:dyDescent="0.25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 x14ac:dyDescent="0.25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 x14ac:dyDescent="0.25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 x14ac:dyDescent="0.25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 x14ac:dyDescent="0.25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 x14ac:dyDescent="0.25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 x14ac:dyDescent="0.25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 x14ac:dyDescent="0.25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 x14ac:dyDescent="0.25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 x14ac:dyDescent="0.25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 x14ac:dyDescent="0.25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 x14ac:dyDescent="0.25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 x14ac:dyDescent="0.25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 x14ac:dyDescent="0.25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 x14ac:dyDescent="0.25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 x14ac:dyDescent="0.25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 x14ac:dyDescent="0.25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 x14ac:dyDescent="0.25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 x14ac:dyDescent="0.25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 x14ac:dyDescent="0.25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 x14ac:dyDescent="0.25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 x14ac:dyDescent="0.25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 x14ac:dyDescent="0.25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 x14ac:dyDescent="0.25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 x14ac:dyDescent="0.25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 x14ac:dyDescent="0.25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 x14ac:dyDescent="0.25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 x14ac:dyDescent="0.25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 x14ac:dyDescent="0.25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 x14ac:dyDescent="0.25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 x14ac:dyDescent="0.25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 x14ac:dyDescent="0.25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 x14ac:dyDescent="0.25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 x14ac:dyDescent="0.25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 x14ac:dyDescent="0.25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 x14ac:dyDescent="0.25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 x14ac:dyDescent="0.25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 x14ac:dyDescent="0.25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 x14ac:dyDescent="0.25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 x14ac:dyDescent="0.25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 x14ac:dyDescent="0.25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 x14ac:dyDescent="0.25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 x14ac:dyDescent="0.25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 x14ac:dyDescent="0.25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 x14ac:dyDescent="0.25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 x14ac:dyDescent="0.25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 x14ac:dyDescent="0.25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 x14ac:dyDescent="0.25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 x14ac:dyDescent="0.25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 x14ac:dyDescent="0.25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 x14ac:dyDescent="0.25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 x14ac:dyDescent="0.25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 x14ac:dyDescent="0.25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 x14ac:dyDescent="0.25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 x14ac:dyDescent="0.25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 x14ac:dyDescent="0.25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 x14ac:dyDescent="0.25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 x14ac:dyDescent="0.25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 x14ac:dyDescent="0.25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 x14ac:dyDescent="0.25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 x14ac:dyDescent="0.25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 x14ac:dyDescent="0.25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 x14ac:dyDescent="0.25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 x14ac:dyDescent="0.25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 x14ac:dyDescent="0.25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 x14ac:dyDescent="0.25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 x14ac:dyDescent="0.25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 x14ac:dyDescent="0.25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 x14ac:dyDescent="0.25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 x14ac:dyDescent="0.25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 x14ac:dyDescent="0.25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 x14ac:dyDescent="0.25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 x14ac:dyDescent="0.25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 x14ac:dyDescent="0.25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 x14ac:dyDescent="0.25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 x14ac:dyDescent="0.25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 x14ac:dyDescent="0.25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 x14ac:dyDescent="0.25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 x14ac:dyDescent="0.25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 x14ac:dyDescent="0.25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 x14ac:dyDescent="0.25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 x14ac:dyDescent="0.25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 x14ac:dyDescent="0.25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 x14ac:dyDescent="0.25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 x14ac:dyDescent="0.25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 x14ac:dyDescent="0.25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 x14ac:dyDescent="0.25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 x14ac:dyDescent="0.25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 x14ac:dyDescent="0.25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 x14ac:dyDescent="0.25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 x14ac:dyDescent="0.25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 x14ac:dyDescent="0.25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 x14ac:dyDescent="0.25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 x14ac:dyDescent="0.25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 x14ac:dyDescent="0.25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 x14ac:dyDescent="0.25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 x14ac:dyDescent="0.25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 x14ac:dyDescent="0.25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 x14ac:dyDescent="0.25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 x14ac:dyDescent="0.25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 x14ac:dyDescent="0.25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 x14ac:dyDescent="0.25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 x14ac:dyDescent="0.25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 x14ac:dyDescent="0.25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 x14ac:dyDescent="0.25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 x14ac:dyDescent="0.25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 x14ac:dyDescent="0.25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 x14ac:dyDescent="0.25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 x14ac:dyDescent="0.25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 x14ac:dyDescent="0.25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 x14ac:dyDescent="0.25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 x14ac:dyDescent="0.25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 x14ac:dyDescent="0.25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 x14ac:dyDescent="0.25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 x14ac:dyDescent="0.25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 x14ac:dyDescent="0.25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 x14ac:dyDescent="0.25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 x14ac:dyDescent="0.25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 x14ac:dyDescent="0.25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 x14ac:dyDescent="0.25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 x14ac:dyDescent="0.25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 x14ac:dyDescent="0.25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 x14ac:dyDescent="0.25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 x14ac:dyDescent="0.25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 x14ac:dyDescent="0.25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 x14ac:dyDescent="0.25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 x14ac:dyDescent="0.25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 x14ac:dyDescent="0.25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 x14ac:dyDescent="0.25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 x14ac:dyDescent="0.25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 x14ac:dyDescent="0.25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 x14ac:dyDescent="0.25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 x14ac:dyDescent="0.25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 x14ac:dyDescent="0.25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 x14ac:dyDescent="0.25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 x14ac:dyDescent="0.25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 x14ac:dyDescent="0.25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 x14ac:dyDescent="0.25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 x14ac:dyDescent="0.25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 x14ac:dyDescent="0.25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 x14ac:dyDescent="0.25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 x14ac:dyDescent="0.25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 x14ac:dyDescent="0.25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 x14ac:dyDescent="0.25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 x14ac:dyDescent="0.25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 x14ac:dyDescent="0.25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 x14ac:dyDescent="0.25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 x14ac:dyDescent="0.25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 x14ac:dyDescent="0.25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 x14ac:dyDescent="0.25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 x14ac:dyDescent="0.25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 x14ac:dyDescent="0.25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 x14ac:dyDescent="0.25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 x14ac:dyDescent="0.25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 x14ac:dyDescent="0.25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 x14ac:dyDescent="0.25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 x14ac:dyDescent="0.25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 x14ac:dyDescent="0.25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 x14ac:dyDescent="0.25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 x14ac:dyDescent="0.25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 x14ac:dyDescent="0.25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 x14ac:dyDescent="0.25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 x14ac:dyDescent="0.25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 x14ac:dyDescent="0.25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 x14ac:dyDescent="0.25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 x14ac:dyDescent="0.25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 x14ac:dyDescent="0.25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 x14ac:dyDescent="0.25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 x14ac:dyDescent="0.25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 x14ac:dyDescent="0.25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 x14ac:dyDescent="0.25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 x14ac:dyDescent="0.25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 x14ac:dyDescent="0.25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 x14ac:dyDescent="0.25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 x14ac:dyDescent="0.25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 x14ac:dyDescent="0.25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 x14ac:dyDescent="0.25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3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53" t="s">
        <v>0</v>
      </c>
      <c r="B1" s="22"/>
      <c r="C1" s="22"/>
      <c r="D1" s="22"/>
      <c r="E1" s="22"/>
      <c r="F1" s="22"/>
      <c r="G1" s="22"/>
      <c r="H1" s="22"/>
      <c r="I1" s="23"/>
    </row>
    <row r="2" spans="1:9" x14ac:dyDescent="0.25">
      <c r="A2" s="54" t="s">
        <v>1</v>
      </c>
      <c r="B2" s="55"/>
      <c r="C2" s="55"/>
      <c r="D2" s="55"/>
      <c r="E2" s="55"/>
      <c r="F2" s="55"/>
      <c r="G2" s="55"/>
      <c r="H2" s="55"/>
      <c r="I2" s="28"/>
    </row>
    <row r="3" spans="1:9" x14ac:dyDescent="0.25">
      <c r="A3" s="50" t="s">
        <v>2</v>
      </c>
      <c r="B3" s="40"/>
      <c r="C3" s="41"/>
      <c r="D3" s="48"/>
      <c r="E3" s="40"/>
      <c r="F3" s="40"/>
      <c r="G3" s="40"/>
      <c r="H3" s="40"/>
      <c r="I3" s="41"/>
    </row>
    <row r="4" spans="1:9" x14ac:dyDescent="0.25">
      <c r="A4" s="50" t="s">
        <v>3</v>
      </c>
      <c r="B4" s="40"/>
      <c r="C4" s="41"/>
      <c r="D4" s="48"/>
      <c r="E4" s="40"/>
      <c r="F4" s="40"/>
      <c r="G4" s="40"/>
      <c r="H4" s="40"/>
      <c r="I4" s="41"/>
    </row>
    <row r="5" spans="1:9" x14ac:dyDescent="0.25">
      <c r="A5" s="50" t="s">
        <v>4</v>
      </c>
      <c r="B5" s="40"/>
      <c r="C5" s="41"/>
      <c r="D5" s="48"/>
      <c r="E5" s="40"/>
      <c r="F5" s="40"/>
      <c r="G5" s="40"/>
      <c r="H5" s="40"/>
      <c r="I5" s="41"/>
    </row>
    <row r="6" spans="1:9" x14ac:dyDescent="0.25">
      <c r="A6" s="39" t="s">
        <v>5</v>
      </c>
      <c r="B6" s="40"/>
      <c r="C6" s="40"/>
      <c r="D6" s="40"/>
      <c r="E6" s="41"/>
      <c r="F6" s="18" t="s">
        <v>6</v>
      </c>
      <c r="G6" s="19"/>
      <c r="H6" s="20"/>
      <c r="I6" s="1" t="s">
        <v>7</v>
      </c>
    </row>
    <row r="7" spans="1:9" ht="45" customHeight="1" x14ac:dyDescent="0.25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 x14ac:dyDescent="0.3">
      <c r="A8" s="42" t="s">
        <v>14</v>
      </c>
      <c r="B8" s="69">
        <v>1.5049999999999999</v>
      </c>
      <c r="C8" s="44">
        <v>5.6959999999999997</v>
      </c>
      <c r="D8" s="44">
        <v>5384.8559999999998</v>
      </c>
      <c r="E8" s="49">
        <f>D8-C8</f>
        <v>5379.16</v>
      </c>
      <c r="F8" s="29">
        <f>((D8-C8)/1000)/(7.5/B8)</f>
        <v>1.0794181066666666</v>
      </c>
      <c r="G8" s="31" t="s">
        <v>31</v>
      </c>
      <c r="H8" s="23"/>
      <c r="I8" s="24">
        <f>ABS(E8-E10)/AVERAGE(E8,E10)</f>
        <v>2.2096926195845367E-2</v>
      </c>
    </row>
    <row r="9" spans="1:9" ht="18.75" customHeight="1" x14ac:dyDescent="0.3">
      <c r="A9" s="26"/>
      <c r="B9" s="46"/>
      <c r="C9" s="46"/>
      <c r="D9" s="46"/>
      <c r="E9" s="30"/>
      <c r="F9" s="30"/>
      <c r="G9" s="27" t="s">
        <v>32</v>
      </c>
      <c r="H9" s="28"/>
      <c r="I9" s="25"/>
    </row>
    <row r="10" spans="1:9" ht="18.75" customHeight="1" x14ac:dyDescent="0.3">
      <c r="A10" s="42" t="s">
        <v>17</v>
      </c>
      <c r="B10" s="69">
        <v>1.5049999999999999</v>
      </c>
      <c r="C10" s="44">
        <v>5.6959999999999997</v>
      </c>
      <c r="D10" s="44">
        <v>5267.2920000000004</v>
      </c>
      <c r="E10" s="49">
        <f>D10-C10</f>
        <v>5261.5960000000005</v>
      </c>
      <c r="F10" s="29">
        <f>((D10-C10)/1000)/(7.5/B10)</f>
        <v>1.0558269306666668</v>
      </c>
      <c r="G10" s="31" t="s">
        <v>33</v>
      </c>
      <c r="H10" s="23"/>
      <c r="I10" s="25"/>
    </row>
    <row r="11" spans="1:9" ht="18.75" customHeight="1" x14ac:dyDescent="0.3">
      <c r="A11" s="26"/>
      <c r="B11" s="46"/>
      <c r="C11" s="46"/>
      <c r="D11" s="46"/>
      <c r="E11" s="30"/>
      <c r="F11" s="30"/>
      <c r="G11" s="27" t="s">
        <v>34</v>
      </c>
      <c r="H11" s="28"/>
      <c r="I11" s="26"/>
    </row>
    <row r="12" spans="1:9" x14ac:dyDescent="0.25">
      <c r="A12" s="39" t="s">
        <v>20</v>
      </c>
      <c r="B12" s="40"/>
      <c r="C12" s="40"/>
      <c r="D12" s="40"/>
      <c r="E12" s="41"/>
      <c r="F12" s="18" t="s">
        <v>6</v>
      </c>
      <c r="G12" s="19"/>
      <c r="H12" s="20"/>
      <c r="I12" s="1" t="s">
        <v>7</v>
      </c>
    </row>
    <row r="13" spans="1:9" ht="45" customHeight="1" x14ac:dyDescent="0.25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21" t="s">
        <v>12</v>
      </c>
      <c r="G13" s="22"/>
      <c r="H13" s="23"/>
      <c r="I13" s="6" t="s">
        <v>22</v>
      </c>
    </row>
    <row r="14" spans="1:9" ht="18.75" customHeight="1" x14ac:dyDescent="0.3">
      <c r="A14" s="42" t="s">
        <v>14</v>
      </c>
      <c r="B14" s="69">
        <v>1.5049999999999999</v>
      </c>
      <c r="C14" s="44">
        <v>12.525</v>
      </c>
      <c r="D14" s="44">
        <v>535.11900000000003</v>
      </c>
      <c r="E14" s="37">
        <f>D14-C14</f>
        <v>522.59400000000005</v>
      </c>
      <c r="F14" s="29">
        <f>((D14-C14)/1000)/(0.75/B14)</f>
        <v>1.0486719599999998</v>
      </c>
      <c r="G14" s="31" t="s">
        <v>35</v>
      </c>
      <c r="H14" s="23"/>
      <c r="I14" s="24">
        <f>ABS(E14-E16)/AVERAGE(E14,E16)</f>
        <v>3.7172459252832413E-2</v>
      </c>
    </row>
    <row r="15" spans="1:9" ht="18.75" x14ac:dyDescent="0.3">
      <c r="A15" s="26"/>
      <c r="B15" s="46"/>
      <c r="C15" s="46"/>
      <c r="D15" s="46"/>
      <c r="E15" s="26"/>
      <c r="F15" s="30"/>
      <c r="G15" s="27" t="s">
        <v>36</v>
      </c>
      <c r="H15" s="28"/>
      <c r="I15" s="25"/>
    </row>
    <row r="16" spans="1:9" ht="18.75" customHeight="1" x14ac:dyDescent="0.3">
      <c r="A16" s="42" t="s">
        <v>17</v>
      </c>
      <c r="B16" s="69">
        <v>1.5049999999999999</v>
      </c>
      <c r="C16" s="44">
        <v>12.525</v>
      </c>
      <c r="D16" s="44">
        <v>554.91300000000001</v>
      </c>
      <c r="E16" s="37">
        <f>D16-C16</f>
        <v>542.38800000000003</v>
      </c>
      <c r="F16" s="29">
        <f>((D16-C16)/1000)/(0.75/B16)</f>
        <v>1.0883919199999998</v>
      </c>
      <c r="G16" s="31" t="s">
        <v>37</v>
      </c>
      <c r="H16" s="23"/>
      <c r="I16" s="25"/>
    </row>
    <row r="17" spans="1:9" ht="18.75" customHeight="1" x14ac:dyDescent="0.3">
      <c r="A17" s="26"/>
      <c r="B17" s="46"/>
      <c r="C17" s="46"/>
      <c r="D17" s="46"/>
      <c r="E17" s="26"/>
      <c r="F17" s="30"/>
      <c r="G17" s="27" t="s">
        <v>38</v>
      </c>
      <c r="H17" s="28"/>
      <c r="I17" s="26"/>
    </row>
    <row r="18" spans="1:9" ht="15.75" customHeight="1" x14ac:dyDescent="0.25">
      <c r="A18" s="39" t="s">
        <v>23</v>
      </c>
      <c r="B18" s="40"/>
      <c r="C18" s="40"/>
      <c r="D18" s="40"/>
      <c r="E18" s="41"/>
      <c r="F18" s="18" t="s">
        <v>6</v>
      </c>
      <c r="G18" s="19"/>
      <c r="H18" s="20"/>
      <c r="I18" s="1" t="s">
        <v>7</v>
      </c>
    </row>
    <row r="19" spans="1:9" ht="45" customHeight="1" x14ac:dyDescent="0.25">
      <c r="A19" s="2"/>
      <c r="B19" s="3" t="s">
        <v>8</v>
      </c>
      <c r="C19" s="5" t="s">
        <v>9</v>
      </c>
      <c r="D19" s="5" t="s">
        <v>10</v>
      </c>
      <c r="E19" s="5" t="s">
        <v>24</v>
      </c>
      <c r="F19" s="21" t="s">
        <v>12</v>
      </c>
      <c r="G19" s="22"/>
      <c r="H19" s="23"/>
      <c r="I19" s="6" t="s">
        <v>25</v>
      </c>
    </row>
    <row r="20" spans="1:9" ht="18.75" customHeight="1" x14ac:dyDescent="0.3">
      <c r="A20" s="42" t="s">
        <v>14</v>
      </c>
      <c r="B20" s="69">
        <v>1.5049999999999999</v>
      </c>
      <c r="C20" s="44">
        <v>170.578</v>
      </c>
      <c r="D20" s="44">
        <v>11028.121999999999</v>
      </c>
      <c r="E20" s="37">
        <f>D20-C20</f>
        <v>10857.544</v>
      </c>
      <c r="F20" s="29">
        <f>((D20-C20)/1000)/(15/B20)</f>
        <v>1.0893735813333334</v>
      </c>
      <c r="G20" s="31" t="s">
        <v>39</v>
      </c>
      <c r="H20" s="23"/>
      <c r="I20" s="24">
        <f>ABS(E20-E22)/AVERAGE(E20,E22)</f>
        <v>1.2529388635832851E-2</v>
      </c>
    </row>
    <row r="21" spans="1:9" ht="18.75" customHeight="1" x14ac:dyDescent="0.3">
      <c r="A21" s="26"/>
      <c r="B21" s="46"/>
      <c r="C21" s="46"/>
      <c r="D21" s="46"/>
      <c r="E21" s="26"/>
      <c r="F21" s="30"/>
      <c r="G21" s="27" t="s">
        <v>40</v>
      </c>
      <c r="H21" s="28"/>
      <c r="I21" s="25"/>
    </row>
    <row r="22" spans="1:9" ht="18.75" customHeight="1" x14ac:dyDescent="0.3">
      <c r="A22" s="42" t="s">
        <v>17</v>
      </c>
      <c r="B22" s="69">
        <v>1.5049999999999999</v>
      </c>
      <c r="C22" s="44">
        <v>170.578</v>
      </c>
      <c r="D22" s="44">
        <v>11165.018</v>
      </c>
      <c r="E22" s="37">
        <f>D22-C22</f>
        <v>10994.44</v>
      </c>
      <c r="F22" s="29">
        <f>((D22-C22)/1000)/(15/B22)</f>
        <v>1.1031088133333333</v>
      </c>
      <c r="G22" s="31" t="s">
        <v>41</v>
      </c>
      <c r="H22" s="23"/>
      <c r="I22" s="25"/>
    </row>
    <row r="23" spans="1:9" ht="18.75" customHeight="1" x14ac:dyDescent="0.3">
      <c r="A23" s="26"/>
      <c r="B23" s="46"/>
      <c r="C23" s="46"/>
      <c r="D23" s="46"/>
      <c r="E23" s="26"/>
      <c r="F23" s="30"/>
      <c r="G23" s="27" t="s">
        <v>42</v>
      </c>
      <c r="H23" s="28"/>
      <c r="I23" s="26"/>
    </row>
    <row r="24" spans="1:9" ht="15.75" customHeight="1" x14ac:dyDescent="0.25">
      <c r="A24" s="39" t="s">
        <v>26</v>
      </c>
      <c r="B24" s="40"/>
      <c r="C24" s="40"/>
      <c r="D24" s="40"/>
      <c r="E24" s="41"/>
      <c r="F24" s="18" t="s">
        <v>6</v>
      </c>
      <c r="G24" s="19"/>
      <c r="H24" s="20"/>
      <c r="I24" s="1" t="s">
        <v>7</v>
      </c>
    </row>
    <row r="25" spans="1:9" ht="45" customHeight="1" x14ac:dyDescent="0.25">
      <c r="A25" s="2"/>
      <c r="B25" s="3" t="s">
        <v>8</v>
      </c>
      <c r="C25" s="5" t="s">
        <v>9</v>
      </c>
      <c r="D25" s="5" t="s">
        <v>10</v>
      </c>
      <c r="E25" s="13" t="s">
        <v>27</v>
      </c>
      <c r="F25" s="21" t="s">
        <v>12</v>
      </c>
      <c r="G25" s="22"/>
      <c r="H25" s="23"/>
      <c r="I25" s="6" t="s">
        <v>28</v>
      </c>
    </row>
    <row r="26" spans="1:9" ht="18.75" customHeight="1" x14ac:dyDescent="0.3">
      <c r="A26" s="42" t="s">
        <v>14</v>
      </c>
      <c r="B26" s="69">
        <v>1.5049999999999999</v>
      </c>
      <c r="C26" s="44">
        <v>1.151</v>
      </c>
      <c r="D26" s="44">
        <v>328.17200000000003</v>
      </c>
      <c r="E26" s="49">
        <f>D26-C26</f>
        <v>327.02100000000002</v>
      </c>
      <c r="F26" s="29">
        <f>((D26-C26)/1000)/(0.45/B26)</f>
        <v>1.0937035666666666</v>
      </c>
      <c r="G26" s="31" t="s">
        <v>43</v>
      </c>
      <c r="H26" s="23"/>
      <c r="I26" s="24">
        <f>ABS(E26-E28)/AVERAGE(E26,E28)</f>
        <v>3.0415182295352394E-2</v>
      </c>
    </row>
    <row r="27" spans="1:9" ht="18.75" customHeight="1" x14ac:dyDescent="0.3">
      <c r="A27" s="26"/>
      <c r="B27" s="46"/>
      <c r="C27" s="46"/>
      <c r="D27" s="46"/>
      <c r="E27" s="30"/>
      <c r="F27" s="30"/>
      <c r="G27" s="27" t="s">
        <v>44</v>
      </c>
      <c r="H27" s="28"/>
      <c r="I27" s="25"/>
    </row>
    <row r="28" spans="1:9" ht="18.75" customHeight="1" x14ac:dyDescent="0.3">
      <c r="A28" s="42" t="s">
        <v>17</v>
      </c>
      <c r="B28" s="69">
        <v>1.5049999999999999</v>
      </c>
      <c r="C28" s="44">
        <v>1.151</v>
      </c>
      <c r="D28" s="44">
        <v>338.27199999999999</v>
      </c>
      <c r="E28" s="49">
        <f>D28-C28</f>
        <v>337.12099999999998</v>
      </c>
      <c r="F28" s="29">
        <f>((D28-C28)/1000)/(0.45/B28)</f>
        <v>1.1274824555555556</v>
      </c>
      <c r="G28" s="31" t="s">
        <v>45</v>
      </c>
      <c r="H28" s="23"/>
      <c r="I28" s="25"/>
    </row>
    <row r="29" spans="1:9" ht="18.75" customHeight="1" x14ac:dyDescent="0.3">
      <c r="A29" s="26"/>
      <c r="B29" s="46"/>
      <c r="C29" s="46"/>
      <c r="D29" s="46"/>
      <c r="E29" s="30"/>
      <c r="F29" s="30"/>
      <c r="G29" s="27" t="s">
        <v>46</v>
      </c>
      <c r="H29" s="28"/>
      <c r="I29" s="26"/>
    </row>
    <row r="30" spans="1:9" ht="15.75" customHeight="1" x14ac:dyDescent="0.25">
      <c r="A30" s="65" t="s">
        <v>29</v>
      </c>
      <c r="B30" s="22"/>
      <c r="C30" s="22"/>
      <c r="D30" s="23"/>
      <c r="E30" s="70"/>
      <c r="F30" s="22"/>
      <c r="G30" s="22"/>
      <c r="H30" s="22"/>
      <c r="I30" s="23"/>
    </row>
    <row r="31" spans="1:9" ht="15.75" customHeight="1" x14ac:dyDescent="0.25">
      <c r="A31" s="66"/>
      <c r="B31" s="55"/>
      <c r="C31" s="55"/>
      <c r="D31" s="28"/>
      <c r="E31" s="66"/>
      <c r="F31" s="55"/>
      <c r="G31" s="55"/>
      <c r="H31" s="55"/>
      <c r="I31" s="28"/>
    </row>
    <row r="32" spans="1:9" ht="15.75" customHeight="1" x14ac:dyDescent="0.25">
      <c r="A32" s="67" t="s">
        <v>30</v>
      </c>
      <c r="B32" s="22"/>
      <c r="C32" s="22"/>
      <c r="D32" s="23"/>
      <c r="E32" s="68"/>
      <c r="F32" s="22"/>
      <c r="G32" s="22"/>
      <c r="H32" s="22"/>
      <c r="I32" s="23"/>
    </row>
    <row r="33" spans="1:9" ht="15.75" customHeight="1" x14ac:dyDescent="0.25">
      <c r="A33" s="66"/>
      <c r="B33" s="55"/>
      <c r="C33" s="55"/>
      <c r="D33" s="28"/>
      <c r="E33" s="55"/>
      <c r="F33" s="55"/>
      <c r="G33" s="55"/>
      <c r="H33" s="55"/>
      <c r="I33" s="28"/>
    </row>
    <row r="34" spans="1:9" ht="15.75" customHeight="1" x14ac:dyDescent="0.25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 x14ac:dyDescent="0.25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 x14ac:dyDescent="0.25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 x14ac:dyDescent="0.25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 x14ac:dyDescent="0.25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 x14ac:dyDescent="0.25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 x14ac:dyDescent="0.25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 x14ac:dyDescent="0.25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 x14ac:dyDescent="0.25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 x14ac:dyDescent="0.25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 x14ac:dyDescent="0.25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 x14ac:dyDescent="0.25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 x14ac:dyDescent="0.25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 x14ac:dyDescent="0.25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 x14ac:dyDescent="0.25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 x14ac:dyDescent="0.25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 x14ac:dyDescent="0.25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 x14ac:dyDescent="0.25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 x14ac:dyDescent="0.25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 x14ac:dyDescent="0.25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 x14ac:dyDescent="0.25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 x14ac:dyDescent="0.25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 x14ac:dyDescent="0.25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 x14ac:dyDescent="0.25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 x14ac:dyDescent="0.25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 x14ac:dyDescent="0.25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 x14ac:dyDescent="0.25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 x14ac:dyDescent="0.25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 x14ac:dyDescent="0.25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 x14ac:dyDescent="0.25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 x14ac:dyDescent="0.25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 x14ac:dyDescent="0.25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 x14ac:dyDescent="0.25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 x14ac:dyDescent="0.25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 x14ac:dyDescent="0.25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 x14ac:dyDescent="0.25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 x14ac:dyDescent="0.25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 x14ac:dyDescent="0.25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 x14ac:dyDescent="0.25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 x14ac:dyDescent="0.25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 x14ac:dyDescent="0.25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 x14ac:dyDescent="0.25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 x14ac:dyDescent="0.25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 x14ac:dyDescent="0.25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 x14ac:dyDescent="0.25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 x14ac:dyDescent="0.25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 x14ac:dyDescent="0.25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 x14ac:dyDescent="0.25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 x14ac:dyDescent="0.25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 x14ac:dyDescent="0.25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 x14ac:dyDescent="0.25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 x14ac:dyDescent="0.25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 x14ac:dyDescent="0.25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 x14ac:dyDescent="0.25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 x14ac:dyDescent="0.25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 x14ac:dyDescent="0.25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 x14ac:dyDescent="0.25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 x14ac:dyDescent="0.25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 x14ac:dyDescent="0.25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 x14ac:dyDescent="0.25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 x14ac:dyDescent="0.25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 x14ac:dyDescent="0.25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 x14ac:dyDescent="0.25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 x14ac:dyDescent="0.25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 x14ac:dyDescent="0.25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 x14ac:dyDescent="0.25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 x14ac:dyDescent="0.25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 x14ac:dyDescent="0.25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 x14ac:dyDescent="0.25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 x14ac:dyDescent="0.25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 x14ac:dyDescent="0.25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 x14ac:dyDescent="0.25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 x14ac:dyDescent="0.25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 x14ac:dyDescent="0.25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 x14ac:dyDescent="0.25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 x14ac:dyDescent="0.25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 x14ac:dyDescent="0.25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 x14ac:dyDescent="0.25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 x14ac:dyDescent="0.25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 x14ac:dyDescent="0.25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 x14ac:dyDescent="0.25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 x14ac:dyDescent="0.25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 x14ac:dyDescent="0.25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 x14ac:dyDescent="0.25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 x14ac:dyDescent="0.25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 x14ac:dyDescent="0.25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 x14ac:dyDescent="0.25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 x14ac:dyDescent="0.25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 x14ac:dyDescent="0.25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 x14ac:dyDescent="0.25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 x14ac:dyDescent="0.25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 x14ac:dyDescent="0.25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 x14ac:dyDescent="0.25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 x14ac:dyDescent="0.25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 x14ac:dyDescent="0.25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 x14ac:dyDescent="0.25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 x14ac:dyDescent="0.25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 x14ac:dyDescent="0.25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 x14ac:dyDescent="0.25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 x14ac:dyDescent="0.25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 x14ac:dyDescent="0.25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 x14ac:dyDescent="0.25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 x14ac:dyDescent="0.25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 x14ac:dyDescent="0.25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 x14ac:dyDescent="0.25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 x14ac:dyDescent="0.25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 x14ac:dyDescent="0.25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 x14ac:dyDescent="0.25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 x14ac:dyDescent="0.25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 x14ac:dyDescent="0.25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 x14ac:dyDescent="0.25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 x14ac:dyDescent="0.25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 x14ac:dyDescent="0.25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 x14ac:dyDescent="0.25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 x14ac:dyDescent="0.25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 x14ac:dyDescent="0.25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 x14ac:dyDescent="0.25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 x14ac:dyDescent="0.25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 x14ac:dyDescent="0.25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 x14ac:dyDescent="0.25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 x14ac:dyDescent="0.25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 x14ac:dyDescent="0.25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 x14ac:dyDescent="0.25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 x14ac:dyDescent="0.25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 x14ac:dyDescent="0.25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 x14ac:dyDescent="0.25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 x14ac:dyDescent="0.25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 x14ac:dyDescent="0.25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 x14ac:dyDescent="0.25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 x14ac:dyDescent="0.25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 x14ac:dyDescent="0.25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 x14ac:dyDescent="0.25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 x14ac:dyDescent="0.25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 x14ac:dyDescent="0.25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 x14ac:dyDescent="0.25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 x14ac:dyDescent="0.25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 x14ac:dyDescent="0.25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 x14ac:dyDescent="0.25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 x14ac:dyDescent="0.25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 x14ac:dyDescent="0.25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 x14ac:dyDescent="0.25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 x14ac:dyDescent="0.25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 x14ac:dyDescent="0.25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 x14ac:dyDescent="0.25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 x14ac:dyDescent="0.25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 x14ac:dyDescent="0.25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 x14ac:dyDescent="0.25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 x14ac:dyDescent="0.25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 x14ac:dyDescent="0.25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 x14ac:dyDescent="0.25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 x14ac:dyDescent="0.25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 x14ac:dyDescent="0.25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 x14ac:dyDescent="0.25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 x14ac:dyDescent="0.25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 x14ac:dyDescent="0.25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 x14ac:dyDescent="0.25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 x14ac:dyDescent="0.25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 x14ac:dyDescent="0.25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 x14ac:dyDescent="0.25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 x14ac:dyDescent="0.25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 x14ac:dyDescent="0.25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 x14ac:dyDescent="0.25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 x14ac:dyDescent="0.25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 x14ac:dyDescent="0.25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 x14ac:dyDescent="0.25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 x14ac:dyDescent="0.25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 x14ac:dyDescent="0.25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 x14ac:dyDescent="0.25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 x14ac:dyDescent="0.25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 x14ac:dyDescent="0.25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 x14ac:dyDescent="0.25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 x14ac:dyDescent="0.25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 x14ac:dyDescent="0.25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 x14ac:dyDescent="0.25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 x14ac:dyDescent="0.25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 x14ac:dyDescent="0.25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 x14ac:dyDescent="0.25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 x14ac:dyDescent="0.25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 x14ac:dyDescent="0.25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 x14ac:dyDescent="0.25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 x14ac:dyDescent="0.25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 x14ac:dyDescent="0.25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 x14ac:dyDescent="0.25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 x14ac:dyDescent="0.25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 x14ac:dyDescent="0.25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 x14ac:dyDescent="0.25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 x14ac:dyDescent="0.25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 x14ac:dyDescent="0.25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 x14ac:dyDescent="0.25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 x14ac:dyDescent="0.25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 x14ac:dyDescent="0.25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 x14ac:dyDescent="0.25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 x14ac:dyDescent="0.25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 x14ac:dyDescent="0.25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 x14ac:dyDescent="0.25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 x14ac:dyDescent="0.25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 x14ac:dyDescent="0.25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 x14ac:dyDescent="0.25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 x14ac:dyDescent="0.25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 x14ac:dyDescent="0.25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 x14ac:dyDescent="0.25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 x14ac:dyDescent="0.25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 x14ac:dyDescent="0.25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 x14ac:dyDescent="0.25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 x14ac:dyDescent="0.25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 x14ac:dyDescent="0.25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 x14ac:dyDescent="0.25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 x14ac:dyDescent="0.25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 x14ac:dyDescent="0.25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 x14ac:dyDescent="0.25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 x14ac:dyDescent="0.25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 x14ac:dyDescent="0.25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 x14ac:dyDescent="0.25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 x14ac:dyDescent="0.25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 x14ac:dyDescent="0.25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 x14ac:dyDescent="0.25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 x14ac:dyDescent="0.25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 x14ac:dyDescent="0.25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 x14ac:dyDescent="0.25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 x14ac:dyDescent="0.25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 x14ac:dyDescent="0.25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 x14ac:dyDescent="0.25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 x14ac:dyDescent="0.25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 x14ac:dyDescent="0.25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 x14ac:dyDescent="0.25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 x14ac:dyDescent="0.25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 x14ac:dyDescent="0.25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 x14ac:dyDescent="0.25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 x14ac:dyDescent="0.25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 x14ac:dyDescent="0.25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 x14ac:dyDescent="0.25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 x14ac:dyDescent="0.25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 x14ac:dyDescent="0.25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 x14ac:dyDescent="0.25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 x14ac:dyDescent="0.25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 x14ac:dyDescent="0.25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 x14ac:dyDescent="0.25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 x14ac:dyDescent="0.25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 x14ac:dyDescent="0.25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 x14ac:dyDescent="0.25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 x14ac:dyDescent="0.25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 x14ac:dyDescent="0.25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 x14ac:dyDescent="0.25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 x14ac:dyDescent="0.25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 x14ac:dyDescent="0.25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 x14ac:dyDescent="0.25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 x14ac:dyDescent="0.25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 x14ac:dyDescent="0.25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 x14ac:dyDescent="0.25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 x14ac:dyDescent="0.25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 x14ac:dyDescent="0.25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 x14ac:dyDescent="0.25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 x14ac:dyDescent="0.25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 x14ac:dyDescent="0.25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 x14ac:dyDescent="0.25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 x14ac:dyDescent="0.25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 x14ac:dyDescent="0.25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 x14ac:dyDescent="0.25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 x14ac:dyDescent="0.25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 x14ac:dyDescent="0.25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 x14ac:dyDescent="0.25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 x14ac:dyDescent="0.25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 x14ac:dyDescent="0.25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 x14ac:dyDescent="0.25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 x14ac:dyDescent="0.25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 x14ac:dyDescent="0.25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 x14ac:dyDescent="0.25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 x14ac:dyDescent="0.25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 x14ac:dyDescent="0.25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 x14ac:dyDescent="0.25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 x14ac:dyDescent="0.25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 x14ac:dyDescent="0.25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 x14ac:dyDescent="0.25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 x14ac:dyDescent="0.25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 x14ac:dyDescent="0.25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 x14ac:dyDescent="0.25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 x14ac:dyDescent="0.25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 x14ac:dyDescent="0.25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 x14ac:dyDescent="0.25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 x14ac:dyDescent="0.25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 x14ac:dyDescent="0.25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 x14ac:dyDescent="0.25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 x14ac:dyDescent="0.25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 x14ac:dyDescent="0.25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 x14ac:dyDescent="0.25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 x14ac:dyDescent="0.25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 x14ac:dyDescent="0.25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 x14ac:dyDescent="0.25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 x14ac:dyDescent="0.25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 x14ac:dyDescent="0.25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 x14ac:dyDescent="0.25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 x14ac:dyDescent="0.25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 x14ac:dyDescent="0.25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 x14ac:dyDescent="0.25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 x14ac:dyDescent="0.25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 x14ac:dyDescent="0.25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 x14ac:dyDescent="0.25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 x14ac:dyDescent="0.25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 x14ac:dyDescent="0.25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 x14ac:dyDescent="0.25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 x14ac:dyDescent="0.25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 x14ac:dyDescent="0.25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 x14ac:dyDescent="0.25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 x14ac:dyDescent="0.25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 x14ac:dyDescent="0.25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 x14ac:dyDescent="0.25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 x14ac:dyDescent="0.25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 x14ac:dyDescent="0.25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 x14ac:dyDescent="0.25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 x14ac:dyDescent="0.25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 x14ac:dyDescent="0.25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 x14ac:dyDescent="0.25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 x14ac:dyDescent="0.25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 x14ac:dyDescent="0.25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 x14ac:dyDescent="0.25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 x14ac:dyDescent="0.25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 x14ac:dyDescent="0.25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 x14ac:dyDescent="0.25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 x14ac:dyDescent="0.25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 x14ac:dyDescent="0.25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 x14ac:dyDescent="0.25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 x14ac:dyDescent="0.25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 x14ac:dyDescent="0.25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 x14ac:dyDescent="0.25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 x14ac:dyDescent="0.25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 x14ac:dyDescent="0.25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 x14ac:dyDescent="0.25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 x14ac:dyDescent="0.25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 x14ac:dyDescent="0.25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 x14ac:dyDescent="0.25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 x14ac:dyDescent="0.25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 x14ac:dyDescent="0.25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 x14ac:dyDescent="0.25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 x14ac:dyDescent="0.25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 x14ac:dyDescent="0.25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 x14ac:dyDescent="0.25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 x14ac:dyDescent="0.25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 x14ac:dyDescent="0.25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 x14ac:dyDescent="0.25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 x14ac:dyDescent="0.25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 x14ac:dyDescent="0.25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 x14ac:dyDescent="0.25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 x14ac:dyDescent="0.25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 x14ac:dyDescent="0.25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 x14ac:dyDescent="0.25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 x14ac:dyDescent="0.25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 x14ac:dyDescent="0.25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 x14ac:dyDescent="0.25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 x14ac:dyDescent="0.25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 x14ac:dyDescent="0.25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 x14ac:dyDescent="0.25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 x14ac:dyDescent="0.25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 x14ac:dyDescent="0.25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 x14ac:dyDescent="0.25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 x14ac:dyDescent="0.25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 x14ac:dyDescent="0.25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 x14ac:dyDescent="0.25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 x14ac:dyDescent="0.25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 x14ac:dyDescent="0.25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 x14ac:dyDescent="0.25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 x14ac:dyDescent="0.25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 x14ac:dyDescent="0.25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 x14ac:dyDescent="0.25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 x14ac:dyDescent="0.25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 x14ac:dyDescent="0.25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 x14ac:dyDescent="0.25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 x14ac:dyDescent="0.25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 x14ac:dyDescent="0.25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 x14ac:dyDescent="0.25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 x14ac:dyDescent="0.25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 x14ac:dyDescent="0.25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 x14ac:dyDescent="0.25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 x14ac:dyDescent="0.25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 x14ac:dyDescent="0.25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 x14ac:dyDescent="0.25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 x14ac:dyDescent="0.25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 x14ac:dyDescent="0.25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 x14ac:dyDescent="0.25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 x14ac:dyDescent="0.25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 x14ac:dyDescent="0.25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 x14ac:dyDescent="0.25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 x14ac:dyDescent="0.25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 x14ac:dyDescent="0.25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 x14ac:dyDescent="0.25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 x14ac:dyDescent="0.25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 x14ac:dyDescent="0.25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 x14ac:dyDescent="0.25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 x14ac:dyDescent="0.25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 x14ac:dyDescent="0.25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 x14ac:dyDescent="0.25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 x14ac:dyDescent="0.25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 x14ac:dyDescent="0.25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 x14ac:dyDescent="0.25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 x14ac:dyDescent="0.25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 x14ac:dyDescent="0.25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 x14ac:dyDescent="0.25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 x14ac:dyDescent="0.25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 x14ac:dyDescent="0.25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 x14ac:dyDescent="0.25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 x14ac:dyDescent="0.25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 x14ac:dyDescent="0.25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 x14ac:dyDescent="0.25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 x14ac:dyDescent="0.25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 x14ac:dyDescent="0.25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 x14ac:dyDescent="0.25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 x14ac:dyDescent="0.25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 x14ac:dyDescent="0.25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 x14ac:dyDescent="0.25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 x14ac:dyDescent="0.25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 x14ac:dyDescent="0.25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 x14ac:dyDescent="0.25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 x14ac:dyDescent="0.25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 x14ac:dyDescent="0.25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 x14ac:dyDescent="0.25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 x14ac:dyDescent="0.25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 x14ac:dyDescent="0.25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 x14ac:dyDescent="0.25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 x14ac:dyDescent="0.25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 x14ac:dyDescent="0.25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 x14ac:dyDescent="0.25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 x14ac:dyDescent="0.25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 x14ac:dyDescent="0.25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 x14ac:dyDescent="0.25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 x14ac:dyDescent="0.25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 x14ac:dyDescent="0.25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 x14ac:dyDescent="0.25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 x14ac:dyDescent="0.25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 x14ac:dyDescent="0.25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 x14ac:dyDescent="0.25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 x14ac:dyDescent="0.25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 x14ac:dyDescent="0.25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 x14ac:dyDescent="0.25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 x14ac:dyDescent="0.25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 x14ac:dyDescent="0.25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 x14ac:dyDescent="0.25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 x14ac:dyDescent="0.25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 x14ac:dyDescent="0.25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 x14ac:dyDescent="0.25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 x14ac:dyDescent="0.25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 x14ac:dyDescent="0.25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 x14ac:dyDescent="0.25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 x14ac:dyDescent="0.25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 x14ac:dyDescent="0.25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 x14ac:dyDescent="0.25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 x14ac:dyDescent="0.25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 x14ac:dyDescent="0.25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 x14ac:dyDescent="0.25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 x14ac:dyDescent="0.25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 x14ac:dyDescent="0.25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 x14ac:dyDescent="0.25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 x14ac:dyDescent="0.25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 x14ac:dyDescent="0.25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 x14ac:dyDescent="0.25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 x14ac:dyDescent="0.25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 x14ac:dyDescent="0.25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 x14ac:dyDescent="0.25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 x14ac:dyDescent="0.25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 x14ac:dyDescent="0.25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 x14ac:dyDescent="0.25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 x14ac:dyDescent="0.25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 x14ac:dyDescent="0.25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 x14ac:dyDescent="0.25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 x14ac:dyDescent="0.25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 x14ac:dyDescent="0.25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 x14ac:dyDescent="0.25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 x14ac:dyDescent="0.25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 x14ac:dyDescent="0.25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 x14ac:dyDescent="0.25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 x14ac:dyDescent="0.25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 x14ac:dyDescent="0.25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 x14ac:dyDescent="0.25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 x14ac:dyDescent="0.25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 x14ac:dyDescent="0.25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 x14ac:dyDescent="0.25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 x14ac:dyDescent="0.25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 x14ac:dyDescent="0.25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 x14ac:dyDescent="0.25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 x14ac:dyDescent="0.25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 x14ac:dyDescent="0.25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 x14ac:dyDescent="0.25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 x14ac:dyDescent="0.25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 x14ac:dyDescent="0.25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 x14ac:dyDescent="0.25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 x14ac:dyDescent="0.25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 x14ac:dyDescent="0.25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 x14ac:dyDescent="0.25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 x14ac:dyDescent="0.25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 x14ac:dyDescent="0.25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 x14ac:dyDescent="0.25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 x14ac:dyDescent="0.25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 x14ac:dyDescent="0.25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 x14ac:dyDescent="0.25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 x14ac:dyDescent="0.25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 x14ac:dyDescent="0.25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 x14ac:dyDescent="0.25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 x14ac:dyDescent="0.25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 x14ac:dyDescent="0.25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 x14ac:dyDescent="0.25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 x14ac:dyDescent="0.25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 x14ac:dyDescent="0.25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 x14ac:dyDescent="0.25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 x14ac:dyDescent="0.25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 x14ac:dyDescent="0.25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 x14ac:dyDescent="0.25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 x14ac:dyDescent="0.25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 x14ac:dyDescent="0.25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 x14ac:dyDescent="0.25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 x14ac:dyDescent="0.25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 x14ac:dyDescent="0.25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 x14ac:dyDescent="0.25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 x14ac:dyDescent="0.25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 x14ac:dyDescent="0.25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 x14ac:dyDescent="0.25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 x14ac:dyDescent="0.25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 x14ac:dyDescent="0.25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 x14ac:dyDescent="0.25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 x14ac:dyDescent="0.25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 x14ac:dyDescent="0.25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 x14ac:dyDescent="0.25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 x14ac:dyDescent="0.25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 x14ac:dyDescent="0.25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 x14ac:dyDescent="0.25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 x14ac:dyDescent="0.25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 x14ac:dyDescent="0.25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 x14ac:dyDescent="0.25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 x14ac:dyDescent="0.25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 x14ac:dyDescent="0.25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 x14ac:dyDescent="0.25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 x14ac:dyDescent="0.25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 x14ac:dyDescent="0.25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 x14ac:dyDescent="0.25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 x14ac:dyDescent="0.25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 x14ac:dyDescent="0.25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 x14ac:dyDescent="0.25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 x14ac:dyDescent="0.25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 x14ac:dyDescent="0.25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 x14ac:dyDescent="0.25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 x14ac:dyDescent="0.25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 x14ac:dyDescent="0.25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 x14ac:dyDescent="0.25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 x14ac:dyDescent="0.25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 x14ac:dyDescent="0.25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 x14ac:dyDescent="0.25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 x14ac:dyDescent="0.25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 x14ac:dyDescent="0.25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 x14ac:dyDescent="0.25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 x14ac:dyDescent="0.25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 x14ac:dyDescent="0.25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 x14ac:dyDescent="0.25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 x14ac:dyDescent="0.25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 x14ac:dyDescent="0.25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 x14ac:dyDescent="0.25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 x14ac:dyDescent="0.25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 x14ac:dyDescent="0.25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 x14ac:dyDescent="0.25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 x14ac:dyDescent="0.25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 x14ac:dyDescent="0.25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 x14ac:dyDescent="0.25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 x14ac:dyDescent="0.25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 x14ac:dyDescent="0.25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 x14ac:dyDescent="0.25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 x14ac:dyDescent="0.25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 x14ac:dyDescent="0.25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 x14ac:dyDescent="0.25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 x14ac:dyDescent="0.25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 x14ac:dyDescent="0.25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 x14ac:dyDescent="0.25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 x14ac:dyDescent="0.25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 x14ac:dyDescent="0.25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 x14ac:dyDescent="0.25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 x14ac:dyDescent="0.25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 x14ac:dyDescent="0.25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 x14ac:dyDescent="0.25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 x14ac:dyDescent="0.25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 x14ac:dyDescent="0.25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 x14ac:dyDescent="0.25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 x14ac:dyDescent="0.25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 x14ac:dyDescent="0.25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 x14ac:dyDescent="0.25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 x14ac:dyDescent="0.25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 x14ac:dyDescent="0.25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 x14ac:dyDescent="0.25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 x14ac:dyDescent="0.25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 x14ac:dyDescent="0.25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 x14ac:dyDescent="0.25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 x14ac:dyDescent="0.25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 x14ac:dyDescent="0.25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 x14ac:dyDescent="0.25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 x14ac:dyDescent="0.25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 x14ac:dyDescent="0.25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 x14ac:dyDescent="0.25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 x14ac:dyDescent="0.25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 x14ac:dyDescent="0.25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 x14ac:dyDescent="0.25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 x14ac:dyDescent="0.25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 x14ac:dyDescent="0.25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 x14ac:dyDescent="0.25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 x14ac:dyDescent="0.25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 x14ac:dyDescent="0.25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 x14ac:dyDescent="0.25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 x14ac:dyDescent="0.25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 x14ac:dyDescent="0.25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 x14ac:dyDescent="0.25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 x14ac:dyDescent="0.25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 x14ac:dyDescent="0.25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 x14ac:dyDescent="0.25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 x14ac:dyDescent="0.25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 x14ac:dyDescent="0.25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 x14ac:dyDescent="0.25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 x14ac:dyDescent="0.25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 x14ac:dyDescent="0.25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 x14ac:dyDescent="0.25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 x14ac:dyDescent="0.25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 x14ac:dyDescent="0.25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 x14ac:dyDescent="0.25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 x14ac:dyDescent="0.25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 x14ac:dyDescent="0.25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 x14ac:dyDescent="0.25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 x14ac:dyDescent="0.25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 x14ac:dyDescent="0.25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 x14ac:dyDescent="0.25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 x14ac:dyDescent="0.25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 x14ac:dyDescent="0.25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 x14ac:dyDescent="0.25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 x14ac:dyDescent="0.25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 x14ac:dyDescent="0.25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 x14ac:dyDescent="0.25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 x14ac:dyDescent="0.25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 x14ac:dyDescent="0.25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 x14ac:dyDescent="0.25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 x14ac:dyDescent="0.25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 x14ac:dyDescent="0.25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 x14ac:dyDescent="0.25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 x14ac:dyDescent="0.25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 x14ac:dyDescent="0.25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 x14ac:dyDescent="0.25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 x14ac:dyDescent="0.25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 x14ac:dyDescent="0.25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 x14ac:dyDescent="0.25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 x14ac:dyDescent="0.25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 x14ac:dyDescent="0.25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 x14ac:dyDescent="0.25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 x14ac:dyDescent="0.25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 x14ac:dyDescent="0.25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 x14ac:dyDescent="0.25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 x14ac:dyDescent="0.25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 x14ac:dyDescent="0.25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 x14ac:dyDescent="0.25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 x14ac:dyDescent="0.25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 x14ac:dyDescent="0.25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 x14ac:dyDescent="0.25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 x14ac:dyDescent="0.25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 x14ac:dyDescent="0.25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 x14ac:dyDescent="0.25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 x14ac:dyDescent="0.25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 x14ac:dyDescent="0.25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 x14ac:dyDescent="0.25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 x14ac:dyDescent="0.25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 x14ac:dyDescent="0.25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 x14ac:dyDescent="0.25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 x14ac:dyDescent="0.25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 x14ac:dyDescent="0.25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 x14ac:dyDescent="0.25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 x14ac:dyDescent="0.25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 x14ac:dyDescent="0.25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 x14ac:dyDescent="0.25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 x14ac:dyDescent="0.25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 x14ac:dyDescent="0.25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 x14ac:dyDescent="0.25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 x14ac:dyDescent="0.25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 x14ac:dyDescent="0.25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 x14ac:dyDescent="0.25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 x14ac:dyDescent="0.25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 x14ac:dyDescent="0.25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 x14ac:dyDescent="0.25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 x14ac:dyDescent="0.25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 x14ac:dyDescent="0.25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 x14ac:dyDescent="0.25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 x14ac:dyDescent="0.25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 x14ac:dyDescent="0.25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 x14ac:dyDescent="0.25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 x14ac:dyDescent="0.25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 x14ac:dyDescent="0.25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 x14ac:dyDescent="0.25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 x14ac:dyDescent="0.25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 x14ac:dyDescent="0.25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 x14ac:dyDescent="0.25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 x14ac:dyDescent="0.25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 x14ac:dyDescent="0.25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 x14ac:dyDescent="0.25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 x14ac:dyDescent="0.25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 x14ac:dyDescent="0.25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 x14ac:dyDescent="0.25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 x14ac:dyDescent="0.25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 x14ac:dyDescent="0.25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 x14ac:dyDescent="0.25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 x14ac:dyDescent="0.25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 x14ac:dyDescent="0.25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 x14ac:dyDescent="0.25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 x14ac:dyDescent="0.25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 x14ac:dyDescent="0.25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 x14ac:dyDescent="0.25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 x14ac:dyDescent="0.25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 x14ac:dyDescent="0.25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 x14ac:dyDescent="0.25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 x14ac:dyDescent="0.25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 x14ac:dyDescent="0.25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 x14ac:dyDescent="0.25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 x14ac:dyDescent="0.25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 x14ac:dyDescent="0.25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 x14ac:dyDescent="0.25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 x14ac:dyDescent="0.25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 x14ac:dyDescent="0.25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 x14ac:dyDescent="0.25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 x14ac:dyDescent="0.25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 x14ac:dyDescent="0.25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 x14ac:dyDescent="0.25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 x14ac:dyDescent="0.25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 x14ac:dyDescent="0.25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 x14ac:dyDescent="0.25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 x14ac:dyDescent="0.25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 x14ac:dyDescent="0.25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 x14ac:dyDescent="0.25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 x14ac:dyDescent="0.25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 x14ac:dyDescent="0.25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 x14ac:dyDescent="0.25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 x14ac:dyDescent="0.25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 x14ac:dyDescent="0.25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 x14ac:dyDescent="0.25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 x14ac:dyDescent="0.25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 x14ac:dyDescent="0.25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 x14ac:dyDescent="0.25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 x14ac:dyDescent="0.25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 x14ac:dyDescent="0.25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 x14ac:dyDescent="0.25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 x14ac:dyDescent="0.25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 x14ac:dyDescent="0.25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 x14ac:dyDescent="0.25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 x14ac:dyDescent="0.25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 x14ac:dyDescent="0.25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 x14ac:dyDescent="0.25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 x14ac:dyDescent="0.25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 x14ac:dyDescent="0.25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 x14ac:dyDescent="0.25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 x14ac:dyDescent="0.25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 x14ac:dyDescent="0.25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 x14ac:dyDescent="0.25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 x14ac:dyDescent="0.25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 x14ac:dyDescent="0.25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 x14ac:dyDescent="0.25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 x14ac:dyDescent="0.25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 x14ac:dyDescent="0.25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 x14ac:dyDescent="0.25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 x14ac:dyDescent="0.25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 x14ac:dyDescent="0.25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 x14ac:dyDescent="0.25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 x14ac:dyDescent="0.25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 x14ac:dyDescent="0.25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 x14ac:dyDescent="0.25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 x14ac:dyDescent="0.25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 x14ac:dyDescent="0.25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 x14ac:dyDescent="0.25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 x14ac:dyDescent="0.25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 x14ac:dyDescent="0.25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 x14ac:dyDescent="0.25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 x14ac:dyDescent="0.25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 x14ac:dyDescent="0.25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 x14ac:dyDescent="0.25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 x14ac:dyDescent="0.25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 x14ac:dyDescent="0.25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 x14ac:dyDescent="0.25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 x14ac:dyDescent="0.25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 x14ac:dyDescent="0.25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 x14ac:dyDescent="0.25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 x14ac:dyDescent="0.25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 x14ac:dyDescent="0.25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 x14ac:dyDescent="0.25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 x14ac:dyDescent="0.25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 x14ac:dyDescent="0.25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 x14ac:dyDescent="0.25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 x14ac:dyDescent="0.25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 x14ac:dyDescent="0.25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 x14ac:dyDescent="0.25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 x14ac:dyDescent="0.25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 x14ac:dyDescent="0.25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 x14ac:dyDescent="0.25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 x14ac:dyDescent="0.25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 x14ac:dyDescent="0.25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 x14ac:dyDescent="0.25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 x14ac:dyDescent="0.25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 x14ac:dyDescent="0.25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 x14ac:dyDescent="0.25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 x14ac:dyDescent="0.25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 x14ac:dyDescent="0.25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 x14ac:dyDescent="0.25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 x14ac:dyDescent="0.25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 x14ac:dyDescent="0.25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 x14ac:dyDescent="0.25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 x14ac:dyDescent="0.25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 x14ac:dyDescent="0.25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 x14ac:dyDescent="0.25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 x14ac:dyDescent="0.25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 x14ac:dyDescent="0.25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 x14ac:dyDescent="0.25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 x14ac:dyDescent="0.25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 x14ac:dyDescent="0.25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 x14ac:dyDescent="0.25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 x14ac:dyDescent="0.25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 x14ac:dyDescent="0.25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 x14ac:dyDescent="0.25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 x14ac:dyDescent="0.25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 x14ac:dyDescent="0.25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 x14ac:dyDescent="0.25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 x14ac:dyDescent="0.25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 x14ac:dyDescent="0.25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 x14ac:dyDescent="0.25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 x14ac:dyDescent="0.25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 x14ac:dyDescent="0.25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 x14ac:dyDescent="0.25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 x14ac:dyDescent="0.25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 x14ac:dyDescent="0.25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 x14ac:dyDescent="0.25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 x14ac:dyDescent="0.25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 x14ac:dyDescent="0.25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 x14ac:dyDescent="0.25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 x14ac:dyDescent="0.25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 x14ac:dyDescent="0.25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 x14ac:dyDescent="0.25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 x14ac:dyDescent="0.25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 x14ac:dyDescent="0.25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 x14ac:dyDescent="0.25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 x14ac:dyDescent="0.25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 x14ac:dyDescent="0.25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 x14ac:dyDescent="0.25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 x14ac:dyDescent="0.25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 x14ac:dyDescent="0.25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 x14ac:dyDescent="0.25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 x14ac:dyDescent="0.25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 x14ac:dyDescent="0.25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 x14ac:dyDescent="0.25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 x14ac:dyDescent="0.25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 x14ac:dyDescent="0.25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 x14ac:dyDescent="0.25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 x14ac:dyDescent="0.25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 x14ac:dyDescent="0.25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 x14ac:dyDescent="0.25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 x14ac:dyDescent="0.25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 x14ac:dyDescent="0.25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 x14ac:dyDescent="0.25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 x14ac:dyDescent="0.25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 x14ac:dyDescent="0.25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 x14ac:dyDescent="0.25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 x14ac:dyDescent="0.25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 x14ac:dyDescent="0.25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 x14ac:dyDescent="0.25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 x14ac:dyDescent="0.25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 x14ac:dyDescent="0.25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 x14ac:dyDescent="0.25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 x14ac:dyDescent="0.25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 x14ac:dyDescent="0.25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 x14ac:dyDescent="0.25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 x14ac:dyDescent="0.25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 x14ac:dyDescent="0.25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 x14ac:dyDescent="0.25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 x14ac:dyDescent="0.25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 x14ac:dyDescent="0.25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 x14ac:dyDescent="0.25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 x14ac:dyDescent="0.25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 x14ac:dyDescent="0.25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 x14ac:dyDescent="0.25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 x14ac:dyDescent="0.25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 x14ac:dyDescent="0.25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 x14ac:dyDescent="0.25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 x14ac:dyDescent="0.25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 x14ac:dyDescent="0.25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 x14ac:dyDescent="0.25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 x14ac:dyDescent="0.25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 x14ac:dyDescent="0.25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 x14ac:dyDescent="0.25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 x14ac:dyDescent="0.25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 x14ac:dyDescent="0.25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 x14ac:dyDescent="0.25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 x14ac:dyDescent="0.25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 x14ac:dyDescent="0.25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 x14ac:dyDescent="0.25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 x14ac:dyDescent="0.25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 x14ac:dyDescent="0.25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 x14ac:dyDescent="0.25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 x14ac:dyDescent="0.25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 x14ac:dyDescent="0.25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 x14ac:dyDescent="0.25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 x14ac:dyDescent="0.25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 x14ac:dyDescent="0.25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 x14ac:dyDescent="0.25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 x14ac:dyDescent="0.25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 x14ac:dyDescent="0.25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 x14ac:dyDescent="0.25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 x14ac:dyDescent="0.25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 x14ac:dyDescent="0.25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 x14ac:dyDescent="0.25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 x14ac:dyDescent="0.25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 x14ac:dyDescent="0.25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 x14ac:dyDescent="0.25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 x14ac:dyDescent="0.25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 x14ac:dyDescent="0.25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 x14ac:dyDescent="0.25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 x14ac:dyDescent="0.25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 x14ac:dyDescent="0.25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 x14ac:dyDescent="0.25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 x14ac:dyDescent="0.25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 x14ac:dyDescent="0.25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 x14ac:dyDescent="0.25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 x14ac:dyDescent="0.25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 x14ac:dyDescent="0.25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 x14ac:dyDescent="0.25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 x14ac:dyDescent="0.25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 x14ac:dyDescent="0.25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 x14ac:dyDescent="0.25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 x14ac:dyDescent="0.25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 x14ac:dyDescent="0.25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 x14ac:dyDescent="0.25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 x14ac:dyDescent="0.25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 x14ac:dyDescent="0.25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 x14ac:dyDescent="0.25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 x14ac:dyDescent="0.25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 x14ac:dyDescent="0.25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 x14ac:dyDescent="0.25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 x14ac:dyDescent="0.25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 x14ac:dyDescent="0.25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 x14ac:dyDescent="0.25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 x14ac:dyDescent="0.25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 x14ac:dyDescent="0.25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 x14ac:dyDescent="0.25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 x14ac:dyDescent="0.25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 x14ac:dyDescent="0.25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 x14ac:dyDescent="0.25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 x14ac:dyDescent="0.25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 x14ac:dyDescent="0.25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 x14ac:dyDescent="0.25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 x14ac:dyDescent="0.25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 x14ac:dyDescent="0.25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 x14ac:dyDescent="0.25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 x14ac:dyDescent="0.25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 x14ac:dyDescent="0.25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 x14ac:dyDescent="0.25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 x14ac:dyDescent="0.25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 x14ac:dyDescent="0.25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 x14ac:dyDescent="0.25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 x14ac:dyDescent="0.25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 x14ac:dyDescent="0.25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 x14ac:dyDescent="0.25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 x14ac:dyDescent="0.25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 x14ac:dyDescent="0.25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 x14ac:dyDescent="0.25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 x14ac:dyDescent="0.25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 x14ac:dyDescent="0.25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 x14ac:dyDescent="0.25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 x14ac:dyDescent="0.25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 x14ac:dyDescent="0.25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 x14ac:dyDescent="0.25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 x14ac:dyDescent="0.25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 x14ac:dyDescent="0.25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.3" footer="0.3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2024-05-20T02:32:59Z</cp:lastPrinted>
  <dcterms:created xsi:type="dcterms:W3CDTF">2006-09-16T00:00:00Z</dcterms:created>
  <dcterms:modified xsi:type="dcterms:W3CDTF">2024-05-27T07:21:15Z</dcterms:modified>
</cp:coreProperties>
</file>