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esktop\JOE\DIGEST\"/>
    </mc:Choice>
  </mc:AlternateContent>
  <xr:revisionPtr revIDLastSave="0" documentId="13_ncr:1_{B121F121-54B4-4E39-B29A-4A6E8827C216}" xr6:coauthVersionLast="36" xr6:coauthVersionMax="36" xr10:uidLastSave="{00000000-0000-0000-0000-000000000000}"/>
  <bookViews>
    <workbookView xWindow="-105" yWindow="-105" windowWidth="23250" windowHeight="12720" activeTab="1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F15" i="5" l="1"/>
  <c r="H12" i="5"/>
  <c r="I16" i="4" l="1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G9" i="3"/>
  <c r="G8" i="3"/>
  <c r="G7" i="3"/>
  <c r="H15" i="5" l="1"/>
  <c r="H14" i="5"/>
  <c r="F14" i="5"/>
  <c r="H13" i="5"/>
  <c r="F13" i="5"/>
  <c r="F12" i="5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" i="4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<sst xmlns="http://schemas.openxmlformats.org/spreadsheetml/2006/main" count="129" uniqueCount="76">
  <si>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</si>
  <si>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</si>
  <si>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</si>
  <si>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</si>
  <si>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</si>
  <si>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</si>
  <si>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</si>
  <si>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</si>
  <si>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</si>
  <si>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</si>
  <si>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</si>
  <si>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</si>
  <si>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</si>
  <si>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</si>
  <si>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</si>
  <si>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</si>
  <si>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</si>
  <si>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</si>
  <si>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</si>
  <si>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</si>
  <si>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</si>
  <si>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</si>
  <si>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</si>
  <si>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</si>
  <si>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</si>
  <si>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</si>
  <si>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</si>
  <si>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</si>
  <si>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</si>
  <si>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</si>
  <si>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</si>
  <si>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</si>
  <si>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</si>
  <si>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</si>
  <si>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</si>
  <si>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</si>
  <si>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</si>
  <si>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</si>
  <si>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</si>
  <si>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</si>
  <si>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</si>
  <si>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</si>
  <si>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</si>
  <si>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</si>
  <si>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</si>
  <si>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</si>
  <si>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</si>
  <si>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</si>
  <si>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 xml:space="preserve">                      IQC POW 040424</t>
  </si>
  <si>
    <r>
      <t xml:space="preserve">Microwave </t>
    </r>
    <r>
      <rPr>
        <u/>
        <sz val="11"/>
        <color rgb="FF000000"/>
        <rFont val="Times New Roman"/>
        <family val="1"/>
      </rPr>
      <t xml:space="preserve">___T2  /  T4_ </t>
    </r>
  </si>
  <si>
    <t xml:space="preserve">NURAIN    NORDIYANA </t>
  </si>
  <si>
    <t>SERBUK</t>
  </si>
  <si>
    <t>NO SAMPEL</t>
  </si>
  <si>
    <t>BERAT BERSIH</t>
  </si>
  <si>
    <t>SYARIEF     IQBAL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</si>
  <si>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</si>
  <si>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</si>
  <si>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040424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</si>
  <si>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040424</t>
    </r>
  </si>
  <si>
    <t>RB POW</t>
  </si>
  <si>
    <t>IQC POW BLK</t>
  </si>
  <si>
    <t>IQC POW A</t>
  </si>
  <si>
    <t>IQC POW B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</si>
  <si>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GH(1) A &amp; B 160424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</si>
  <si>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t>IQC SCAP BLK 160424</t>
  </si>
  <si>
    <t>IQC SCAP A 160424</t>
  </si>
  <si>
    <t>IQC SCAP B 160424</t>
  </si>
  <si>
    <r>
      <t xml:space="preserve"> Mix Std ID: TRAD    17</t>
    </r>
    <r>
      <rPr>
        <u/>
        <sz val="10"/>
        <color rgb="FF000000"/>
        <rFont val="Times New Roman"/>
        <family val="1"/>
      </rPr>
      <t>0424</t>
    </r>
  </si>
  <si>
    <t>RB GH(1) A 160424</t>
  </si>
  <si>
    <t>RB GH(1) B 160424</t>
  </si>
  <si>
    <t>IQC LIQ(1) BLK 160424</t>
  </si>
  <si>
    <t>IQC LIQ A 160424</t>
  </si>
  <si>
    <t>IQC LIQ B 160424</t>
  </si>
  <si>
    <t>SOFT CAPSULE</t>
  </si>
  <si>
    <t xml:space="preserve">                      IQC SCAP 160424</t>
  </si>
  <si>
    <t xml:space="preserve">                           HNO3                H2O2               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</si>
</sst>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18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6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9" xfId="0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0" fontId="15" fillId="0" borderId="0" xfId="0" applyFont="1" applyBorder="1" applyAlignment="1">
      <alignment horizontal="left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4" fillId="0" borderId="24" xfId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168" fontId="11" fillId="0" borderId="26" xfId="0" applyNumberFormat="1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4" xfId="0" applyFont="1" applyBorder="1" applyAlignment="1">
      <alignment horizontal="left" vertical="center" wrapText="1"/>
    </xf>
    <xf numFmtId="0" fontId="10" fillId="0" borderId="27" xfId="0" applyFont="1" applyBorder="1" applyAlignment="1">
      <alignment vertical="center" wrapText="1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28575</xdr:rowOff>
    </xdr:from>
    <xdr:to>
      <xdr:col>7</xdr:col>
      <xdr:colOff>885824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5"/>
              <a:ext cx="1840541" cy="346787"/>
              <a:chOff x="5019302" y="923337"/>
              <a:chExt cx="2078183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4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2" y="923337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3" y="897178"/>
              <a:ext cx="1592892" cy="346787"/>
              <a:chOff x="5019302" y="923337"/>
              <a:chExt cx="2078184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2" y="923337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647700</xdr:colOff>
      <xdr:row>16</xdr:row>
      <xdr:rowOff>9525</xdr:rowOff>
    </xdr:from>
    <xdr:to>
      <xdr:col>8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219075</xdr:colOff>
      <xdr:row>21</xdr:row>
      <xdr:rowOff>38101</xdr:rowOff>
    </xdr:from>
    <xdr:to>
      <xdr:col>5</xdr:col>
      <xdr:colOff>95250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90850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342900</xdr:colOff>
      <xdr:row>26</xdr:row>
      <xdr:rowOff>257175</xdr:rowOff>
    </xdr:from>
    <xdr:to>
      <xdr:col>8</xdr:col>
      <xdr:colOff>533400</xdr:colOff>
      <xdr:row>26</xdr:row>
      <xdr:rowOff>495300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867400" y="790575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view="pageLayout" zoomScaleNormal="100" workbookViewId="0">
      <selection activeCell="A4" sqref="A4:E4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3" t="s">
        <v>0</v>
      </c>
      <c r="B1" s="104"/>
      <c r="C1" s="104"/>
      <c r="D1" s="104"/>
      <c r="E1" s="104"/>
      <c r="F1" s="104"/>
      <c r="G1" s="104"/>
      <c r="H1" s="105"/>
    </row>
    <row r="2" spans="1:8" ht="18.95" customHeight="1" x14ac:dyDescent="0.2">
      <c r="A2" s="106" t="s">
        <v>1</v>
      </c>
      <c r="B2" s="107"/>
      <c r="C2" s="108"/>
      <c r="D2" s="109"/>
      <c r="E2" s="109"/>
      <c r="F2" s="109"/>
      <c r="G2" s="109"/>
      <c r="H2" s="110"/>
    </row>
    <row r="3" spans="1:8" ht="24" customHeight="1" x14ac:dyDescent="0.2">
      <c r="A3" s="111" t="s">
        <v>2</v>
      </c>
      <c r="B3" s="112"/>
      <c r="C3" s="113"/>
      <c r="D3" s="114" t="s">
        <v>51</v>
      </c>
      <c r="E3" s="115"/>
      <c r="F3" s="115"/>
      <c r="G3" s="115"/>
      <c r="H3" s="116"/>
    </row>
    <row r="4" spans="1:8" ht="19.899999999999999" customHeight="1" x14ac:dyDescent="0.2">
      <c r="A4" s="51" t="s">
        <v>57</v>
      </c>
      <c r="B4" s="52"/>
      <c r="C4" s="52"/>
      <c r="D4" s="52"/>
      <c r="E4" s="52"/>
      <c r="F4" s="101" t="s">
        <v>44</v>
      </c>
      <c r="G4" s="101"/>
      <c r="H4" s="102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120" t="s">
        <v>58</v>
      </c>
      <c r="H5" s="121"/>
    </row>
    <row r="6" spans="1:8" ht="25.5" customHeight="1" x14ac:dyDescent="0.2">
      <c r="A6" s="68" t="s">
        <v>3</v>
      </c>
      <c r="B6" s="69"/>
      <c r="C6" s="69"/>
      <c r="D6" s="69"/>
      <c r="E6" s="70"/>
      <c r="F6" s="3" t="s">
        <v>10</v>
      </c>
      <c r="G6" s="55" t="s">
        <v>11</v>
      </c>
      <c r="H6" s="117"/>
    </row>
    <row r="7" spans="1:8" ht="21" customHeight="1" x14ac:dyDescent="0.2">
      <c r="A7" s="64" t="s">
        <v>4</v>
      </c>
      <c r="B7" s="65"/>
      <c r="C7" s="71"/>
      <c r="D7" s="72"/>
      <c r="E7" s="73"/>
      <c r="F7" s="30">
        <v>0.501</v>
      </c>
      <c r="G7" s="118">
        <f>61.95-11.812</f>
        <v>50.138000000000005</v>
      </c>
      <c r="H7" s="119"/>
    </row>
    <row r="8" spans="1:8" ht="21" customHeight="1" x14ac:dyDescent="0.2">
      <c r="A8" s="64" t="s">
        <v>5</v>
      </c>
      <c r="B8" s="65"/>
      <c r="C8" s="74" t="s">
        <v>48</v>
      </c>
      <c r="D8" s="75"/>
      <c r="E8" s="76"/>
      <c r="F8" s="30">
        <v>0.502</v>
      </c>
      <c r="G8" s="118">
        <f>61.903-11.782</f>
        <v>50.120999999999995</v>
      </c>
      <c r="H8" s="119"/>
    </row>
    <row r="9" spans="1:8" ht="20.100000000000001" customHeight="1" x14ac:dyDescent="0.2">
      <c r="A9" s="64" t="s">
        <v>6</v>
      </c>
      <c r="B9" s="65"/>
      <c r="C9" s="71"/>
      <c r="D9" s="72"/>
      <c r="E9" s="73"/>
      <c r="F9" s="30">
        <v>0.502</v>
      </c>
      <c r="G9" s="118">
        <f>61.97-11.786</f>
        <v>50.183999999999997</v>
      </c>
      <c r="H9" s="119"/>
    </row>
    <row r="10" spans="1:8" ht="48.75" customHeight="1" x14ac:dyDescent="0.2">
      <c r="A10" s="66"/>
      <c r="B10" s="45" t="s">
        <v>7</v>
      </c>
      <c r="C10" s="46"/>
      <c r="D10" s="46"/>
      <c r="E10" s="47"/>
      <c r="F10" s="55" t="s">
        <v>47</v>
      </c>
      <c r="G10" s="56"/>
      <c r="H10" s="57"/>
    </row>
    <row r="11" spans="1:8" ht="20.25" customHeight="1" x14ac:dyDescent="0.2">
      <c r="A11" s="67"/>
      <c r="B11" s="48"/>
      <c r="C11" s="49"/>
      <c r="D11" s="49"/>
      <c r="E11" s="50"/>
      <c r="F11" s="7" t="s">
        <v>5</v>
      </c>
      <c r="G11" s="55" t="s">
        <v>20</v>
      </c>
      <c r="H11" s="117"/>
    </row>
    <row r="12" spans="1:8" ht="21.75" customHeight="1" x14ac:dyDescent="0.2">
      <c r="A12" s="8" t="s">
        <v>12</v>
      </c>
      <c r="B12" s="58">
        <v>2.5</v>
      </c>
      <c r="C12" s="59"/>
      <c r="D12" s="59"/>
      <c r="E12" s="60"/>
      <c r="F12" s="6">
        <f>B12/F8</f>
        <v>4.9800796812749004</v>
      </c>
      <c r="G12" s="122">
        <f>B12/F9</f>
        <v>4.9800796812749004</v>
      </c>
      <c r="H12" s="123"/>
    </row>
    <row r="13" spans="1:8" ht="21.95" customHeight="1" x14ac:dyDescent="0.2">
      <c r="A13" s="8" t="s">
        <v>13</v>
      </c>
      <c r="B13" s="42">
        <v>0.25</v>
      </c>
      <c r="C13" s="43"/>
      <c r="D13" s="43"/>
      <c r="E13" s="44"/>
      <c r="F13" s="6">
        <f>B13/F8</f>
        <v>0.49800796812749004</v>
      </c>
      <c r="G13" s="122">
        <f>B13/F9</f>
        <v>0.49800796812749004</v>
      </c>
      <c r="H13" s="123"/>
    </row>
    <row r="14" spans="1:8" ht="21.95" customHeight="1" x14ac:dyDescent="0.2">
      <c r="A14" s="8" t="s">
        <v>14</v>
      </c>
      <c r="B14" s="61">
        <v>5</v>
      </c>
      <c r="C14" s="62"/>
      <c r="D14" s="62"/>
      <c r="E14" s="63"/>
      <c r="F14" s="6">
        <f>B14/F8</f>
        <v>9.9601593625498008</v>
      </c>
      <c r="G14" s="122">
        <f>B14/F9</f>
        <v>9.9601593625498008</v>
      </c>
      <c r="H14" s="123"/>
    </row>
    <row r="15" spans="1:8" ht="21.95" customHeight="1" x14ac:dyDescent="0.2">
      <c r="A15" s="8" t="s">
        <v>15</v>
      </c>
      <c r="B15" s="42">
        <v>0.15</v>
      </c>
      <c r="C15" s="43"/>
      <c r="D15" s="43"/>
      <c r="E15" s="44"/>
      <c r="F15" s="6">
        <f>B15/F8</f>
        <v>0.29880478087649404</v>
      </c>
      <c r="G15" s="122">
        <f>B15/F9</f>
        <v>0.29880478087649404</v>
      </c>
      <c r="H15" s="123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86" t="s">
        <v>37</v>
      </c>
      <c r="B17" s="87"/>
      <c r="C17" s="87"/>
      <c r="D17" s="87"/>
      <c r="E17" s="53" t="s">
        <v>33</v>
      </c>
      <c r="F17" s="54"/>
      <c r="G17" s="21" t="s">
        <v>34</v>
      </c>
      <c r="H17" s="22" t="s">
        <v>35</v>
      </c>
    </row>
    <row r="18" spans="1:8" ht="18.75" customHeight="1" x14ac:dyDescent="0.25">
      <c r="A18" s="88" t="s">
        <v>38</v>
      </c>
      <c r="B18" s="89"/>
      <c r="C18" s="89"/>
      <c r="D18" s="89"/>
      <c r="E18" s="36" t="s">
        <v>33</v>
      </c>
      <c r="F18" s="36"/>
      <c r="G18" s="23"/>
      <c r="H18" s="24"/>
    </row>
    <row r="19" spans="1:8" ht="18.75" customHeight="1" x14ac:dyDescent="0.25">
      <c r="A19" s="88" t="s">
        <v>39</v>
      </c>
      <c r="B19" s="89"/>
      <c r="C19" s="89"/>
      <c r="D19" s="89"/>
      <c r="E19" s="36" t="s">
        <v>49</v>
      </c>
      <c r="F19" s="36"/>
      <c r="G19" s="23"/>
      <c r="H19" s="24"/>
    </row>
    <row r="20" spans="1:8" ht="18.75" customHeight="1" x14ac:dyDescent="0.25">
      <c r="A20" s="88" t="s">
        <v>40</v>
      </c>
      <c r="B20" s="89"/>
      <c r="C20" s="89"/>
      <c r="D20" s="89"/>
      <c r="E20" s="36" t="s">
        <v>33</v>
      </c>
      <c r="F20" s="36"/>
      <c r="G20" s="23"/>
      <c r="H20" s="24"/>
    </row>
    <row r="21" spans="1:8" ht="18.75" customHeight="1" x14ac:dyDescent="0.25">
      <c r="A21" s="88" t="s">
        <v>41</v>
      </c>
      <c r="B21" s="89"/>
      <c r="C21" s="89"/>
      <c r="D21" s="89"/>
      <c r="E21" s="36"/>
      <c r="F21" s="36"/>
      <c r="G21" s="23"/>
      <c r="H21" s="24"/>
    </row>
    <row r="22" spans="1:8" ht="18.75" customHeight="1" x14ac:dyDescent="0.25">
      <c r="A22" s="40" t="s">
        <v>42</v>
      </c>
      <c r="B22" s="41"/>
      <c r="C22" s="41"/>
      <c r="D22" s="41"/>
      <c r="E22" s="37" t="s">
        <v>36</v>
      </c>
      <c r="F22" s="38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79" t="s">
        <v>21</v>
      </c>
      <c r="B26" s="80"/>
      <c r="C26" s="80"/>
      <c r="D26" s="39" t="s">
        <v>17</v>
      </c>
      <c r="E26" s="39"/>
      <c r="F26" s="19" t="s">
        <v>31</v>
      </c>
      <c r="G26" s="39" t="s">
        <v>17</v>
      </c>
      <c r="H26" s="92"/>
    </row>
    <row r="27" spans="1:8" ht="60.75" customHeight="1" x14ac:dyDescent="0.2">
      <c r="A27" s="81" t="s">
        <v>22</v>
      </c>
      <c r="B27" s="82"/>
      <c r="C27" s="82"/>
      <c r="D27" s="100" t="s">
        <v>17</v>
      </c>
      <c r="E27" s="100"/>
      <c r="F27" s="20" t="s">
        <v>18</v>
      </c>
      <c r="G27" s="90" t="s">
        <v>43</v>
      </c>
      <c r="H27" s="91"/>
    </row>
    <row r="28" spans="1:8" ht="43.15" customHeight="1" x14ac:dyDescent="0.2">
      <c r="A28" s="93" t="s">
        <v>16</v>
      </c>
      <c r="B28" s="94"/>
      <c r="C28" s="94"/>
      <c r="D28" s="94"/>
      <c r="E28" s="95"/>
      <c r="F28" s="83" t="s">
        <v>9</v>
      </c>
      <c r="G28" s="84"/>
      <c r="H28" s="85"/>
    </row>
    <row r="29" spans="1:8" ht="18" customHeight="1" x14ac:dyDescent="0.2">
      <c r="A29" s="77" t="s">
        <v>50</v>
      </c>
      <c r="B29" s="78"/>
      <c r="C29" s="78"/>
      <c r="D29" s="98">
        <v>45386</v>
      </c>
      <c r="E29" s="99"/>
      <c r="F29" s="4"/>
      <c r="G29" s="96"/>
      <c r="H29" s="97"/>
    </row>
  </sheetData>
  <mergeCells count="54">
    <mergeCell ref="G11:H11"/>
    <mergeCell ref="G12:H12"/>
    <mergeCell ref="G13:H13"/>
    <mergeCell ref="G14:H14"/>
    <mergeCell ref="G15:H15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E20:F20"/>
    <mergeCell ref="E21:F21"/>
    <mergeCell ref="E22:F22"/>
    <mergeCell ref="D26:E26"/>
    <mergeCell ref="A22:D22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view="pageLayout" topLeftCell="A16" zoomScaleNormal="100" workbookViewId="0">
      <selection activeCell="F26" sqref="F26:I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103" t="s">
        <v>0</v>
      </c>
      <c r="B1" s="104"/>
      <c r="C1" s="104"/>
      <c r="D1" s="104"/>
      <c r="E1" s="104"/>
      <c r="F1" s="104"/>
      <c r="G1" s="104"/>
      <c r="H1" s="104"/>
      <c r="I1" s="105"/>
    </row>
    <row r="2" spans="1:9" ht="18.95" customHeight="1" x14ac:dyDescent="0.2">
      <c r="A2" s="106" t="s">
        <v>1</v>
      </c>
      <c r="B2" s="107"/>
      <c r="C2" s="108"/>
      <c r="D2" s="144">
        <v>2024010145</v>
      </c>
      <c r="E2" s="144"/>
      <c r="F2" s="144"/>
      <c r="G2" s="144"/>
      <c r="H2" s="144"/>
      <c r="I2" s="145"/>
    </row>
    <row r="3" spans="1:9" ht="24" customHeight="1" x14ac:dyDescent="0.2">
      <c r="A3" s="111" t="s">
        <v>2</v>
      </c>
      <c r="B3" s="112"/>
      <c r="C3" s="113"/>
      <c r="D3" s="146" t="s">
        <v>73</v>
      </c>
      <c r="E3" s="147"/>
      <c r="F3" s="147"/>
      <c r="G3" s="147"/>
      <c r="H3" s="147"/>
      <c r="I3" s="148"/>
    </row>
    <row r="4" spans="1:9" ht="19.899999999999999" customHeight="1" x14ac:dyDescent="0.2">
      <c r="A4" s="34" t="s">
        <v>63</v>
      </c>
      <c r="B4" s="35"/>
      <c r="C4" s="35"/>
      <c r="D4" s="35"/>
      <c r="E4" s="35"/>
      <c r="F4" s="35"/>
      <c r="G4" s="101" t="s">
        <v>75</v>
      </c>
      <c r="H4" s="101"/>
      <c r="I4" s="102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2"/>
      <c r="G5" s="142"/>
      <c r="H5" s="120" t="s">
        <v>67</v>
      </c>
      <c r="I5" s="121"/>
    </row>
    <row r="6" spans="1:9" ht="25.5" customHeight="1" x14ac:dyDescent="0.2">
      <c r="A6" s="68" t="s">
        <v>3</v>
      </c>
      <c r="B6" s="69"/>
      <c r="C6" s="69"/>
      <c r="D6" s="69"/>
      <c r="E6" s="70"/>
      <c r="F6" s="138" t="s">
        <v>10</v>
      </c>
      <c r="G6" s="143"/>
      <c r="H6" s="138" t="s">
        <v>11</v>
      </c>
      <c r="I6" s="139"/>
    </row>
    <row r="7" spans="1:9" ht="21" customHeight="1" x14ac:dyDescent="0.2">
      <c r="A7" s="64" t="s">
        <v>4</v>
      </c>
      <c r="B7" s="65"/>
      <c r="C7" s="140"/>
      <c r="D7" s="141"/>
      <c r="E7" s="141"/>
      <c r="F7" s="137">
        <v>1.5149999999999999</v>
      </c>
      <c r="G7" s="137"/>
      <c r="H7" s="134">
        <v>99.991</v>
      </c>
      <c r="I7" s="134"/>
    </row>
    <row r="8" spans="1:9" ht="21" customHeight="1" x14ac:dyDescent="0.2">
      <c r="A8" s="64" t="s">
        <v>5</v>
      </c>
      <c r="B8" s="65"/>
      <c r="C8" s="132" t="s">
        <v>74</v>
      </c>
      <c r="D8" s="132"/>
      <c r="E8" s="133"/>
      <c r="F8" s="137">
        <v>1.5229999999999999</v>
      </c>
      <c r="G8" s="137"/>
      <c r="H8" s="134">
        <v>100.376</v>
      </c>
      <c r="I8" s="134"/>
    </row>
    <row r="9" spans="1:9" ht="20.100000000000001" customHeight="1" x14ac:dyDescent="0.2">
      <c r="A9" s="64" t="s">
        <v>6</v>
      </c>
      <c r="B9" s="65"/>
      <c r="C9" s="135"/>
      <c r="D9" s="136"/>
      <c r="E9" s="136"/>
      <c r="F9" s="137">
        <v>1.5209999999999999</v>
      </c>
      <c r="G9" s="137"/>
      <c r="H9" s="134">
        <v>100.001</v>
      </c>
      <c r="I9" s="134"/>
    </row>
    <row r="10" spans="1:9" ht="48.75" customHeight="1" x14ac:dyDescent="0.2">
      <c r="A10" s="66"/>
      <c r="B10" s="45" t="s">
        <v>45</v>
      </c>
      <c r="C10" s="46"/>
      <c r="D10" s="46"/>
      <c r="E10" s="128"/>
      <c r="F10" s="131" t="s">
        <v>46</v>
      </c>
      <c r="G10" s="131"/>
      <c r="H10" s="131"/>
      <c r="I10" s="131"/>
    </row>
    <row r="11" spans="1:9" ht="21" customHeight="1" x14ac:dyDescent="0.2">
      <c r="A11" s="67"/>
      <c r="B11" s="48"/>
      <c r="C11" s="49"/>
      <c r="D11" s="49"/>
      <c r="E11" s="50"/>
      <c r="F11" s="48" t="s">
        <v>5</v>
      </c>
      <c r="G11" s="50"/>
      <c r="H11" s="129" t="s">
        <v>20</v>
      </c>
      <c r="I11" s="130"/>
    </row>
    <row r="12" spans="1:9" ht="21.75" customHeight="1" x14ac:dyDescent="0.2">
      <c r="A12" s="8" t="s">
        <v>12</v>
      </c>
      <c r="B12" s="58">
        <v>7.5</v>
      </c>
      <c r="C12" s="59"/>
      <c r="D12" s="59"/>
      <c r="E12" s="60"/>
      <c r="F12" s="122">
        <f>B12/F8</f>
        <v>4.9244911359159556</v>
      </c>
      <c r="G12" s="127"/>
      <c r="H12" s="122">
        <f>B12/F9</f>
        <v>4.9309664694280082</v>
      </c>
      <c r="I12" s="123"/>
    </row>
    <row r="13" spans="1:9" ht="21.95" customHeight="1" x14ac:dyDescent="0.2">
      <c r="A13" s="8" t="s">
        <v>13</v>
      </c>
      <c r="B13" s="42">
        <v>0.75</v>
      </c>
      <c r="C13" s="43"/>
      <c r="D13" s="43"/>
      <c r="E13" s="44"/>
      <c r="F13" s="122">
        <f>B13/F8</f>
        <v>0.49244911359159554</v>
      </c>
      <c r="G13" s="127"/>
      <c r="H13" s="122">
        <f>B13/F9</f>
        <v>0.49309664694280081</v>
      </c>
      <c r="I13" s="123"/>
    </row>
    <row r="14" spans="1:9" ht="21.95" customHeight="1" x14ac:dyDescent="0.2">
      <c r="A14" s="8" t="s">
        <v>14</v>
      </c>
      <c r="B14" s="61">
        <v>15</v>
      </c>
      <c r="C14" s="62"/>
      <c r="D14" s="62"/>
      <c r="E14" s="63"/>
      <c r="F14" s="122">
        <f>B14/F8</f>
        <v>9.8489822718319111</v>
      </c>
      <c r="G14" s="127"/>
      <c r="H14" s="122">
        <f>B14/F9</f>
        <v>9.8619329388560164</v>
      </c>
      <c r="I14" s="123"/>
    </row>
    <row r="15" spans="1:9" ht="21.95" customHeight="1" x14ac:dyDescent="0.2">
      <c r="A15" s="8" t="s">
        <v>15</v>
      </c>
      <c r="B15" s="42">
        <v>0.45</v>
      </c>
      <c r="C15" s="43"/>
      <c r="D15" s="43"/>
      <c r="E15" s="44"/>
      <c r="F15" s="122">
        <f>B15/F8</f>
        <v>0.29546946815495734</v>
      </c>
      <c r="G15" s="127"/>
      <c r="H15" s="122">
        <f>B15/F9</f>
        <v>0.29585798816568049</v>
      </c>
      <c r="I15" s="123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86" t="s">
        <v>37</v>
      </c>
      <c r="B17" s="87"/>
      <c r="C17" s="87"/>
      <c r="D17" s="87"/>
      <c r="E17" s="53" t="s">
        <v>33</v>
      </c>
      <c r="F17" s="53"/>
      <c r="G17" s="53"/>
      <c r="H17" s="21" t="s">
        <v>34</v>
      </c>
      <c r="I17" s="22" t="s">
        <v>35</v>
      </c>
    </row>
    <row r="18" spans="1:9" ht="18.75" customHeight="1" x14ac:dyDescent="0.25">
      <c r="A18" s="88" t="s">
        <v>38</v>
      </c>
      <c r="B18" s="89"/>
      <c r="C18" s="89"/>
      <c r="D18" s="89"/>
      <c r="E18" s="36" t="s">
        <v>33</v>
      </c>
      <c r="F18" s="36"/>
      <c r="G18" s="36"/>
      <c r="H18" s="23"/>
      <c r="I18" s="24"/>
    </row>
    <row r="19" spans="1:9" ht="18.75" customHeight="1" x14ac:dyDescent="0.25">
      <c r="A19" s="88" t="s">
        <v>39</v>
      </c>
      <c r="B19" s="89"/>
      <c r="C19" s="89"/>
      <c r="D19" s="89"/>
      <c r="E19" s="36" t="s">
        <v>33</v>
      </c>
      <c r="F19" s="36"/>
      <c r="G19" s="36"/>
      <c r="H19" s="23"/>
      <c r="I19" s="24"/>
    </row>
    <row r="20" spans="1:9" ht="18.75" customHeight="1" x14ac:dyDescent="0.25">
      <c r="A20" s="88" t="s">
        <v>40</v>
      </c>
      <c r="B20" s="89"/>
      <c r="C20" s="89"/>
      <c r="D20" s="89"/>
      <c r="E20" s="36" t="s">
        <v>33</v>
      </c>
      <c r="F20" s="36"/>
      <c r="G20" s="36"/>
      <c r="H20" s="23"/>
      <c r="I20" s="24"/>
    </row>
    <row r="21" spans="1:9" ht="18.75" customHeight="1" x14ac:dyDescent="0.25">
      <c r="A21" s="88" t="s">
        <v>41</v>
      </c>
      <c r="B21" s="89"/>
      <c r="C21" s="89"/>
      <c r="D21" s="89"/>
      <c r="E21" s="36"/>
      <c r="F21" s="36"/>
      <c r="G21" s="36"/>
      <c r="H21" s="23"/>
      <c r="I21" s="24"/>
    </row>
    <row r="22" spans="1:9" ht="18.75" customHeight="1" x14ac:dyDescent="0.25">
      <c r="A22" s="40" t="s">
        <v>55</v>
      </c>
      <c r="B22" s="41"/>
      <c r="C22" s="41"/>
      <c r="D22" s="41"/>
      <c r="E22" s="37" t="s">
        <v>56</v>
      </c>
      <c r="F22" s="37"/>
      <c r="G22" s="37"/>
      <c r="H22" s="25"/>
      <c r="I22" s="26"/>
    </row>
    <row r="23" spans="1:9" ht="15" customHeight="1" x14ac:dyDescent="0.2">
      <c r="A23" s="5" t="s">
        <v>19</v>
      </c>
      <c r="E23" s="149"/>
      <c r="F23" s="149"/>
      <c r="G23" s="149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50" t="s">
        <v>28</v>
      </c>
      <c r="F24" s="150"/>
      <c r="G24" s="150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51" t="s">
        <v>32</v>
      </c>
      <c r="F25" s="151"/>
      <c r="G25" s="151"/>
      <c r="H25" s="18"/>
      <c r="I25" s="17"/>
    </row>
    <row r="26" spans="1:9" ht="60.75" customHeight="1" x14ac:dyDescent="0.2">
      <c r="A26" s="79" t="s">
        <v>21</v>
      </c>
      <c r="B26" s="80"/>
      <c r="C26" s="80"/>
      <c r="D26" s="39" t="s">
        <v>17</v>
      </c>
      <c r="E26" s="39"/>
      <c r="F26" s="154" t="s">
        <v>31</v>
      </c>
      <c r="G26" s="152"/>
      <c r="H26" s="39" t="s">
        <v>17</v>
      </c>
      <c r="I26" s="92"/>
    </row>
    <row r="27" spans="1:9" ht="60.75" customHeight="1" x14ac:dyDescent="0.2">
      <c r="A27" s="81" t="s">
        <v>22</v>
      </c>
      <c r="B27" s="82"/>
      <c r="C27" s="82"/>
      <c r="D27" s="100" t="s">
        <v>17</v>
      </c>
      <c r="E27" s="100"/>
      <c r="F27" s="155" t="s">
        <v>18</v>
      </c>
      <c r="G27" s="153"/>
      <c r="H27" s="125">
        <v>100.005</v>
      </c>
      <c r="I27" s="126"/>
    </row>
    <row r="28" spans="1:9" ht="43.15" customHeight="1" x14ac:dyDescent="0.2">
      <c r="A28" s="93" t="s">
        <v>16</v>
      </c>
      <c r="B28" s="94"/>
      <c r="C28" s="94"/>
      <c r="D28" s="94"/>
      <c r="E28" s="95"/>
      <c r="F28" s="83" t="s">
        <v>9</v>
      </c>
      <c r="G28" s="84"/>
      <c r="H28" s="84"/>
      <c r="I28" s="85"/>
    </row>
    <row r="29" spans="1:9" ht="18" customHeight="1" x14ac:dyDescent="0.2">
      <c r="A29" s="77" t="s">
        <v>54</v>
      </c>
      <c r="B29" s="78"/>
      <c r="C29" s="78"/>
      <c r="D29" s="98">
        <v>45398</v>
      </c>
      <c r="E29" s="99"/>
      <c r="F29" s="124"/>
      <c r="G29" s="98"/>
      <c r="H29" s="96"/>
      <c r="I29" s="97"/>
    </row>
  </sheetData>
  <mergeCells count="69">
    <mergeCell ref="E23:G23"/>
    <mergeCell ref="E24:G24"/>
    <mergeCell ref="E25:G25"/>
    <mergeCell ref="F26:G26"/>
    <mergeCell ref="F27:G27"/>
    <mergeCell ref="G4:I4"/>
    <mergeCell ref="A1:I1"/>
    <mergeCell ref="A2:C2"/>
    <mergeCell ref="D2:I2"/>
    <mergeCell ref="A3:C3"/>
    <mergeCell ref="D3:I3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A8:B8"/>
    <mergeCell ref="C8:E8"/>
    <mergeCell ref="H8:I8"/>
    <mergeCell ref="A9:B9"/>
    <mergeCell ref="C9:E9"/>
    <mergeCell ref="H9:I9"/>
    <mergeCell ref="F8:G8"/>
    <mergeCell ref="F9:G9"/>
    <mergeCell ref="A10:A11"/>
    <mergeCell ref="B10:E11"/>
    <mergeCell ref="H11:I11"/>
    <mergeCell ref="B12:E12"/>
    <mergeCell ref="H12:I12"/>
    <mergeCell ref="F10:I10"/>
    <mergeCell ref="F11:G11"/>
    <mergeCell ref="F12:G12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6:C26"/>
    <mergeCell ref="D26:E26"/>
    <mergeCell ref="H26:I26"/>
    <mergeCell ref="A27:C27"/>
    <mergeCell ref="D27:E27"/>
    <mergeCell ref="H27:I27"/>
    <mergeCell ref="A28:E28"/>
    <mergeCell ref="A29:C29"/>
    <mergeCell ref="D29:E29"/>
    <mergeCell ref="H29:I29"/>
    <mergeCell ref="F28:I28"/>
    <mergeCell ref="F29:G29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>
      <selection activeCell="D11" sqref="D11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1" t="s">
        <v>52</v>
      </c>
      <c r="B1" s="32" t="s">
        <v>23</v>
      </c>
      <c r="C1" s="32" t="s">
        <v>24</v>
      </c>
      <c r="D1" s="32" t="s">
        <v>53</v>
      </c>
      <c r="E1" s="33"/>
      <c r="F1" s="31" t="s">
        <v>52</v>
      </c>
      <c r="G1" s="32" t="s">
        <v>23</v>
      </c>
      <c r="H1" s="32" t="s">
        <v>24</v>
      </c>
      <c r="I1" s="32" t="s">
        <v>53</v>
      </c>
    </row>
    <row r="2" spans="1:9" x14ac:dyDescent="0.2">
      <c r="A2" s="29" t="s">
        <v>68</v>
      </c>
      <c r="B2" s="9">
        <v>15.484</v>
      </c>
      <c r="C2" s="9">
        <v>115.634</v>
      </c>
      <c r="D2" s="9">
        <f>C2-B2</f>
        <v>100.15</v>
      </c>
      <c r="F2" s="29" t="s">
        <v>59</v>
      </c>
      <c r="G2" s="9"/>
      <c r="H2" s="9"/>
      <c r="I2" s="9">
        <f>H2-G2</f>
        <v>0</v>
      </c>
    </row>
    <row r="3" spans="1:9" x14ac:dyDescent="0.2">
      <c r="A3" s="29" t="s">
        <v>69</v>
      </c>
      <c r="B3" s="9">
        <v>12.993</v>
      </c>
      <c r="C3" s="9">
        <v>113.036</v>
      </c>
      <c r="D3" s="9">
        <f t="shared" ref="D3:D20" si="0">C3-B3</f>
        <v>100.04300000000001</v>
      </c>
      <c r="F3" s="29" t="s">
        <v>60</v>
      </c>
      <c r="G3" s="9"/>
      <c r="H3" s="9"/>
      <c r="I3" s="9">
        <f t="shared" ref="I3:I16" si="1">H3-G3</f>
        <v>0</v>
      </c>
    </row>
    <row r="4" spans="1:9" x14ac:dyDescent="0.2">
      <c r="A4" s="29" t="s">
        <v>70</v>
      </c>
      <c r="B4" s="9">
        <v>15.189</v>
      </c>
      <c r="C4" s="9">
        <v>115.24299999999999</v>
      </c>
      <c r="D4" s="9">
        <f t="shared" si="0"/>
        <v>100.054</v>
      </c>
      <c r="F4" s="29" t="s">
        <v>61</v>
      </c>
      <c r="G4" s="9"/>
      <c r="H4" s="9"/>
      <c r="I4" s="9">
        <f t="shared" si="1"/>
        <v>0</v>
      </c>
    </row>
    <row r="5" spans="1:9" x14ac:dyDescent="0.2">
      <c r="A5" s="29" t="s">
        <v>71</v>
      </c>
      <c r="B5" s="9">
        <v>15.529</v>
      </c>
      <c r="C5" s="9">
        <v>115.533</v>
      </c>
      <c r="D5" s="9">
        <f t="shared" si="0"/>
        <v>100.004</v>
      </c>
      <c r="F5" s="29" t="s">
        <v>62</v>
      </c>
      <c r="G5" s="9"/>
      <c r="H5" s="9"/>
      <c r="I5" s="9">
        <f t="shared" si="1"/>
        <v>0</v>
      </c>
    </row>
    <row r="6" spans="1:9" x14ac:dyDescent="0.2">
      <c r="A6" s="29" t="s">
        <v>72</v>
      </c>
      <c r="B6" s="9">
        <v>15.487</v>
      </c>
      <c r="C6" s="9">
        <v>115.572</v>
      </c>
      <c r="D6" s="9">
        <f t="shared" si="0"/>
        <v>100.08500000000001</v>
      </c>
      <c r="F6" s="29"/>
      <c r="G6" s="9"/>
      <c r="H6" s="9"/>
      <c r="I6" s="9">
        <f t="shared" si="1"/>
        <v>0</v>
      </c>
    </row>
    <row r="7" spans="1:9" x14ac:dyDescent="0.2">
      <c r="A7" s="28">
        <v>2024010231</v>
      </c>
      <c r="B7" s="9">
        <v>15.204000000000001</v>
      </c>
      <c r="C7" s="9">
        <v>115.328</v>
      </c>
      <c r="D7" s="9">
        <f t="shared" si="0"/>
        <v>100.124</v>
      </c>
      <c r="F7" s="28"/>
      <c r="G7" s="9"/>
      <c r="H7" s="9"/>
      <c r="I7" s="9">
        <f t="shared" si="1"/>
        <v>0</v>
      </c>
    </row>
    <row r="8" spans="1:9" x14ac:dyDescent="0.2">
      <c r="A8" s="29" t="s">
        <v>64</v>
      </c>
      <c r="B8" s="9">
        <v>12.887</v>
      </c>
      <c r="C8" s="9">
        <v>112.878</v>
      </c>
      <c r="D8" s="9">
        <f t="shared" si="0"/>
        <v>99.991</v>
      </c>
      <c r="F8" s="28"/>
      <c r="G8" s="9"/>
      <c r="H8" s="9"/>
      <c r="I8" s="9">
        <f t="shared" si="1"/>
        <v>0</v>
      </c>
    </row>
    <row r="9" spans="1:9" x14ac:dyDescent="0.2">
      <c r="A9" s="29" t="s">
        <v>65</v>
      </c>
      <c r="B9" s="9">
        <v>12.561</v>
      </c>
      <c r="C9" s="9">
        <v>112.937</v>
      </c>
      <c r="D9" s="9">
        <f t="shared" si="0"/>
        <v>100.376</v>
      </c>
      <c r="F9" s="28"/>
      <c r="G9" s="9"/>
      <c r="H9" s="9"/>
      <c r="I9" s="9">
        <f t="shared" si="1"/>
        <v>0</v>
      </c>
    </row>
    <row r="10" spans="1:9" x14ac:dyDescent="0.2">
      <c r="A10" s="29" t="s">
        <v>66</v>
      </c>
      <c r="B10" s="9">
        <v>15.372</v>
      </c>
      <c r="C10" s="9">
        <v>115.373</v>
      </c>
      <c r="D10" s="9">
        <f t="shared" si="0"/>
        <v>100.001</v>
      </c>
      <c r="F10" s="28"/>
      <c r="G10" s="9"/>
      <c r="H10" s="9"/>
      <c r="I10" s="9">
        <f t="shared" si="1"/>
        <v>0</v>
      </c>
    </row>
    <row r="11" spans="1:9" x14ac:dyDescent="0.2">
      <c r="A11" s="28">
        <v>2024010145</v>
      </c>
      <c r="B11" s="9">
        <v>15.454000000000001</v>
      </c>
      <c r="C11" s="9">
        <v>115.459</v>
      </c>
      <c r="D11" s="9">
        <f t="shared" si="0"/>
        <v>100.005</v>
      </c>
      <c r="F11" s="28"/>
      <c r="G11" s="9"/>
      <c r="H11" s="9"/>
      <c r="I11" s="9">
        <f t="shared" si="1"/>
        <v>0</v>
      </c>
    </row>
    <row r="12" spans="1:9" x14ac:dyDescent="0.2">
      <c r="A12" s="28">
        <v>2024010150</v>
      </c>
      <c r="B12" s="9">
        <v>15.489000000000001</v>
      </c>
      <c r="C12" s="9">
        <v>115.78400000000001</v>
      </c>
      <c r="D12" s="9">
        <f t="shared" si="0"/>
        <v>100.295</v>
      </c>
      <c r="F12" s="28"/>
      <c r="G12" s="9"/>
      <c r="H12" s="9"/>
      <c r="I12" s="9">
        <f t="shared" si="1"/>
        <v>0</v>
      </c>
    </row>
    <row r="13" spans="1:9" x14ac:dyDescent="0.2">
      <c r="A13" s="28">
        <v>2024010151</v>
      </c>
      <c r="B13" s="9">
        <v>12.968</v>
      </c>
      <c r="C13" s="9">
        <v>112.992</v>
      </c>
      <c r="D13" s="9">
        <f t="shared" si="0"/>
        <v>100.024</v>
      </c>
      <c r="F13" s="28"/>
      <c r="G13" s="9"/>
      <c r="H13" s="9"/>
      <c r="I13" s="9">
        <f t="shared" si="1"/>
        <v>0</v>
      </c>
    </row>
    <row r="14" spans="1:9" x14ac:dyDescent="0.2">
      <c r="A14" s="28">
        <v>2024010232</v>
      </c>
      <c r="B14" s="9">
        <v>15.791</v>
      </c>
      <c r="C14" s="9">
        <v>115.795</v>
      </c>
      <c r="D14" s="9">
        <f t="shared" si="0"/>
        <v>100.004</v>
      </c>
      <c r="F14" s="28"/>
      <c r="G14" s="9"/>
      <c r="H14" s="9"/>
      <c r="I14" s="9">
        <f t="shared" si="1"/>
        <v>0</v>
      </c>
    </row>
    <row r="15" spans="1:9" x14ac:dyDescent="0.2">
      <c r="A15" s="28"/>
      <c r="B15" s="9"/>
      <c r="C15" s="9"/>
      <c r="D15" s="9">
        <f t="shared" si="0"/>
        <v>0</v>
      </c>
      <c r="F15" s="28"/>
      <c r="G15" s="9"/>
      <c r="H15" s="9"/>
      <c r="I15" s="9">
        <f t="shared" si="1"/>
        <v>0</v>
      </c>
    </row>
    <row r="16" spans="1:9" x14ac:dyDescent="0.2">
      <c r="A16" s="28"/>
      <c r="B16" s="9"/>
      <c r="C16" s="9"/>
      <c r="D16" s="9">
        <f t="shared" si="0"/>
        <v>0</v>
      </c>
      <c r="F16" s="28"/>
      <c r="G16" s="9"/>
      <c r="H16" s="9"/>
      <c r="I16" s="9">
        <f t="shared" si="1"/>
        <v>0</v>
      </c>
    </row>
    <row r="17" spans="1:4" x14ac:dyDescent="0.2">
      <c r="A17" s="28"/>
      <c r="B17" s="9"/>
      <c r="C17" s="9"/>
      <c r="D17" s="9">
        <f t="shared" si="0"/>
        <v>0</v>
      </c>
    </row>
    <row r="18" spans="1:4" x14ac:dyDescent="0.2">
      <c r="A18" s="28"/>
      <c r="B18" s="9"/>
      <c r="C18" s="9"/>
      <c r="D18" s="9">
        <f t="shared" si="0"/>
        <v>0</v>
      </c>
    </row>
    <row r="19" spans="1:4" x14ac:dyDescent="0.2">
      <c r="A19" s="28"/>
      <c r="B19" s="9"/>
      <c r="C19" s="9"/>
      <c r="D19" s="9">
        <f t="shared" si="0"/>
        <v>0</v>
      </c>
    </row>
    <row r="20" spans="1:4" x14ac:dyDescent="0.2">
      <c r="A20" s="28"/>
      <c r="B20" s="9"/>
      <c r="C20" s="9"/>
      <c r="D20" s="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2024-04-22T03:05:53Z</cp:lastPrinted>
  <dcterms:created xsi:type="dcterms:W3CDTF">2024-04-02T02:54:16Z</dcterms:created>
  <dcterms:modified xsi:type="dcterms:W3CDTF">2024-04-22T03:24:43Z</dcterms:modified>
</cp:coreProperties>
</file>