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20" yWindow="1395" windowWidth="19065" windowHeight="10080"/>
  </bookViews>
  <sheets>
    <sheet name="TITAN" sheetId="1" r:id="rId1"/>
    <sheet name="GERHADT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2" l="1"/>
  <c r="I3" i="2"/>
  <c r="F4" i="2"/>
  <c r="I4" i="2"/>
  <c r="I9" i="2"/>
  <c r="I14" i="2"/>
  <c r="I13" i="2"/>
  <c r="K13" i="2" s="1"/>
  <c r="I19" i="1"/>
  <c r="I18" i="1"/>
  <c r="J18" i="1" s="1"/>
  <c r="I14" i="1"/>
  <c r="I13" i="1"/>
  <c r="F8" i="1"/>
  <c r="F9" i="1"/>
  <c r="F9" i="2"/>
  <c r="F8" i="2"/>
  <c r="F19" i="1"/>
  <c r="I19" i="2"/>
  <c r="I18" i="2"/>
  <c r="I8" i="2"/>
  <c r="I9" i="1"/>
  <c r="I8" i="1"/>
  <c r="I4" i="1"/>
  <c r="I3" i="1"/>
  <c r="F19" i="2"/>
  <c r="F18" i="2"/>
  <c r="F14" i="2"/>
  <c r="F13" i="2"/>
  <c r="F18" i="1"/>
  <c r="F14" i="1"/>
  <c r="F13" i="1"/>
  <c r="F4" i="1"/>
  <c r="F3" i="1"/>
  <c r="J19" i="1" l="1"/>
  <c r="J13" i="1"/>
  <c r="J14" i="1"/>
  <c r="J9" i="1"/>
  <c r="J4" i="1"/>
  <c r="K3" i="1"/>
  <c r="K8" i="1"/>
  <c r="K18" i="1"/>
  <c r="K13" i="1"/>
  <c r="J8" i="1"/>
  <c r="J3" i="1"/>
  <c r="J14" i="2"/>
  <c r="J9" i="2"/>
  <c r="J13" i="2"/>
  <c r="J4" i="2"/>
  <c r="J18" i="2"/>
  <c r="J19" i="2"/>
  <c r="J8" i="2"/>
  <c r="K18" i="2"/>
  <c r="K8" i="2"/>
  <c r="K3" i="2"/>
  <c r="J3" i="2"/>
</calcChain>
</file>

<file path=xl/sharedStrings.xml><?xml version="1.0" encoding="utf-8"?>
<sst xmlns="http://schemas.openxmlformats.org/spreadsheetml/2006/main" count="204" uniqueCount="29">
  <si>
    <t>ARSENIC (As)</t>
  </si>
  <si>
    <t>MERCURY (Hg)</t>
  </si>
  <si>
    <t>LEAD (Pb)</t>
  </si>
  <si>
    <t>CADMIUM (Cd)</t>
  </si>
  <si>
    <t>Recovery</t>
  </si>
  <si>
    <t>80-115%</t>
  </si>
  <si>
    <t>RPD</t>
  </si>
  <si>
    <t>Sample name</t>
  </si>
  <si>
    <t>Weight</t>
  </si>
  <si>
    <t>Blank</t>
  </si>
  <si>
    <t>Conc.(ppb)</t>
  </si>
  <si>
    <t>*MASUKKAN DATA DI KOTAK BERWARNA SAHAJA</t>
  </si>
  <si>
    <t>IQC</t>
  </si>
  <si>
    <t>As</t>
  </si>
  <si>
    <t>Cd</t>
  </si>
  <si>
    <t>Hg</t>
  </si>
  <si>
    <t>Pb</t>
  </si>
  <si>
    <t>A</t>
  </si>
  <si>
    <t>B</t>
  </si>
  <si>
    <t>WEIGHT</t>
  </si>
  <si>
    <t>&lt;6%</t>
  </si>
  <si>
    <t>&lt;9%</t>
  </si>
  <si>
    <t>&lt;8%</t>
  </si>
  <si>
    <t>&lt;5%</t>
  </si>
  <si>
    <t>BLK</t>
  </si>
  <si>
    <t>POW 240822</t>
  </si>
  <si>
    <t>POW 060922</t>
  </si>
  <si>
    <t>PIL 060922</t>
  </si>
  <si>
    <t>SCAP 060922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</si>
</sst>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FFF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" fontId="0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6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0" fontId="0" fillId="2" borderId="0" xfId="0" applyNumberFormat="1" applyFont="1" applyFill="1" applyBorder="1" applyAlignment="1">
      <alignment horizontal="center"/>
    </xf>
    <xf numFmtId="10" fontId="3" fillId="2" borderId="0" xfId="1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0" fontId="0" fillId="2" borderId="6" xfId="0" applyNumberFormat="1" applyFont="1" applyFill="1" applyBorder="1" applyAlignment="1">
      <alignment horizontal="center"/>
    </xf>
    <xf numFmtId="10" fontId="1" fillId="2" borderId="5" xfId="1" applyNumberFormat="1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 wrapText="1"/>
    </xf>
    <xf numFmtId="9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0" fontId="3" fillId="0" borderId="4" xfId="1" applyNumberFormat="1" applyFont="1" applyFill="1" applyBorder="1" applyAlignment="1"/>
    <xf numFmtId="10" fontId="3" fillId="0" borderId="3" xfId="1" applyNumberFormat="1" applyFont="1" applyFill="1" applyBorder="1" applyAlignment="1"/>
    <xf numFmtId="10" fontId="1" fillId="0" borderId="4" xfId="1" applyNumberFormat="1" applyFont="1" applyFill="1" applyBorder="1" applyAlignment="1"/>
    <xf numFmtId="10" fontId="1" fillId="0" borderId="3" xfId="1" applyNumberFormat="1" applyFont="1" applyFill="1" applyBorder="1" applyAlignment="1"/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6" fontId="2" fillId="0" borderId="0" xfId="0" applyNumberFormat="1" applyFont="1" applyFill="1" applyBorder="1" applyAlignment="1">
      <alignment horizontal="center"/>
    </xf>
    <xf numFmtId="166" fontId="2" fillId="0" borderId="15" xfId="0" applyNumberFormat="1" applyFont="1" applyBorder="1" applyAlignment="1">
      <alignment horizontal="center" vertical="center" wrapText="1"/>
    </xf>
    <xf numFmtId="166" fontId="2" fillId="0" borderId="16" xfId="0" applyNumberFormat="1" applyFont="1" applyBorder="1" applyAlignment="1">
      <alignment horizontal="center" vertical="center" wrapText="1"/>
    </xf>
    <xf numFmtId="166" fontId="2" fillId="0" borderId="17" xfId="0" applyNumberFormat="1" applyFont="1" applyBorder="1" applyAlignment="1">
      <alignment horizontal="center" vertical="center"/>
    </xf>
    <xf numFmtId="166" fontId="2" fillId="0" borderId="18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6" fontId="2" fillId="0" borderId="20" xfId="0" applyNumberFormat="1" applyFont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27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22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166" fontId="5" fillId="0" borderId="32" xfId="0" applyNumberFormat="1" applyFont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10" fontId="0" fillId="0" borderId="35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140" zoomScaleNormal="140" workbookViewId="0">
      <selection activeCell="I21" sqref="I21"/>
    </sheetView>
  </sheetViews>
  <sheetFormatPr defaultRowHeight="15" x14ac:dyDescent="0.25"/>
  <cols>
    <col min="1" max="1" width="18.28515625" style="7" customWidth="1"/>
    <col min="2" max="2" width="12" style="59" customWidth="1"/>
    <col min="7" max="7" width="9.28515625" style="36" customWidth="1"/>
    <col min="8" max="8" width="11" style="36" customWidth="1"/>
    <col min="11" max="11" width="9.7109375" customWidth="1"/>
  </cols>
  <sheetData>
    <row r="1" spans="1:12" x14ac:dyDescent="0.25">
      <c r="A1" s="33" t="s">
        <v>0</v>
      </c>
      <c r="J1" s="24" t="s">
        <v>4</v>
      </c>
      <c r="K1" s="25" t="s">
        <v>6</v>
      </c>
    </row>
    <row r="2" spans="1:12" x14ac:dyDescent="0.25">
      <c r="A2" s="37" t="s">
        <v>7</v>
      </c>
      <c r="B2" s="39" t="s">
        <v>8</v>
      </c>
      <c r="C2" s="38"/>
      <c r="D2" s="38"/>
      <c r="E2" s="38"/>
      <c r="F2" s="38"/>
      <c r="G2" s="39" t="s">
        <v>9</v>
      </c>
      <c r="H2" s="39" t="s">
        <v>10</v>
      </c>
      <c r="J2" s="23" t="s">
        <v>5</v>
      </c>
      <c r="K2" s="26" t="s">
        <v>20</v>
      </c>
      <c r="L2" s="56">
        <v>0.06</v>
      </c>
    </row>
    <row r="3" spans="1:12" x14ac:dyDescent="0.25">
      <c r="A3" s="34"/>
      <c r="B3" s="95">
        <v>0.51</v>
      </c>
      <c r="C3" s="8">
        <v>5000</v>
      </c>
      <c r="D3" s="8">
        <v>50</v>
      </c>
      <c r="E3" s="9">
        <v>2.5</v>
      </c>
      <c r="F3" s="10">
        <f>E3/B3</f>
        <v>4.9019607843137258</v>
      </c>
      <c r="G3" s="55">
        <v>74.453000000000003</v>
      </c>
      <c r="H3" s="55">
        <v>4773.5690000000004</v>
      </c>
      <c r="I3" s="11">
        <f>(H3-G3)/1000</f>
        <v>4.6991160000000001</v>
      </c>
      <c r="J3" s="5">
        <f>I3/F3</f>
        <v>0.95861966399999998</v>
      </c>
      <c r="K3" s="61">
        <f>ABS(I3-I4)/AVERAGE(I3,I4)</f>
        <v>6.0986197899798589E-3</v>
      </c>
    </row>
    <row r="4" spans="1:12" ht="15.75" thickBot="1" x14ac:dyDescent="0.3">
      <c r="A4" s="34"/>
      <c r="B4" s="96">
        <v>0.51</v>
      </c>
      <c r="C4" s="8">
        <v>5000</v>
      </c>
      <c r="D4" s="8">
        <v>50</v>
      </c>
      <c r="E4" s="12">
        <v>2.5</v>
      </c>
      <c r="F4" s="4">
        <f>E4/B4</f>
        <v>4.9019607843137258</v>
      </c>
      <c r="G4" s="55">
        <v>74.453000000000003</v>
      </c>
      <c r="H4" s="55">
        <v>4744.9979999999996</v>
      </c>
      <c r="I4" s="11">
        <f>(H4-G4)/1000</f>
        <v>4.6705449999999988</v>
      </c>
      <c r="J4" s="5">
        <f>I4/F4</f>
        <v>0.95279117999999974</v>
      </c>
      <c r="K4" s="62"/>
    </row>
    <row r="5" spans="1:12" s="48" customFormat="1" x14ac:dyDescent="0.25">
      <c r="A5" s="44"/>
      <c r="B5" s="45"/>
      <c r="C5" s="40"/>
      <c r="D5" s="40"/>
      <c r="E5" s="41"/>
      <c r="F5" s="50"/>
      <c r="G5" s="72"/>
      <c r="H5" s="72"/>
      <c r="I5" s="43"/>
      <c r="J5" s="46"/>
      <c r="K5" s="47"/>
    </row>
    <row r="6" spans="1:12" x14ac:dyDescent="0.25">
      <c r="A6" s="33" t="s">
        <v>3</v>
      </c>
      <c r="G6" s="74"/>
      <c r="H6" s="74"/>
      <c r="J6" s="29" t="s">
        <v>4</v>
      </c>
      <c r="K6" s="28" t="s">
        <v>6</v>
      </c>
    </row>
    <row r="7" spans="1:12" x14ac:dyDescent="0.25">
      <c r="A7" s="37" t="s">
        <v>7</v>
      </c>
      <c r="B7" s="39" t="s">
        <v>8</v>
      </c>
      <c r="C7" s="38"/>
      <c r="D7" s="38"/>
      <c r="E7" s="38"/>
      <c r="F7" s="38"/>
      <c r="G7" s="75" t="s">
        <v>9</v>
      </c>
      <c r="H7" s="75" t="s">
        <v>10</v>
      </c>
      <c r="J7" s="22" t="s">
        <v>5</v>
      </c>
      <c r="K7" s="26" t="s">
        <v>21</v>
      </c>
      <c r="L7" s="56">
        <v>0.09</v>
      </c>
    </row>
    <row r="8" spans="1:12" x14ac:dyDescent="0.25">
      <c r="A8" s="6"/>
      <c r="B8" s="95">
        <v>0.51</v>
      </c>
      <c r="C8" s="8">
        <v>300</v>
      </c>
      <c r="D8" s="8">
        <v>3</v>
      </c>
      <c r="E8" s="10">
        <v>0.15</v>
      </c>
      <c r="F8" s="4">
        <f>E8/B8</f>
        <v>0.29411764705882354</v>
      </c>
      <c r="G8" s="55">
        <v>18.896000000000001</v>
      </c>
      <c r="H8" s="55">
        <v>313.18599999999998</v>
      </c>
      <c r="I8" s="11">
        <f>(H8-G8)/1000</f>
        <v>0.29428999999999994</v>
      </c>
      <c r="J8" s="5">
        <f>I8/F8</f>
        <v>1.0005859999999998</v>
      </c>
      <c r="K8" s="63">
        <f>ABS(I8-I9)/AVERAGE(I8,I9)</f>
        <v>1.7173633280725784E-2</v>
      </c>
    </row>
    <row r="9" spans="1:12" ht="15.75" thickBot="1" x14ac:dyDescent="0.3">
      <c r="A9" s="6"/>
      <c r="B9" s="96">
        <v>0.51</v>
      </c>
      <c r="C9" s="8">
        <v>300</v>
      </c>
      <c r="D9" s="8">
        <v>3</v>
      </c>
      <c r="E9" s="10">
        <v>0.15</v>
      </c>
      <c r="F9" s="4">
        <f>E9/B9</f>
        <v>0.29411764705882354</v>
      </c>
      <c r="G9" s="55">
        <v>18.896000000000001</v>
      </c>
      <c r="H9" s="55">
        <v>308.17500000000001</v>
      </c>
      <c r="I9" s="11">
        <f>(H9-G9)/1000</f>
        <v>0.28927900000000001</v>
      </c>
      <c r="J9" s="5">
        <f>I9/F9</f>
        <v>0.9835486</v>
      </c>
      <c r="K9" s="64"/>
    </row>
    <row r="10" spans="1:12" s="48" customFormat="1" x14ac:dyDescent="0.25">
      <c r="A10" s="44"/>
      <c r="B10" s="45"/>
      <c r="C10" s="40"/>
      <c r="D10" s="40"/>
      <c r="E10" s="51"/>
      <c r="F10" s="50"/>
      <c r="G10" s="55"/>
      <c r="H10" s="73"/>
      <c r="I10" s="43"/>
      <c r="J10" s="52"/>
      <c r="K10" s="53"/>
    </row>
    <row r="11" spans="1:12" x14ac:dyDescent="0.25">
      <c r="A11" s="33" t="s">
        <v>1</v>
      </c>
      <c r="G11" s="74"/>
      <c r="H11" s="74"/>
      <c r="J11" s="27" t="s">
        <v>4</v>
      </c>
      <c r="K11" s="28" t="s">
        <v>6</v>
      </c>
    </row>
    <row r="12" spans="1:12" x14ac:dyDescent="0.25">
      <c r="A12" s="37" t="s">
        <v>7</v>
      </c>
      <c r="B12" s="39" t="s">
        <v>8</v>
      </c>
      <c r="C12" s="38"/>
      <c r="D12" s="38"/>
      <c r="E12" s="38"/>
      <c r="F12" s="38"/>
      <c r="G12" s="75" t="s">
        <v>9</v>
      </c>
      <c r="H12" s="75" t="s">
        <v>10</v>
      </c>
      <c r="J12" s="21" t="s">
        <v>5</v>
      </c>
      <c r="K12" s="26" t="s">
        <v>22</v>
      </c>
      <c r="L12" s="56">
        <v>0.08</v>
      </c>
    </row>
    <row r="13" spans="1:12" x14ac:dyDescent="0.25">
      <c r="A13" s="35"/>
      <c r="B13" s="95">
        <v>0.51</v>
      </c>
      <c r="C13" s="14">
        <v>500</v>
      </c>
      <c r="D13" s="14">
        <v>5</v>
      </c>
      <c r="E13" s="15">
        <v>0.25</v>
      </c>
      <c r="F13" s="1">
        <f>E13/B13</f>
        <v>0.49019607843137253</v>
      </c>
      <c r="G13" s="55">
        <v>24.725999999999999</v>
      </c>
      <c r="H13" s="55">
        <v>439.476</v>
      </c>
      <c r="I13" s="11">
        <f>(H13-G13)/1000</f>
        <v>0.41475000000000001</v>
      </c>
      <c r="J13" s="16">
        <f>I13/F13</f>
        <v>0.84609000000000001</v>
      </c>
      <c r="K13" s="63">
        <f>ABS(I13-I14)/AVERAGE(I13,I14)</f>
        <v>3.6789901254363079E-2</v>
      </c>
    </row>
    <row r="14" spans="1:12" ht="15.75" thickBot="1" x14ac:dyDescent="0.3">
      <c r="A14" s="35"/>
      <c r="B14" s="96">
        <v>0.51</v>
      </c>
      <c r="C14" s="17">
        <v>500</v>
      </c>
      <c r="D14" s="17">
        <v>5</v>
      </c>
      <c r="E14" s="18">
        <v>0.25</v>
      </c>
      <c r="F14" s="13">
        <f>E14/B14</f>
        <v>0.49019607843137253</v>
      </c>
      <c r="G14" s="55">
        <v>24.725999999999999</v>
      </c>
      <c r="H14" s="55">
        <v>424.49299999999999</v>
      </c>
      <c r="I14" s="11">
        <f>(H14-G14)/1000</f>
        <v>0.39976699999999998</v>
      </c>
      <c r="J14" s="5">
        <f>I14/F14</f>
        <v>0.81552468</v>
      </c>
      <c r="K14" s="64"/>
    </row>
    <row r="15" spans="1:12" x14ac:dyDescent="0.25">
      <c r="B15" s="58"/>
      <c r="G15" s="55"/>
      <c r="H15" s="74"/>
    </row>
    <row r="16" spans="1:12" x14ac:dyDescent="0.25">
      <c r="A16" s="33" t="s">
        <v>2</v>
      </c>
      <c r="G16" s="74"/>
      <c r="H16" s="74"/>
      <c r="J16" s="29" t="s">
        <v>4</v>
      </c>
      <c r="K16" s="28" t="s">
        <v>6</v>
      </c>
    </row>
    <row r="17" spans="1:12" x14ac:dyDescent="0.25">
      <c r="A17" s="37" t="s">
        <v>7</v>
      </c>
      <c r="B17" s="39" t="s">
        <v>8</v>
      </c>
      <c r="C17" s="38"/>
      <c r="D17" s="38"/>
      <c r="E17" s="38"/>
      <c r="F17" s="38"/>
      <c r="G17" s="75" t="s">
        <v>9</v>
      </c>
      <c r="H17" s="75" t="s">
        <v>10</v>
      </c>
      <c r="J17" s="22" t="s">
        <v>5</v>
      </c>
      <c r="K17" s="26" t="s">
        <v>23</v>
      </c>
      <c r="L17" s="56">
        <v>0.05</v>
      </c>
    </row>
    <row r="18" spans="1:12" x14ac:dyDescent="0.25">
      <c r="A18" s="20"/>
      <c r="B18" s="95">
        <v>0.51</v>
      </c>
      <c r="C18" s="17">
        <v>10000</v>
      </c>
      <c r="D18" s="2">
        <v>100</v>
      </c>
      <c r="E18" s="2">
        <v>5</v>
      </c>
      <c r="F18" s="19">
        <f>E18/B18</f>
        <v>9.8039215686274517</v>
      </c>
      <c r="G18" s="55">
        <v>159</v>
      </c>
      <c r="H18" s="55">
        <v>9267.6779999999999</v>
      </c>
      <c r="I18" s="11">
        <f>(H18-G18)/1000</f>
        <v>9.1086779999999994</v>
      </c>
      <c r="J18" s="5">
        <f>I18/F18</f>
        <v>0.92908515599999986</v>
      </c>
      <c r="K18" s="61">
        <f>ABS(I18-I19)/AVERAGE(I18,I19)</f>
        <v>2.1279887759412645E-2</v>
      </c>
    </row>
    <row r="19" spans="1:12" ht="15.75" thickBot="1" x14ac:dyDescent="0.3">
      <c r="A19" s="20"/>
      <c r="B19" s="96">
        <v>0.51</v>
      </c>
      <c r="C19" s="17">
        <v>10000</v>
      </c>
      <c r="D19" s="8">
        <v>100</v>
      </c>
      <c r="E19" s="8">
        <v>5</v>
      </c>
      <c r="F19" s="19">
        <f>E19/B19</f>
        <v>9.8039215686274517</v>
      </c>
      <c r="G19" s="55">
        <v>159</v>
      </c>
      <c r="H19" s="55">
        <v>9075.8870000000006</v>
      </c>
      <c r="I19" s="11">
        <f>(H19-G19)/1000</f>
        <v>8.9168870000000009</v>
      </c>
      <c r="J19" s="5">
        <f>I19/F19</f>
        <v>0.90952247400000008</v>
      </c>
      <c r="K19" s="62"/>
    </row>
    <row r="22" spans="1:12" x14ac:dyDescent="0.25">
      <c r="L22" s="55"/>
    </row>
    <row r="23" spans="1:12" x14ac:dyDescent="0.25">
      <c r="A23" s="33" t="s">
        <v>11</v>
      </c>
    </row>
    <row r="26" spans="1:12" x14ac:dyDescent="0.25">
      <c r="I26">
        <v>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zoomScale="140" zoomScaleNormal="140" workbookViewId="0">
      <selection activeCell="K18" sqref="K18"/>
    </sheetView>
  </sheetViews>
  <sheetFormatPr defaultRowHeight="15" x14ac:dyDescent="0.25"/>
  <cols>
    <col min="1" max="1" width="18.42578125" style="7" customWidth="1"/>
    <col min="2" max="2" width="9.140625" style="36" customWidth="1"/>
    <col min="6" max="6" width="7.7109375" bestFit="1" customWidth="1"/>
    <col min="7" max="7" width="9.140625" style="36" customWidth="1"/>
    <col min="8" max="8" width="14" style="36" customWidth="1"/>
    <col min="9" max="9" width="11.28515625" customWidth="1"/>
    <col min="10" max="10" width="10.28515625" customWidth="1"/>
  </cols>
  <sheetData>
    <row r="1" spans="1:18" x14ac:dyDescent="0.25">
      <c r="A1" s="33" t="s">
        <v>0</v>
      </c>
      <c r="J1" s="24" t="s">
        <v>4</v>
      </c>
      <c r="K1" s="25" t="s">
        <v>6</v>
      </c>
    </row>
    <row r="2" spans="1:18" x14ac:dyDescent="0.25">
      <c r="A2" s="37" t="s">
        <v>7</v>
      </c>
      <c r="B2" s="39" t="s">
        <v>8</v>
      </c>
      <c r="C2" s="38"/>
      <c r="D2" s="38"/>
      <c r="E2" s="38"/>
      <c r="F2" s="38"/>
      <c r="G2" s="39" t="s">
        <v>9</v>
      </c>
      <c r="H2" s="39" t="s">
        <v>10</v>
      </c>
      <c r="J2" s="23" t="s">
        <v>5</v>
      </c>
      <c r="K2" s="26" t="s">
        <v>20</v>
      </c>
      <c r="L2" s="56">
        <v>0.06</v>
      </c>
    </row>
    <row r="3" spans="1:18" x14ac:dyDescent="0.25">
      <c r="A3" s="34"/>
      <c r="B3" s="69">
        <v>1.5029999999999999</v>
      </c>
      <c r="C3" s="2">
        <v>5000</v>
      </c>
      <c r="D3" s="2">
        <v>75</v>
      </c>
      <c r="E3" s="12">
        <v>7.5</v>
      </c>
      <c r="F3" s="30">
        <f>E3/B3</f>
        <v>4.9900199600798407</v>
      </c>
      <c r="G3" s="55">
        <v>1.296</v>
      </c>
      <c r="H3" s="55">
        <v>5151.4120000000003</v>
      </c>
      <c r="I3" s="11">
        <f>(H3-G3)/1000</f>
        <v>5.1501159999999997</v>
      </c>
      <c r="J3" s="31">
        <f>I3/F3</f>
        <v>1.0320832463999998</v>
      </c>
      <c r="K3" s="61">
        <f>ABS(I3-I4)/AVERAGE(I3,I4)</f>
        <v>4.9662798080078431E-2</v>
      </c>
    </row>
    <row r="4" spans="1:18" ht="15.75" thickBot="1" x14ac:dyDescent="0.3">
      <c r="A4" s="34"/>
      <c r="B4" s="70">
        <v>1.504</v>
      </c>
      <c r="C4" s="2">
        <v>5000</v>
      </c>
      <c r="D4" s="2">
        <v>75</v>
      </c>
      <c r="E4" s="12">
        <v>7.5</v>
      </c>
      <c r="F4" s="30">
        <f>E4/B4</f>
        <v>4.9867021276595747</v>
      </c>
      <c r="G4" s="55">
        <v>1.296</v>
      </c>
      <c r="H4" s="55">
        <v>5413.6940000000004</v>
      </c>
      <c r="I4" s="11">
        <f>(H4-G4)/1000</f>
        <v>5.4123980000000005</v>
      </c>
      <c r="J4" s="5">
        <f>I4/F4</f>
        <v>1.0853662122666667</v>
      </c>
      <c r="K4" s="62"/>
    </row>
    <row r="5" spans="1:18" s="48" customFormat="1" x14ac:dyDescent="0.25">
      <c r="A5" s="44"/>
      <c r="B5" s="42"/>
      <c r="C5" s="40"/>
      <c r="D5" s="40"/>
      <c r="E5" s="41"/>
      <c r="F5" s="42"/>
      <c r="G5" s="55"/>
      <c r="H5" s="45"/>
      <c r="I5" s="11"/>
      <c r="J5" s="46"/>
      <c r="K5" s="47"/>
      <c r="N5"/>
    </row>
    <row r="6" spans="1:18" x14ac:dyDescent="0.25">
      <c r="A6" s="33" t="s">
        <v>3</v>
      </c>
      <c r="I6" s="11"/>
      <c r="J6" s="29" t="s">
        <v>4</v>
      </c>
      <c r="K6" s="28" t="s">
        <v>6</v>
      </c>
    </row>
    <row r="7" spans="1:18" x14ac:dyDescent="0.25">
      <c r="A7" s="37" t="s">
        <v>7</v>
      </c>
      <c r="B7" s="39" t="s">
        <v>8</v>
      </c>
      <c r="C7" s="38"/>
      <c r="D7" s="38"/>
      <c r="E7" s="38"/>
      <c r="F7" s="38"/>
      <c r="G7" s="39" t="s">
        <v>9</v>
      </c>
      <c r="H7" s="39" t="s">
        <v>10</v>
      </c>
      <c r="I7" s="11"/>
      <c r="J7" s="22" t="s">
        <v>5</v>
      </c>
      <c r="K7" s="26" t="s">
        <v>21</v>
      </c>
      <c r="L7" s="56">
        <v>0.09</v>
      </c>
    </row>
    <row r="8" spans="1:18" x14ac:dyDescent="0.25">
      <c r="A8" s="6"/>
      <c r="B8" s="69">
        <v>1.5029999999999999</v>
      </c>
      <c r="C8" s="8">
        <v>300</v>
      </c>
      <c r="D8" s="12">
        <v>4.5</v>
      </c>
      <c r="E8" s="10">
        <v>0.45</v>
      </c>
      <c r="F8" s="30">
        <f>E8/B8</f>
        <v>0.29940119760479045</v>
      </c>
      <c r="G8" s="55">
        <v>38.566000000000003</v>
      </c>
      <c r="H8" s="55">
        <v>357.27499999999998</v>
      </c>
      <c r="I8" s="11">
        <f>(H8-G9)/1000</f>
        <v>0.31870899999999996</v>
      </c>
      <c r="J8" s="31">
        <f>I8/F8</f>
        <v>1.0644880599999997</v>
      </c>
      <c r="K8" s="61">
        <f>ABS(I8-I9)/AVERAGE(I8,I9)</f>
        <v>1.2212045517624299E-2</v>
      </c>
    </row>
    <row r="9" spans="1:18" ht="15.75" thickBot="1" x14ac:dyDescent="0.3">
      <c r="A9" s="6"/>
      <c r="B9" s="70">
        <v>1.504</v>
      </c>
      <c r="C9" s="8">
        <v>300</v>
      </c>
      <c r="D9" s="12">
        <v>4.5</v>
      </c>
      <c r="E9" s="10">
        <v>0.45</v>
      </c>
      <c r="F9" s="30">
        <f>E9/B9</f>
        <v>0.29920212765957449</v>
      </c>
      <c r="G9" s="55">
        <v>38.566000000000003</v>
      </c>
      <c r="H9" s="55">
        <v>361.19099999999997</v>
      </c>
      <c r="I9" s="11">
        <f>(H9-G9)/1000</f>
        <v>0.322625</v>
      </c>
      <c r="J9" s="5">
        <f>I9/F9</f>
        <v>1.0782844444444444</v>
      </c>
      <c r="K9" s="64"/>
    </row>
    <row r="10" spans="1:18" s="48" customFormat="1" x14ac:dyDescent="0.25">
      <c r="A10" s="44"/>
      <c r="B10" s="42"/>
      <c r="C10" s="40"/>
      <c r="D10" s="40"/>
      <c r="E10" s="41"/>
      <c r="F10" s="42"/>
      <c r="G10" s="42"/>
      <c r="H10" s="55"/>
      <c r="I10" s="11"/>
      <c r="J10" s="46"/>
      <c r="K10" s="47"/>
      <c r="N10"/>
    </row>
    <row r="11" spans="1:18" x14ac:dyDescent="0.25">
      <c r="A11" s="33" t="s">
        <v>1</v>
      </c>
      <c r="I11" s="11"/>
      <c r="J11" s="27" t="s">
        <v>4</v>
      </c>
      <c r="K11" s="28" t="s">
        <v>6</v>
      </c>
      <c r="O11" s="55"/>
    </row>
    <row r="12" spans="1:18" x14ac:dyDescent="0.25">
      <c r="A12" s="37" t="s">
        <v>7</v>
      </c>
      <c r="B12" s="39" t="s">
        <v>8</v>
      </c>
      <c r="C12" s="38"/>
      <c r="D12" s="38"/>
      <c r="E12" s="38"/>
      <c r="F12" s="38"/>
      <c r="G12" s="39" t="s">
        <v>9</v>
      </c>
      <c r="H12" s="39" t="s">
        <v>10</v>
      </c>
      <c r="I12" s="11"/>
      <c r="J12" s="21" t="s">
        <v>5</v>
      </c>
      <c r="K12" s="26" t="s">
        <v>22</v>
      </c>
      <c r="L12" s="56">
        <v>0.08</v>
      </c>
      <c r="O12" s="55"/>
    </row>
    <row r="13" spans="1:18" x14ac:dyDescent="0.25">
      <c r="A13" s="35"/>
      <c r="B13" s="69">
        <v>1.5029999999999999</v>
      </c>
      <c r="C13" s="2">
        <v>500</v>
      </c>
      <c r="D13" s="12">
        <v>7.5</v>
      </c>
      <c r="E13" s="3">
        <v>0.75</v>
      </c>
      <c r="F13" s="32">
        <f>E13/B13</f>
        <v>0.49900199600798406</v>
      </c>
      <c r="G13" s="55">
        <v>0.99299999999999999</v>
      </c>
      <c r="H13" s="55">
        <v>485.25400000000002</v>
      </c>
      <c r="I13" s="11">
        <f>(H13-G14)/1000</f>
        <v>0.484261</v>
      </c>
      <c r="J13" s="5">
        <f>I13/F13</f>
        <v>0.97045904399999994</v>
      </c>
      <c r="K13" s="61">
        <f>ABS(I13-I14)/AVERAGE(I13,I14)</f>
        <v>9.9162889326325152E-3</v>
      </c>
    </row>
    <row r="14" spans="1:18" ht="15.75" thickBot="1" x14ac:dyDescent="0.3">
      <c r="A14" s="35"/>
      <c r="B14" s="70">
        <v>1.504</v>
      </c>
      <c r="C14" s="2">
        <v>500</v>
      </c>
      <c r="D14" s="12">
        <v>7.5</v>
      </c>
      <c r="E14" s="3">
        <v>0.75</v>
      </c>
      <c r="F14" s="32">
        <f>E14/B14</f>
        <v>0.49867021276595747</v>
      </c>
      <c r="G14" s="55">
        <v>0.99299999999999999</v>
      </c>
      <c r="H14" s="55">
        <v>490.08</v>
      </c>
      <c r="I14" s="11">
        <f>(H14-G14)/1000</f>
        <v>0.48908699999999999</v>
      </c>
      <c r="J14" s="5">
        <f>I14/F14</f>
        <v>0.98078246399999991</v>
      </c>
      <c r="K14" s="62"/>
    </row>
    <row r="15" spans="1:18" x14ac:dyDescent="0.25">
      <c r="G15" s="55"/>
      <c r="I15" s="11"/>
      <c r="N15" s="55"/>
      <c r="O15" s="55"/>
      <c r="P15" s="55"/>
      <c r="Q15" s="55"/>
      <c r="R15" s="55"/>
    </row>
    <row r="16" spans="1:18" x14ac:dyDescent="0.25">
      <c r="A16" s="33" t="s">
        <v>2</v>
      </c>
      <c r="I16" s="11"/>
      <c r="J16" s="29" t="s">
        <v>4</v>
      </c>
      <c r="K16" s="28" t="s">
        <v>6</v>
      </c>
      <c r="N16" s="55"/>
      <c r="O16" s="55"/>
      <c r="P16" s="55"/>
      <c r="Q16" s="55"/>
      <c r="R16" s="55"/>
    </row>
    <row r="17" spans="1:15" x14ac:dyDescent="0.25">
      <c r="A17" s="37" t="s">
        <v>7</v>
      </c>
      <c r="B17" s="39" t="s">
        <v>8</v>
      </c>
      <c r="C17" s="38"/>
      <c r="D17" s="38"/>
      <c r="E17" s="38"/>
      <c r="F17" s="38"/>
      <c r="G17" s="39" t="s">
        <v>9</v>
      </c>
      <c r="H17" s="39" t="s">
        <v>10</v>
      </c>
      <c r="I17" s="11"/>
      <c r="J17" s="22" t="s">
        <v>5</v>
      </c>
      <c r="K17" s="26" t="s">
        <v>23</v>
      </c>
      <c r="L17" s="56">
        <v>0.05</v>
      </c>
    </row>
    <row r="18" spans="1:15" x14ac:dyDescent="0.25">
      <c r="A18" s="20"/>
      <c r="B18" s="69">
        <v>1.5029999999999999</v>
      </c>
      <c r="C18" s="2">
        <v>10000</v>
      </c>
      <c r="D18" s="2">
        <v>150</v>
      </c>
      <c r="E18" s="2">
        <v>15</v>
      </c>
      <c r="F18" s="32">
        <f>E18/B18</f>
        <v>9.9800399201596814</v>
      </c>
      <c r="G18" s="55">
        <v>9.4480000000000004</v>
      </c>
      <c r="H18" s="55">
        <v>9187.9359999999997</v>
      </c>
      <c r="I18" s="11">
        <f>(H18-G18)/1000</f>
        <v>9.1784879999999998</v>
      </c>
      <c r="J18" s="5">
        <f>I18/F18</f>
        <v>0.91968449759999993</v>
      </c>
      <c r="K18" s="61">
        <f>ABS(I18-I19)/AVERAGE(I18,I19)</f>
        <v>4.3330284076612087E-3</v>
      </c>
    </row>
    <row r="19" spans="1:15" ht="15.75" thickBot="1" x14ac:dyDescent="0.3">
      <c r="A19" s="20"/>
      <c r="B19" s="70">
        <v>1.504</v>
      </c>
      <c r="C19" s="2">
        <v>10000</v>
      </c>
      <c r="D19" s="2">
        <v>150</v>
      </c>
      <c r="E19" s="2">
        <v>15</v>
      </c>
      <c r="F19" s="32">
        <f>E19/B19</f>
        <v>9.9734042553191493</v>
      </c>
      <c r="G19" s="55">
        <v>9.4480000000000004</v>
      </c>
      <c r="H19" s="55">
        <v>9227.7929999999997</v>
      </c>
      <c r="I19" s="11">
        <f>(H19-G19)/1000</f>
        <v>9.2183449999999993</v>
      </c>
      <c r="J19" s="5">
        <f>I19/F19</f>
        <v>0.92429272533333329</v>
      </c>
      <c r="K19" s="62"/>
    </row>
    <row r="20" spans="1:15" x14ac:dyDescent="0.25">
      <c r="G20" s="55"/>
      <c r="H20" s="55"/>
    </row>
    <row r="23" spans="1:15" x14ac:dyDescent="0.25">
      <c r="A23" s="33" t="s">
        <v>11</v>
      </c>
    </row>
    <row r="24" spans="1:15" x14ac:dyDescent="0.25">
      <c r="I24" s="55"/>
      <c r="J24" s="55"/>
      <c r="K24" s="55"/>
      <c r="L24" s="55"/>
      <c r="M24" s="55"/>
      <c r="N24" s="55"/>
      <c r="O24" s="55"/>
    </row>
    <row r="25" spans="1:15" x14ac:dyDescent="0.25">
      <c r="I25" s="55"/>
      <c r="J25" s="55"/>
      <c r="K25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view="pageLayout" zoomScaleNormal="100" workbookViewId="0">
      <selection activeCell="R17" sqref="R17:R19"/>
    </sheetView>
  </sheetViews>
  <sheetFormatPr defaultRowHeight="15" x14ac:dyDescent="0.25"/>
  <cols>
    <col min="1" max="1" width="12.140625" style="60" customWidth="1"/>
    <col min="2" max="2" width="10.42578125" style="57" customWidth="1"/>
    <col min="3" max="3" width="7.7109375" style="57" customWidth="1"/>
    <col min="4" max="4" width="10.28515625" style="57" customWidth="1"/>
    <col min="5" max="5" width="2.7109375" style="57" customWidth="1"/>
    <col min="6" max="6" width="7.140625" style="81" bestFit="1" customWidth="1"/>
    <col min="7" max="7" width="9.140625" style="57"/>
    <col min="8" max="8" width="8.85546875" style="57" customWidth="1"/>
    <col min="9" max="9" width="2.5703125" style="57" customWidth="1"/>
    <col min="10" max="10" width="7.140625" style="81" bestFit="1" customWidth="1"/>
    <col min="11" max="11" width="9.140625" style="57"/>
    <col min="12" max="12" width="8.85546875" style="57" customWidth="1"/>
    <col min="13" max="13" width="2.7109375" style="57" customWidth="1"/>
    <col min="14" max="14" width="8.140625" style="81" bestFit="1" customWidth="1"/>
    <col min="15" max="15" width="7.85546875" style="57" customWidth="1"/>
    <col min="16" max="16" width="10" style="57" customWidth="1"/>
    <col min="17" max="17" width="2.85546875" style="57" customWidth="1"/>
    <col min="18" max="18" width="7.140625" style="81" bestFit="1" customWidth="1"/>
  </cols>
  <sheetData>
    <row r="1" spans="1:22" s="54" customFormat="1" ht="23.25" thickBot="1" x14ac:dyDescent="0.4">
      <c r="A1" s="67" t="s">
        <v>12</v>
      </c>
      <c r="B1" s="68" t="s">
        <v>19</v>
      </c>
      <c r="C1" s="101" t="s">
        <v>13</v>
      </c>
      <c r="D1" s="102"/>
      <c r="E1" s="102"/>
      <c r="F1" s="103"/>
      <c r="G1" s="101" t="s">
        <v>14</v>
      </c>
      <c r="H1" s="102"/>
      <c r="I1" s="102"/>
      <c r="J1" s="103"/>
      <c r="K1" s="101" t="s">
        <v>15</v>
      </c>
      <c r="L1" s="102"/>
      <c r="M1" s="102"/>
      <c r="N1" s="103"/>
      <c r="O1" s="101" t="s">
        <v>16</v>
      </c>
      <c r="P1" s="102"/>
      <c r="Q1" s="102"/>
      <c r="R1" s="103"/>
    </row>
    <row r="2" spans="1:22" ht="18" customHeight="1" x14ac:dyDescent="0.25">
      <c r="A2" s="98"/>
      <c r="B2" s="71"/>
      <c r="C2" s="83" t="s">
        <v>24</v>
      </c>
      <c r="D2" s="91"/>
      <c r="E2" s="89"/>
      <c r="F2" s="106"/>
      <c r="G2" s="82" t="s">
        <v>24</v>
      </c>
      <c r="H2" s="90"/>
      <c r="I2" s="88"/>
      <c r="J2" s="106"/>
      <c r="K2" s="83" t="s">
        <v>24</v>
      </c>
      <c r="L2" s="90"/>
      <c r="M2" s="88"/>
      <c r="N2" s="106"/>
      <c r="O2" s="83" t="s">
        <v>24</v>
      </c>
      <c r="P2" s="90"/>
      <c r="Q2" s="88"/>
      <c r="R2" s="106"/>
    </row>
    <row r="3" spans="1:22" s="49" customFormat="1" x14ac:dyDescent="0.25">
      <c r="A3" s="99"/>
      <c r="B3" s="69"/>
      <c r="C3" s="78" t="s">
        <v>17</v>
      </c>
      <c r="D3" s="91"/>
      <c r="E3" s="85"/>
      <c r="F3" s="104"/>
      <c r="G3" s="65" t="s">
        <v>17</v>
      </c>
      <c r="H3" s="91"/>
      <c r="I3" s="85"/>
      <c r="J3" s="104"/>
      <c r="K3" s="78" t="s">
        <v>17</v>
      </c>
      <c r="L3" s="91"/>
      <c r="M3" s="85"/>
      <c r="N3" s="104"/>
      <c r="O3" s="78" t="s">
        <v>17</v>
      </c>
      <c r="P3" s="91"/>
      <c r="Q3" s="85"/>
      <c r="R3" s="104"/>
    </row>
    <row r="4" spans="1:22" ht="15.75" thickBot="1" x14ac:dyDescent="0.3">
      <c r="A4" s="100"/>
      <c r="B4" s="70"/>
      <c r="C4" s="79" t="s">
        <v>18</v>
      </c>
      <c r="D4" s="92"/>
      <c r="E4" s="86"/>
      <c r="F4" s="105"/>
      <c r="G4" s="66" t="s">
        <v>18</v>
      </c>
      <c r="H4" s="92"/>
      <c r="I4" s="87"/>
      <c r="J4" s="105"/>
      <c r="K4" s="79" t="s">
        <v>18</v>
      </c>
      <c r="L4" s="92"/>
      <c r="M4" s="87"/>
      <c r="N4" s="105"/>
      <c r="O4" s="79" t="s">
        <v>18</v>
      </c>
      <c r="P4" s="92"/>
      <c r="Q4" s="87"/>
      <c r="R4" s="105"/>
    </row>
    <row r="5" spans="1:22" ht="15" customHeight="1" x14ac:dyDescent="0.25">
      <c r="A5" s="98" t="s">
        <v>25</v>
      </c>
      <c r="B5" s="97">
        <v>0.50239999999999996</v>
      </c>
      <c r="C5" s="83" t="s">
        <v>24</v>
      </c>
      <c r="D5" s="55">
        <v>71.024000000000001</v>
      </c>
      <c r="E5" s="84"/>
      <c r="F5" s="104">
        <v>8.5566438394102939E-3</v>
      </c>
      <c r="G5" s="83" t="s">
        <v>24</v>
      </c>
      <c r="H5" s="55">
        <v>29.271000000000001</v>
      </c>
      <c r="I5" s="84"/>
      <c r="J5" s="104">
        <v>3.0798084430991524E-2</v>
      </c>
      <c r="K5" s="83" t="s">
        <v>24</v>
      </c>
      <c r="L5" s="55">
        <v>24.242000000000001</v>
      </c>
      <c r="M5" s="84"/>
      <c r="N5" s="104">
        <v>6.3240383190523441E-3</v>
      </c>
      <c r="O5" s="83" t="s">
        <v>24</v>
      </c>
      <c r="P5" s="55">
        <v>181.06700000000001</v>
      </c>
      <c r="Q5" s="84"/>
      <c r="R5" s="104">
        <v>1.0370886599494507E-2</v>
      </c>
    </row>
    <row r="6" spans="1:22" s="49" customFormat="1" x14ac:dyDescent="0.25">
      <c r="A6" s="99"/>
      <c r="B6" s="95">
        <v>0.50190000000000001</v>
      </c>
      <c r="C6" s="78" t="s">
        <v>17</v>
      </c>
      <c r="D6" s="55">
        <v>5229.4759999999997</v>
      </c>
      <c r="E6" s="85"/>
      <c r="F6" s="104"/>
      <c r="G6" s="78" t="s">
        <v>17</v>
      </c>
      <c r="H6" s="55">
        <v>289.66300000000001</v>
      </c>
      <c r="I6" s="85"/>
      <c r="J6" s="104"/>
      <c r="K6" s="78" t="s">
        <v>17</v>
      </c>
      <c r="L6" s="55">
        <v>481.67500000000001</v>
      </c>
      <c r="M6" s="85"/>
      <c r="N6" s="104"/>
      <c r="O6" s="78" t="s">
        <v>17</v>
      </c>
      <c r="P6" s="55">
        <v>9221.2109999999993</v>
      </c>
      <c r="Q6" s="85"/>
      <c r="R6" s="104"/>
    </row>
    <row r="7" spans="1:22" ht="15.75" thickBot="1" x14ac:dyDescent="0.3">
      <c r="A7" s="100"/>
      <c r="B7" s="96">
        <v>0.50249999999999995</v>
      </c>
      <c r="C7" s="79" t="s">
        <v>18</v>
      </c>
      <c r="D7" s="55">
        <v>5185.5249999999996</v>
      </c>
      <c r="E7" s="87"/>
      <c r="F7" s="105"/>
      <c r="G7" s="79" t="s">
        <v>18</v>
      </c>
      <c r="H7" s="55">
        <v>297.80799999999999</v>
      </c>
      <c r="I7" s="87"/>
      <c r="J7" s="105"/>
      <c r="K7" s="79" t="s">
        <v>18</v>
      </c>
      <c r="L7" s="55">
        <v>484.577</v>
      </c>
      <c r="M7" s="87"/>
      <c r="N7" s="105"/>
      <c r="O7" s="79" t="s">
        <v>18</v>
      </c>
      <c r="P7" s="55">
        <v>9315.4539999999997</v>
      </c>
      <c r="Q7" s="87"/>
      <c r="R7" s="105"/>
    </row>
    <row r="8" spans="1:22" ht="15" customHeight="1" x14ac:dyDescent="0.25">
      <c r="A8" s="98"/>
      <c r="B8" s="80"/>
      <c r="C8" s="83" t="s">
        <v>24</v>
      </c>
      <c r="D8" s="90"/>
      <c r="E8" s="88"/>
      <c r="F8" s="106"/>
      <c r="G8" s="82" t="s">
        <v>24</v>
      </c>
      <c r="H8" s="90"/>
      <c r="I8" s="88"/>
      <c r="J8" s="106"/>
      <c r="K8" s="83" t="s">
        <v>24</v>
      </c>
      <c r="L8" s="90"/>
      <c r="M8" s="88"/>
      <c r="N8" s="106"/>
      <c r="O8" s="83" t="s">
        <v>24</v>
      </c>
      <c r="P8" s="90"/>
      <c r="Q8" s="88"/>
      <c r="R8" s="106"/>
    </row>
    <row r="9" spans="1:22" x14ac:dyDescent="0.25">
      <c r="A9" s="99"/>
      <c r="B9" s="69"/>
      <c r="C9" s="78" t="s">
        <v>17</v>
      </c>
      <c r="D9" s="91"/>
      <c r="E9" s="85"/>
      <c r="F9" s="104"/>
      <c r="G9" s="65" t="s">
        <v>17</v>
      </c>
      <c r="H9" s="91"/>
      <c r="I9" s="85"/>
      <c r="J9" s="104"/>
      <c r="K9" s="78" t="s">
        <v>17</v>
      </c>
      <c r="L9" s="91"/>
      <c r="M9" s="85"/>
      <c r="N9" s="104"/>
      <c r="O9" s="78" t="s">
        <v>17</v>
      </c>
      <c r="P9" s="91"/>
      <c r="Q9" s="85"/>
      <c r="R9" s="104"/>
      <c r="U9" s="55"/>
    </row>
    <row r="10" spans="1:22" ht="15.75" thickBot="1" x14ac:dyDescent="0.3">
      <c r="A10" s="100"/>
      <c r="B10" s="70"/>
      <c r="C10" s="79" t="s">
        <v>18</v>
      </c>
      <c r="D10" s="92"/>
      <c r="E10" s="87"/>
      <c r="F10" s="105"/>
      <c r="G10" s="66" t="s">
        <v>18</v>
      </c>
      <c r="H10" s="92"/>
      <c r="I10" s="87"/>
      <c r="J10" s="105"/>
      <c r="K10" s="79" t="s">
        <v>18</v>
      </c>
      <c r="L10" s="92"/>
      <c r="M10" s="87"/>
      <c r="N10" s="105"/>
      <c r="O10" s="79" t="s">
        <v>18</v>
      </c>
      <c r="P10" s="92"/>
      <c r="Q10" s="87"/>
      <c r="R10" s="105"/>
      <c r="U10" s="55"/>
    </row>
    <row r="11" spans="1:22" ht="15" customHeight="1" x14ac:dyDescent="0.25">
      <c r="A11" s="98" t="s">
        <v>26</v>
      </c>
      <c r="B11" s="80">
        <v>0.505</v>
      </c>
      <c r="C11" s="83" t="s">
        <v>24</v>
      </c>
      <c r="D11" s="55">
        <v>83.605999999999995</v>
      </c>
      <c r="E11" s="84"/>
      <c r="F11" s="104">
        <v>1.8679607197401905E-2</v>
      </c>
      <c r="G11" s="83" t="s">
        <v>24</v>
      </c>
      <c r="H11" s="55">
        <v>36.701999999999998</v>
      </c>
      <c r="I11" s="84"/>
      <c r="J11" s="104">
        <v>3.4293981224951613E-3</v>
      </c>
      <c r="K11" s="83" t="s">
        <v>24</v>
      </c>
      <c r="L11" s="55">
        <v>20.428999999999998</v>
      </c>
      <c r="M11" s="84"/>
      <c r="N11" s="104">
        <v>7.4584693866332581E-3</v>
      </c>
      <c r="O11" s="83" t="s">
        <v>24</v>
      </c>
      <c r="P11" s="55">
        <v>348.548</v>
      </c>
      <c r="Q11" s="84"/>
      <c r="R11" s="104">
        <v>1.7349666763183502E-2</v>
      </c>
      <c r="U11" s="55"/>
    </row>
    <row r="12" spans="1:22" x14ac:dyDescent="0.25">
      <c r="A12" s="99"/>
      <c r="B12" s="69">
        <v>0.50600000000000001</v>
      </c>
      <c r="C12" s="78" t="s">
        <v>17</v>
      </c>
      <c r="D12" s="55">
        <v>5131.7619999999997</v>
      </c>
      <c r="E12" s="85"/>
      <c r="F12" s="104"/>
      <c r="G12" s="78" t="s">
        <v>17</v>
      </c>
      <c r="H12" s="55">
        <v>284.42500000000001</v>
      </c>
      <c r="I12" s="85"/>
      <c r="J12" s="104"/>
      <c r="K12" s="78" t="s">
        <v>17</v>
      </c>
      <c r="L12" s="55">
        <v>476.91</v>
      </c>
      <c r="M12" s="85"/>
      <c r="N12" s="104"/>
      <c r="O12" s="78" t="s">
        <v>17</v>
      </c>
      <c r="P12" s="55">
        <v>8928.2749999999996</v>
      </c>
      <c r="Q12" s="85"/>
      <c r="R12" s="104"/>
      <c r="U12" s="55"/>
    </row>
    <row r="13" spans="1:22" ht="15.75" thickBot="1" x14ac:dyDescent="0.3">
      <c r="A13" s="100"/>
      <c r="B13" s="70">
        <v>0.50600000000000001</v>
      </c>
      <c r="C13" s="79" t="s">
        <v>18</v>
      </c>
      <c r="D13" s="55">
        <v>5038.3370000000004</v>
      </c>
      <c r="E13" s="87"/>
      <c r="F13" s="105"/>
      <c r="G13" s="79" t="s">
        <v>18</v>
      </c>
      <c r="H13" s="55">
        <v>285.27600000000001</v>
      </c>
      <c r="I13" s="87"/>
      <c r="J13" s="105"/>
      <c r="K13" s="79" t="s">
        <v>18</v>
      </c>
      <c r="L13" s="55">
        <v>473.51799999999997</v>
      </c>
      <c r="M13" s="87"/>
      <c r="N13" s="105"/>
      <c r="O13" s="79" t="s">
        <v>18</v>
      </c>
      <c r="P13" s="55">
        <v>9078.4330000000009</v>
      </c>
      <c r="Q13" s="87"/>
      <c r="R13" s="105"/>
      <c r="U13" s="55"/>
    </row>
    <row r="14" spans="1:22" ht="15" customHeight="1" x14ac:dyDescent="0.25">
      <c r="A14" s="98"/>
      <c r="B14" s="80"/>
      <c r="C14" s="83" t="s">
        <v>24</v>
      </c>
      <c r="D14" s="90"/>
      <c r="E14" s="88"/>
      <c r="F14" s="106"/>
      <c r="G14" s="82" t="s">
        <v>24</v>
      </c>
      <c r="H14" s="90"/>
      <c r="I14" s="88"/>
      <c r="J14" s="106"/>
      <c r="K14" s="83" t="s">
        <v>24</v>
      </c>
      <c r="L14" s="90"/>
      <c r="M14" s="88"/>
      <c r="N14" s="106"/>
      <c r="O14" s="83" t="s">
        <v>24</v>
      </c>
      <c r="P14" s="90"/>
      <c r="Q14" s="88"/>
      <c r="R14" s="106"/>
      <c r="U14" s="55"/>
      <c r="V14" s="55"/>
    </row>
    <row r="15" spans="1:22" x14ac:dyDescent="0.25">
      <c r="A15" s="99"/>
      <c r="B15" s="69"/>
      <c r="C15" s="78" t="s">
        <v>17</v>
      </c>
      <c r="D15" s="91"/>
      <c r="E15" s="85"/>
      <c r="F15" s="104"/>
      <c r="G15" s="65" t="s">
        <v>17</v>
      </c>
      <c r="H15" s="91"/>
      <c r="I15" s="85"/>
      <c r="J15" s="104"/>
      <c r="K15" s="78" t="s">
        <v>17</v>
      </c>
      <c r="L15" s="91"/>
      <c r="M15" s="85"/>
      <c r="N15" s="104"/>
      <c r="O15" s="78" t="s">
        <v>17</v>
      </c>
      <c r="P15" s="91"/>
      <c r="Q15" s="85"/>
      <c r="R15" s="104"/>
      <c r="U15" s="55"/>
      <c r="V15" s="55"/>
    </row>
    <row r="16" spans="1:22" ht="15.75" thickBot="1" x14ac:dyDescent="0.3">
      <c r="A16" s="100"/>
      <c r="B16" s="70"/>
      <c r="C16" s="79" t="s">
        <v>18</v>
      </c>
      <c r="D16" s="92"/>
      <c r="E16" s="87"/>
      <c r="F16" s="105"/>
      <c r="G16" s="66" t="s">
        <v>18</v>
      </c>
      <c r="H16" s="92"/>
      <c r="I16" s="87"/>
      <c r="J16" s="105"/>
      <c r="K16" s="79" t="s">
        <v>18</v>
      </c>
      <c r="L16" s="92"/>
      <c r="M16" s="87"/>
      <c r="N16" s="105"/>
      <c r="O16" s="79" t="s">
        <v>18</v>
      </c>
      <c r="P16" s="92"/>
      <c r="Q16" s="87"/>
      <c r="R16" s="105"/>
      <c r="U16" s="55"/>
      <c r="V16" s="55"/>
    </row>
    <row r="17" spans="1:18" ht="15" customHeight="1" x14ac:dyDescent="0.25">
      <c r="A17" s="98" t="s">
        <v>27</v>
      </c>
      <c r="B17" s="80">
        <v>1.5089999999999999</v>
      </c>
      <c r="C17" s="76" t="s">
        <v>24</v>
      </c>
      <c r="D17" s="55">
        <v>1.296</v>
      </c>
      <c r="E17" s="84"/>
      <c r="F17" s="104">
        <v>4.9662798080078431E-2</v>
      </c>
      <c r="G17" s="76" t="s">
        <v>24</v>
      </c>
      <c r="H17" s="55">
        <v>38.566000000000003</v>
      </c>
      <c r="I17" s="84"/>
      <c r="J17" s="104">
        <v>1.2212045517624299E-2</v>
      </c>
      <c r="K17" s="77" t="s">
        <v>24</v>
      </c>
      <c r="L17" s="55">
        <v>0.99299999999999999</v>
      </c>
      <c r="M17" s="84"/>
      <c r="N17" s="104">
        <v>9.9162889326325152E-3</v>
      </c>
      <c r="O17" s="77" t="s">
        <v>24</v>
      </c>
      <c r="P17" s="55">
        <v>9.4480000000000004</v>
      </c>
      <c r="Q17" s="84"/>
      <c r="R17" s="104">
        <v>4.3330284076612087E-3</v>
      </c>
    </row>
    <row r="18" spans="1:18" x14ac:dyDescent="0.25">
      <c r="A18" s="99"/>
      <c r="B18" s="69">
        <v>1.5029999999999999</v>
      </c>
      <c r="C18" s="65" t="s">
        <v>17</v>
      </c>
      <c r="D18" s="55">
        <v>5151.4120000000003</v>
      </c>
      <c r="E18" s="85"/>
      <c r="F18" s="104"/>
      <c r="G18" s="65" t="s">
        <v>17</v>
      </c>
      <c r="H18" s="55">
        <v>357.27499999999998</v>
      </c>
      <c r="I18" s="85"/>
      <c r="J18" s="104"/>
      <c r="K18" s="78" t="s">
        <v>17</v>
      </c>
      <c r="L18" s="55">
        <v>485.25400000000002</v>
      </c>
      <c r="M18" s="85"/>
      <c r="N18" s="104"/>
      <c r="O18" s="78" t="s">
        <v>17</v>
      </c>
      <c r="P18" s="55">
        <v>9187.9359999999997</v>
      </c>
      <c r="Q18" s="85"/>
      <c r="R18" s="104"/>
    </row>
    <row r="19" spans="1:18" ht="15.75" thickBot="1" x14ac:dyDescent="0.3">
      <c r="A19" s="100"/>
      <c r="B19" s="70">
        <v>1.504</v>
      </c>
      <c r="C19" s="66" t="s">
        <v>18</v>
      </c>
      <c r="D19" s="55">
        <v>5413.6940000000004</v>
      </c>
      <c r="E19" s="87"/>
      <c r="F19" s="105"/>
      <c r="G19" s="66" t="s">
        <v>18</v>
      </c>
      <c r="H19" s="55">
        <v>361.19099999999997</v>
      </c>
      <c r="I19" s="87"/>
      <c r="J19" s="105"/>
      <c r="K19" s="79" t="s">
        <v>18</v>
      </c>
      <c r="L19" s="55">
        <v>490.08</v>
      </c>
      <c r="M19" s="87"/>
      <c r="N19" s="105"/>
      <c r="O19" s="79" t="s">
        <v>18</v>
      </c>
      <c r="P19" s="55">
        <v>9227.7929999999997</v>
      </c>
      <c r="Q19" s="87"/>
      <c r="R19" s="105"/>
    </row>
    <row r="20" spans="1:18" x14ac:dyDescent="0.25">
      <c r="A20" s="98"/>
      <c r="B20" s="80"/>
      <c r="C20" s="83" t="s">
        <v>24</v>
      </c>
      <c r="D20" s="90"/>
      <c r="E20" s="88"/>
      <c r="F20" s="106"/>
      <c r="G20" s="82" t="s">
        <v>24</v>
      </c>
      <c r="H20" s="90"/>
      <c r="I20" s="88"/>
      <c r="J20" s="106"/>
      <c r="K20" s="83" t="s">
        <v>24</v>
      </c>
      <c r="L20" s="36"/>
      <c r="M20" s="88"/>
      <c r="N20" s="106"/>
      <c r="O20" s="83" t="s">
        <v>24</v>
      </c>
      <c r="P20" s="90"/>
      <c r="Q20" s="88"/>
      <c r="R20" s="106"/>
    </row>
    <row r="21" spans="1:18" x14ac:dyDescent="0.25">
      <c r="A21" s="99"/>
      <c r="B21" s="69"/>
      <c r="C21" s="78" t="s">
        <v>17</v>
      </c>
      <c r="D21" s="91"/>
      <c r="E21" s="85"/>
      <c r="F21" s="104"/>
      <c r="G21" s="65" t="s">
        <v>17</v>
      </c>
      <c r="H21" s="91"/>
      <c r="I21" s="85"/>
      <c r="J21" s="104"/>
      <c r="K21" s="78" t="s">
        <v>17</v>
      </c>
      <c r="L21" s="91"/>
      <c r="M21" s="85"/>
      <c r="N21" s="104"/>
      <c r="O21" s="78" t="s">
        <v>17</v>
      </c>
      <c r="P21" s="91"/>
      <c r="Q21" s="85"/>
      <c r="R21" s="104"/>
    </row>
    <row r="22" spans="1:18" ht="15.75" thickBot="1" x14ac:dyDescent="0.3">
      <c r="A22" s="100"/>
      <c r="B22" s="70"/>
      <c r="C22" s="79" t="s">
        <v>18</v>
      </c>
      <c r="D22" s="92"/>
      <c r="E22" s="87"/>
      <c r="F22" s="105"/>
      <c r="G22" s="66" t="s">
        <v>18</v>
      </c>
      <c r="H22" s="92"/>
      <c r="I22" s="87"/>
      <c r="J22" s="105"/>
      <c r="K22" s="79" t="s">
        <v>18</v>
      </c>
      <c r="L22" s="92"/>
      <c r="M22" s="87"/>
      <c r="N22" s="105"/>
      <c r="O22" s="79" t="s">
        <v>18</v>
      </c>
      <c r="P22" s="92"/>
      <c r="Q22" s="87"/>
      <c r="R22" s="105"/>
    </row>
    <row r="23" spans="1:18" x14ac:dyDescent="0.25">
      <c r="A23" s="98" t="s">
        <v>28</v>
      </c>
      <c r="B23" s="80">
        <v>1.5029999999999999</v>
      </c>
      <c r="C23" s="77" t="s">
        <v>24</v>
      </c>
      <c r="D23" s="55">
        <v>18.324000000000002</v>
      </c>
      <c r="E23" s="84"/>
      <c r="F23" s="104">
        <v>1.8089975354910932E-2</v>
      </c>
      <c r="G23" s="76" t="s">
        <v>24</v>
      </c>
      <c r="H23" s="55">
        <v>26.456</v>
      </c>
      <c r="I23" s="84"/>
      <c r="J23" s="104">
        <v>3.7083572093218699E-2</v>
      </c>
      <c r="K23" s="77" t="s">
        <v>24</v>
      </c>
      <c r="L23" s="55">
        <v>8.7959999999999994</v>
      </c>
      <c r="M23" s="84"/>
      <c r="N23" s="104">
        <v>6.2278462174285905E-2</v>
      </c>
      <c r="O23" s="77" t="s">
        <v>24</v>
      </c>
      <c r="P23" s="55">
        <v>341.48500000000001</v>
      </c>
      <c r="Q23" s="84"/>
      <c r="R23" s="104">
        <v>2.529240914187841E-2</v>
      </c>
    </row>
    <row r="24" spans="1:18" x14ac:dyDescent="0.25">
      <c r="A24" s="99"/>
      <c r="B24" s="69">
        <v>1.508</v>
      </c>
      <c r="C24" s="78" t="s">
        <v>17</v>
      </c>
      <c r="D24" s="55">
        <v>5097.1260000000002</v>
      </c>
      <c r="E24" s="85"/>
      <c r="F24" s="104"/>
      <c r="G24" s="65" t="s">
        <v>17</v>
      </c>
      <c r="H24" s="55">
        <v>306.49400000000003</v>
      </c>
      <c r="I24" s="85"/>
      <c r="J24" s="104"/>
      <c r="K24" s="78" t="s">
        <v>17</v>
      </c>
      <c r="L24" s="55">
        <v>521.51400000000001</v>
      </c>
      <c r="M24" s="85"/>
      <c r="N24" s="104"/>
      <c r="O24" s="78" t="s">
        <v>17</v>
      </c>
      <c r="P24" s="55">
        <v>8796.7459999999992</v>
      </c>
      <c r="Q24" s="85"/>
      <c r="R24" s="104"/>
    </row>
    <row r="25" spans="1:18" ht="15.75" thickBot="1" x14ac:dyDescent="0.3">
      <c r="A25" s="100"/>
      <c r="B25" s="70">
        <v>1.508</v>
      </c>
      <c r="C25" s="79" t="s">
        <v>18</v>
      </c>
      <c r="D25" s="55">
        <v>5189.84</v>
      </c>
      <c r="E25" s="87"/>
      <c r="F25" s="105"/>
      <c r="G25" s="66" t="s">
        <v>18</v>
      </c>
      <c r="H25" s="55">
        <v>317.07499999999999</v>
      </c>
      <c r="I25" s="87"/>
      <c r="J25" s="105"/>
      <c r="K25" s="79" t="s">
        <v>18</v>
      </c>
      <c r="L25" s="55">
        <v>490.54700000000003</v>
      </c>
      <c r="M25" s="87"/>
      <c r="N25" s="105"/>
      <c r="O25" s="79" t="s">
        <v>18</v>
      </c>
      <c r="P25" s="55">
        <v>9013.3389999999999</v>
      </c>
      <c r="Q25" s="87"/>
      <c r="R25" s="105"/>
    </row>
    <row r="26" spans="1:18" x14ac:dyDescent="0.25">
      <c r="A26" s="98"/>
      <c r="B26" s="80"/>
      <c r="C26" s="77" t="s">
        <v>24</v>
      </c>
      <c r="D26" s="93"/>
      <c r="E26" s="84"/>
      <c r="F26" s="104"/>
      <c r="G26" s="76" t="s">
        <v>24</v>
      </c>
      <c r="H26" s="93"/>
      <c r="I26" s="84"/>
      <c r="J26" s="104"/>
      <c r="K26" s="77" t="s">
        <v>24</v>
      </c>
      <c r="L26" s="93"/>
      <c r="M26" s="84"/>
      <c r="N26" s="104"/>
      <c r="O26" s="77" t="s">
        <v>24</v>
      </c>
      <c r="P26" s="93"/>
      <c r="Q26" s="84"/>
      <c r="R26" s="106"/>
    </row>
    <row r="27" spans="1:18" x14ac:dyDescent="0.25">
      <c r="A27" s="99"/>
      <c r="B27" s="69"/>
      <c r="C27" s="78" t="s">
        <v>17</v>
      </c>
      <c r="D27" s="93"/>
      <c r="E27" s="85"/>
      <c r="F27" s="104"/>
      <c r="G27" s="65" t="s">
        <v>17</v>
      </c>
      <c r="H27" s="93"/>
      <c r="I27" s="85"/>
      <c r="J27" s="104"/>
      <c r="K27" s="78" t="s">
        <v>17</v>
      </c>
      <c r="L27" s="93"/>
      <c r="M27" s="85"/>
      <c r="N27" s="104"/>
      <c r="O27" s="78" t="s">
        <v>17</v>
      </c>
      <c r="P27" s="93"/>
      <c r="Q27" s="85"/>
      <c r="R27" s="104"/>
    </row>
    <row r="28" spans="1:18" ht="15.75" thickBot="1" x14ac:dyDescent="0.3">
      <c r="A28" s="100"/>
      <c r="B28" s="70"/>
      <c r="C28" s="79" t="s">
        <v>18</v>
      </c>
      <c r="D28" s="94"/>
      <c r="E28" s="87"/>
      <c r="F28" s="105"/>
      <c r="G28" s="66" t="s">
        <v>18</v>
      </c>
      <c r="H28" s="94"/>
      <c r="I28" s="87"/>
      <c r="J28" s="105"/>
      <c r="K28" s="79" t="s">
        <v>18</v>
      </c>
      <c r="L28" s="94"/>
      <c r="M28" s="87"/>
      <c r="N28" s="105"/>
      <c r="O28" s="79" t="s">
        <v>18</v>
      </c>
      <c r="P28" s="94"/>
      <c r="Q28" s="87"/>
      <c r="R28" s="105"/>
    </row>
    <row r="29" spans="1:18" x14ac:dyDescent="0.25">
      <c r="A29" s="98"/>
      <c r="B29" s="71"/>
      <c r="C29" s="77" t="s">
        <v>24</v>
      </c>
      <c r="D29" s="93"/>
      <c r="E29" s="84"/>
      <c r="F29" s="104"/>
      <c r="G29" s="76" t="s">
        <v>24</v>
      </c>
      <c r="H29" s="93"/>
      <c r="I29" s="84"/>
      <c r="J29" s="104"/>
      <c r="K29" s="77" t="s">
        <v>24</v>
      </c>
      <c r="L29" s="93"/>
      <c r="M29" s="84"/>
      <c r="N29" s="104"/>
      <c r="O29" s="77" t="s">
        <v>24</v>
      </c>
      <c r="P29" s="93"/>
      <c r="Q29" s="84"/>
      <c r="R29" s="104"/>
    </row>
    <row r="30" spans="1:18" x14ac:dyDescent="0.25">
      <c r="A30" s="99"/>
      <c r="B30" s="69"/>
      <c r="C30" s="78" t="s">
        <v>17</v>
      </c>
      <c r="D30" s="93"/>
      <c r="E30" s="85"/>
      <c r="F30" s="104"/>
      <c r="G30" s="65" t="s">
        <v>17</v>
      </c>
      <c r="H30" s="93"/>
      <c r="I30" s="85"/>
      <c r="J30" s="104"/>
      <c r="K30" s="78" t="s">
        <v>17</v>
      </c>
      <c r="L30" s="93"/>
      <c r="M30" s="85"/>
      <c r="N30" s="104"/>
      <c r="O30" s="78" t="s">
        <v>17</v>
      </c>
      <c r="P30" s="93"/>
      <c r="Q30" s="85"/>
      <c r="R30" s="104"/>
    </row>
    <row r="31" spans="1:18" ht="15.75" thickBot="1" x14ac:dyDescent="0.3">
      <c r="A31" s="100"/>
      <c r="B31" s="70"/>
      <c r="C31" s="79" t="s">
        <v>18</v>
      </c>
      <c r="D31" s="94"/>
      <c r="E31" s="87"/>
      <c r="F31" s="105"/>
      <c r="G31" s="66" t="s">
        <v>18</v>
      </c>
      <c r="H31" s="94"/>
      <c r="I31" s="87"/>
      <c r="J31" s="105"/>
      <c r="K31" s="79" t="s">
        <v>18</v>
      </c>
      <c r="L31" s="94"/>
      <c r="M31" s="87"/>
      <c r="N31" s="105"/>
      <c r="O31" s="79" t="s">
        <v>18</v>
      </c>
      <c r="P31" s="94"/>
      <c r="Q31" s="87"/>
      <c r="R31" s="105"/>
    </row>
  </sheetData>
  <mergeCells count="54">
    <mergeCell ref="F5:F7"/>
    <mergeCell ref="A29:A31"/>
    <mergeCell ref="F23:F25"/>
    <mergeCell ref="J23:J25"/>
    <mergeCell ref="N23:N25"/>
    <mergeCell ref="A17:A19"/>
    <mergeCell ref="A20:A22"/>
    <mergeCell ref="J20:J22"/>
    <mergeCell ref="A26:A28"/>
    <mergeCell ref="N8:N10"/>
    <mergeCell ref="J11:J13"/>
    <mergeCell ref="F20:F22"/>
    <mergeCell ref="J17:J19"/>
    <mergeCell ref="J14:J16"/>
    <mergeCell ref="N20:N22"/>
    <mergeCell ref="N11:N13"/>
    <mergeCell ref="R17:R19"/>
    <mergeCell ref="N14:N16"/>
    <mergeCell ref="R11:R13"/>
    <mergeCell ref="F11:F13"/>
    <mergeCell ref="N26:N28"/>
    <mergeCell ref="R29:R31"/>
    <mergeCell ref="R26:R28"/>
    <mergeCell ref="R23:R25"/>
    <mergeCell ref="R20:R22"/>
    <mergeCell ref="N29:N31"/>
    <mergeCell ref="F29:F31"/>
    <mergeCell ref="J29:J31"/>
    <mergeCell ref="J26:J28"/>
    <mergeCell ref="F17:F19"/>
    <mergeCell ref="N17:N19"/>
    <mergeCell ref="F26:F28"/>
    <mergeCell ref="C1:F1"/>
    <mergeCell ref="G1:J1"/>
    <mergeCell ref="J5:J7"/>
    <mergeCell ref="F14:F16"/>
    <mergeCell ref="O1:R1"/>
    <mergeCell ref="F2:F4"/>
    <mergeCell ref="F8:F10"/>
    <mergeCell ref="J2:J4"/>
    <mergeCell ref="J8:J10"/>
    <mergeCell ref="N2:N4"/>
    <mergeCell ref="R2:R4"/>
    <mergeCell ref="R8:R10"/>
    <mergeCell ref="R5:R7"/>
    <mergeCell ref="N5:N7"/>
    <mergeCell ref="R14:R16"/>
    <mergeCell ref="K1:N1"/>
    <mergeCell ref="A23:A25"/>
    <mergeCell ref="A2:A4"/>
    <mergeCell ref="A5:A7"/>
    <mergeCell ref="A8:A10"/>
    <mergeCell ref="A11:A13"/>
    <mergeCell ref="A14:A16"/>
  </mergeCells>
  <pageMargins left="0.36458333333333331" right="0.4" top="0.75" bottom="0.75" header="0.3" footer="0.3"/>
  <pageSetup paperSize="9" orientation="landscape" r:id="rId1"/>
  <headerFooter>
    <oddHeader>&amp;C080922
PERMIT, NATRAH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NPRA</cp:lastModifiedBy>
  <cp:lastPrinted>2022-09-09T01:57:07Z</cp:lastPrinted>
  <dcterms:created xsi:type="dcterms:W3CDTF">2014-10-07T06:49:23Z</dcterms:created>
  <dcterms:modified xsi:type="dcterms:W3CDTF">2022-10-12T09:04:01Z</dcterms:modified>
</cp:coreProperties>
</file>