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41.163.147\Users\gunasama\Desktop\Borang baru Edited\ICPMS\"/>
    </mc:Choice>
  </mc:AlternateContent>
  <bookViews>
    <workbookView xWindow="0" yWindow="0" windowWidth="15345" windowHeight="4545" activeTab="3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6" i="1"/>
  <c r="C28" i="1" s="1"/>
  <c r="B28" i="1"/>
  <c r="B26" i="1"/>
  <c r="G24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I20" i="2" s="1"/>
  <c r="F28" i="2"/>
  <c r="E28" i="2"/>
  <c r="F26" i="2"/>
  <c r="E26" i="2"/>
  <c r="F16" i="2"/>
  <c r="E16" i="2"/>
  <c r="F14" i="2"/>
  <c r="E14" i="2"/>
  <c r="I26" i="2" l="1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<sst xmlns="http://schemas.openxmlformats.org/spreadsheetml/2006/main" count="188" uniqueCount="47">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</sst>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[$-14409]dd/mm/yyyy;@"/>
  </numFmts>
  <fonts count="1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1" fontId="6" fillId="2" borderId="10" xfId="0" applyNumberFormat="1" applyFont="1" applyFill="1" applyBorder="1" applyAlignment="1">
      <alignment horizontal="left" vertical="top" wrapText="1"/>
    </xf>
    <xf numFmtId="0" fontId="5" fillId="0" borderId="10" xfId="0" applyFont="1" applyBorder="1" applyAlignment="1">
      <alignment wrapText="1"/>
    </xf>
    <xf numFmtId="164" fontId="3" fillId="0" borderId="10" xfId="0" applyNumberFormat="1" applyFont="1" applyBorder="1" applyAlignment="1">
      <alignment wrapText="1"/>
    </xf>
    <xf numFmtId="165" fontId="3" fillId="0" borderId="10" xfId="0" applyNumberFormat="1" applyFont="1" applyBorder="1" applyAlignment="1">
      <alignment wrapText="1"/>
    </xf>
    <xf numFmtId="10" fontId="3" fillId="0" borderId="1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165" fontId="5" fillId="0" borderId="0" xfId="0" applyNumberFormat="1" applyFont="1" applyAlignment="1">
      <alignment wrapText="1"/>
    </xf>
    <xf numFmtId="10" fontId="5" fillId="0" borderId="0" xfId="0" applyNumberFormat="1" applyFont="1" applyAlignment="1">
      <alignment wrapText="1"/>
    </xf>
    <xf numFmtId="10" fontId="5" fillId="0" borderId="0" xfId="0" applyNumberFormat="1" applyFont="1" applyAlignment="1"/>
    <xf numFmtId="0" fontId="5" fillId="0" borderId="0" xfId="0" applyFont="1" applyAlignment="1"/>
    <xf numFmtId="165" fontId="3" fillId="0" borderId="10" xfId="0" applyNumberFormat="1" applyFont="1" applyBorder="1" applyAlignment="1">
      <alignment horizontal="left" wrapText="1"/>
    </xf>
    <xf numFmtId="0" fontId="4" fillId="0" borderId="16" xfId="0" applyFont="1" applyBorder="1"/>
    <xf numFmtId="0" fontId="4" fillId="0" borderId="0" xfId="0" applyFont="1" applyBorder="1"/>
    <xf numFmtId="0" fontId="4" fillId="0" borderId="17" xfId="0" applyFont="1" applyBorder="1"/>
    <xf numFmtId="10" fontId="7" fillId="0" borderId="0" xfId="0" applyNumberFormat="1" applyFont="1" applyBorder="1" applyAlignment="1">
      <alignment horizontal="right"/>
    </xf>
    <xf numFmtId="0" fontId="0" fillId="0" borderId="18" xfId="0" applyFont="1" applyBorder="1" applyAlignment="1"/>
    <xf numFmtId="0" fontId="0" fillId="0" borderId="19" xfId="0" applyFont="1" applyBorder="1" applyAlignment="1"/>
    <xf numFmtId="0" fontId="2" fillId="0" borderId="18" xfId="0" applyFont="1" applyBorder="1" applyAlignment="1"/>
    <xf numFmtId="0" fontId="2" fillId="0" borderId="19" xfId="0" applyFont="1" applyBorder="1" applyAlignment="1"/>
    <xf numFmtId="0" fontId="0" fillId="0" borderId="18" xfId="0" applyFont="1" applyFill="1" applyBorder="1" applyAlignment="1"/>
    <xf numFmtId="0" fontId="11" fillId="5" borderId="7" xfId="0" applyFont="1" applyFill="1" applyBorder="1" applyAlignment="1">
      <alignment wrapText="1"/>
    </xf>
    <xf numFmtId="0" fontId="5" fillId="5" borderId="7" xfId="0" applyFont="1" applyFill="1" applyBorder="1" applyAlignment="1">
      <alignment wrapText="1"/>
    </xf>
    <xf numFmtId="165" fontId="13" fillId="0" borderId="10" xfId="0" applyNumberFormat="1" applyFont="1" applyBorder="1" applyAlignment="1">
      <alignment wrapText="1"/>
    </xf>
    <xf numFmtId="0" fontId="2" fillId="0" borderId="24" xfId="0" applyFont="1" applyBorder="1" applyAlignment="1"/>
    <xf numFmtId="0" fontId="0" fillId="0" borderId="25" xfId="0" applyFont="1" applyBorder="1" applyAlignment="1"/>
    <xf numFmtId="0" fontId="1" fillId="0" borderId="25" xfId="0" applyFont="1" applyBorder="1" applyAlignment="1"/>
    <xf numFmtId="14" fontId="0" fillId="0" borderId="25" xfId="0" applyNumberFormat="1" applyFont="1" applyBorder="1" applyAlignment="1"/>
    <xf numFmtId="14" fontId="1" fillId="0" borderId="25" xfId="0" applyNumberFormat="1" applyFont="1" applyBorder="1" applyAlignment="1"/>
    <xf numFmtId="0" fontId="0" fillId="0" borderId="25" xfId="0" applyNumberFormat="1" applyFont="1" applyBorder="1" applyAlignment="1"/>
    <xf numFmtId="0" fontId="2" fillId="8" borderId="20" xfId="0" applyFont="1" applyFill="1" applyBorder="1" applyAlignment="1">
      <alignment horizontal="center"/>
    </xf>
    <xf numFmtId="0" fontId="2" fillId="8" borderId="21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2" fillId="11" borderId="20" xfId="0" applyFont="1" applyFill="1" applyBorder="1" applyAlignment="1">
      <alignment horizontal="center"/>
    </xf>
    <xf numFmtId="0" fontId="2" fillId="11" borderId="21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center" wrapText="1"/>
    </xf>
    <xf numFmtId="49" fontId="11" fillId="0" borderId="12" xfId="0" applyNumberFormat="1" applyFont="1" applyBorder="1" applyAlignment="1">
      <alignment horizontal="center" wrapText="1"/>
    </xf>
    <xf numFmtId="49" fontId="11" fillId="0" borderId="2" xfId="0" applyNumberFormat="1" applyFont="1" applyBorder="1" applyAlignment="1">
      <alignment horizontal="center" wrapText="1"/>
    </xf>
    <xf numFmtId="49" fontId="11" fillId="0" borderId="14" xfId="0" applyNumberFormat="1" applyFont="1" applyBorder="1" applyAlignment="1">
      <alignment horizontal="center" wrapText="1"/>
    </xf>
    <xf numFmtId="49" fontId="11" fillId="0" borderId="5" xfId="0" applyNumberFormat="1" applyFont="1" applyBorder="1" applyAlignment="1">
      <alignment horizontal="center" wrapText="1"/>
    </xf>
    <xf numFmtId="166" fontId="4" fillId="0" borderId="2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 wrapText="1"/>
    </xf>
    <xf numFmtId="10" fontId="3" fillId="0" borderId="8" xfId="0" applyNumberFormat="1" applyFont="1" applyBorder="1" applyAlignment="1">
      <alignment horizontal="center" vertical="center" wrapText="1"/>
    </xf>
    <xf numFmtId="10" fontId="3" fillId="0" borderId="9" xfId="0" applyNumberFormat="1" applyFont="1" applyBorder="1" applyAlignment="1">
      <alignment horizontal="center" vertical="center" wrapText="1"/>
    </xf>
    <xf numFmtId="10" fontId="5" fillId="0" borderId="11" xfId="0" applyNumberFormat="1" applyFont="1" applyBorder="1" applyAlignment="1">
      <alignment horizontal="center" vertical="center" wrapText="1"/>
    </xf>
    <xf numFmtId="10" fontId="5" fillId="0" borderId="15" xfId="0" applyNumberFormat="1" applyFont="1" applyBorder="1" applyAlignment="1">
      <alignment horizontal="center" vertical="center" wrapText="1"/>
    </xf>
    <xf numFmtId="10" fontId="5" fillId="0" borderId="13" xfId="0" applyNumberFormat="1" applyFont="1" applyBorder="1" applyAlignment="1">
      <alignment horizontal="center" vertical="center" wrapText="1"/>
    </xf>
    <xf numFmtId="10" fontId="7" fillId="0" borderId="5" xfId="0" applyNumberFormat="1" applyFont="1" applyBorder="1" applyAlignment="1">
      <alignment horizontal="right" wrapText="1"/>
    </xf>
    <xf numFmtId="10" fontId="7" fillId="0" borderId="6" xfId="0" applyNumberFormat="1" applyFont="1" applyBorder="1" applyAlignment="1">
      <alignment horizontal="right" wrapText="1"/>
    </xf>
    <xf numFmtId="10" fontId="5" fillId="4" borderId="12" xfId="0" applyNumberFormat="1" applyFont="1" applyFill="1" applyBorder="1" applyAlignment="1">
      <alignment horizontal="center" wrapText="1"/>
    </xf>
    <xf numFmtId="10" fontId="5" fillId="4" borderId="14" xfId="0" applyNumberFormat="1" applyFont="1" applyFill="1" applyBorder="1" applyAlignment="1">
      <alignment horizontal="center" wrapText="1"/>
    </xf>
    <xf numFmtId="10" fontId="7" fillId="0" borderId="2" xfId="0" applyNumberFormat="1" applyFont="1" applyBorder="1" applyAlignment="1">
      <alignment horizontal="right" wrapText="1"/>
    </xf>
    <xf numFmtId="10" fontId="7" fillId="0" borderId="3" xfId="0" applyNumberFormat="1" applyFont="1" applyBorder="1" applyAlignment="1">
      <alignment horizontal="right" wrapText="1"/>
    </xf>
    <xf numFmtId="165" fontId="5" fillId="4" borderId="11" xfId="0" applyNumberFormat="1" applyFont="1" applyFill="1" applyBorder="1" applyAlignment="1">
      <alignment horizontal="center" wrapText="1"/>
    </xf>
    <xf numFmtId="165" fontId="5" fillId="4" borderId="13" xfId="0" applyNumberFormat="1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165" fontId="5" fillId="7" borderId="11" xfId="0" applyNumberFormat="1" applyFont="1" applyFill="1" applyBorder="1" applyAlignment="1">
      <alignment horizontal="center" wrapText="1"/>
    </xf>
    <xf numFmtId="165" fontId="5" fillId="7" borderId="13" xfId="0" applyNumberFormat="1" applyFont="1" applyFill="1" applyBorder="1" applyAlignment="1">
      <alignment horizontal="center" wrapText="1"/>
    </xf>
    <xf numFmtId="49" fontId="5" fillId="2" borderId="7" xfId="0" applyNumberFormat="1" applyFont="1" applyFill="1" applyBorder="1" applyAlignment="1">
      <alignment horizontal="center" wrapText="1"/>
    </xf>
    <xf numFmtId="49" fontId="4" fillId="0" borderId="8" xfId="0" applyNumberFormat="1" applyFont="1" applyBorder="1"/>
    <xf numFmtId="49" fontId="4" fillId="0" borderId="9" xfId="0" applyNumberFormat="1" applyFont="1" applyBorder="1"/>
    <xf numFmtId="0" fontId="3" fillId="0" borderId="7" xfId="0" applyFont="1" applyBorder="1" applyAlignment="1">
      <alignment horizontal="center" wrapText="1"/>
    </xf>
    <xf numFmtId="0" fontId="4" fillId="0" borderId="8" xfId="0" applyFont="1" applyBorder="1"/>
    <xf numFmtId="0" fontId="4" fillId="0" borderId="9" xfId="0" applyFont="1" applyBorder="1"/>
    <xf numFmtId="10" fontId="12" fillId="0" borderId="2" xfId="0" applyNumberFormat="1" applyFont="1" applyBorder="1" applyAlignment="1">
      <alignment horizontal="right" wrapText="1"/>
    </xf>
    <xf numFmtId="10" fontId="12" fillId="0" borderId="3" xfId="0" applyNumberFormat="1" applyFont="1" applyBorder="1" applyAlignment="1">
      <alignment horizontal="right" wrapText="1"/>
    </xf>
    <xf numFmtId="10" fontId="12" fillId="0" borderId="5" xfId="0" applyNumberFormat="1" applyFont="1" applyBorder="1" applyAlignment="1">
      <alignment horizontal="right" wrapText="1"/>
    </xf>
    <xf numFmtId="10" fontId="12" fillId="0" borderId="6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3" fillId="0" borderId="4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49" fontId="11" fillId="2" borderId="7" xfId="0" quotePrefix="1" applyNumberFormat="1" applyFont="1" applyFill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4" fillId="0" borderId="4" xfId="0" applyFont="1" applyBorder="1"/>
    <xf numFmtId="0" fontId="3" fillId="0" borderId="1" xfId="0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wrapText="1"/>
    </xf>
    <xf numFmtId="0" fontId="11" fillId="5" borderId="8" xfId="0" applyFont="1" applyFill="1" applyBorder="1" applyAlignment="1">
      <alignment horizontal="center" wrapText="1"/>
    </xf>
    <xf numFmtId="0" fontId="11" fillId="5" borderId="9" xfId="0" applyFont="1" applyFill="1" applyBorder="1" applyAlignment="1">
      <alignment horizontal="center" wrapText="1"/>
    </xf>
    <xf numFmtId="49" fontId="5" fillId="0" borderId="12" xfId="0" applyNumberFormat="1" applyFont="1" applyBorder="1" applyAlignment="1">
      <alignment horizontal="center" wrapText="1"/>
    </xf>
    <xf numFmtId="49" fontId="5" fillId="0" borderId="2" xfId="0" applyNumberFormat="1" applyFont="1" applyBorder="1" applyAlignment="1">
      <alignment horizontal="center" wrapText="1"/>
    </xf>
    <xf numFmtId="49" fontId="5" fillId="0" borderId="14" xfId="0" applyNumberFormat="1" applyFont="1" applyBorder="1" applyAlignment="1">
      <alignment horizontal="center" wrapText="1"/>
    </xf>
    <xf numFmtId="49" fontId="5" fillId="0" borderId="5" xfId="0" applyNumberFormat="1" applyFont="1" applyBorder="1" applyAlignment="1">
      <alignment horizont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4" fillId="0" borderId="15" xfId="0" applyFont="1" applyBorder="1"/>
    <xf numFmtId="0" fontId="4" fillId="0" borderId="13" xfId="0" applyFont="1" applyBorder="1"/>
    <xf numFmtId="0" fontId="4" fillId="0" borderId="6" xfId="0" applyFont="1" applyBorder="1" applyAlignment="1">
      <alignment wrapText="1"/>
    </xf>
    <xf numFmtId="0" fontId="4" fillId="0" borderId="14" xfId="0" applyFont="1" applyBorder="1"/>
    <xf numFmtId="0" fontId="4" fillId="0" borderId="3" xfId="0" applyFont="1" applyBorder="1" applyAlignment="1">
      <alignment wrapText="1"/>
    </xf>
    <xf numFmtId="165" fontId="5" fillId="4" borderId="12" xfId="0" applyNumberFormat="1" applyFont="1" applyFill="1" applyBorder="1" applyAlignment="1">
      <alignment horizontal="center" wrapText="1"/>
    </xf>
    <xf numFmtId="165" fontId="4" fillId="6" borderId="13" xfId="0" applyNumberFormat="1" applyFont="1" applyFill="1" applyBorder="1"/>
    <xf numFmtId="0" fontId="4" fillId="6" borderId="13" xfId="0" applyFont="1" applyFill="1" applyBorder="1"/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E13" sqref="E13"/>
    </sheetView>
  </sheetViews>
  <sheetFormatPr defaultRowHeight="15"/>
  <cols>
    <col min="1" max="1" width="30.42578125" bestFit="1" customWidth="1"/>
    <col min="2" max="2" width="20.28515625" customWidth="1"/>
  </cols>
  <sheetData>
    <row r="1" spans="1:2" ht="15.75" thickBot="1"/>
    <row r="2" spans="1:2" ht="15.75" thickBot="1">
      <c r="A2" s="31" t="s">
        <v>46</v>
      </c>
      <c r="B2" s="32"/>
    </row>
    <row r="3" spans="1:2" ht="15.75" thickBot="1">
      <c r="A3" s="21" t="s">
        <v>36</v>
      </c>
      <c r="B3" s="28"/>
    </row>
    <row r="4" spans="1:2" ht="15.75" thickBot="1">
      <c r="A4" s="17" t="s">
        <v>3</v>
      </c>
      <c r="B4" s="28"/>
    </row>
    <row r="5" spans="1:2" ht="15.75" thickBot="1">
      <c r="A5" s="18" t="s">
        <v>4</v>
      </c>
      <c r="B5" s="30"/>
    </row>
    <row r="6" spans="1:2" ht="15.75" thickBot="1">
      <c r="A6" s="33" t="s">
        <v>37</v>
      </c>
      <c r="B6" s="34"/>
    </row>
    <row r="7" spans="1:2" ht="15.75" thickBot="1">
      <c r="A7" s="19" t="s">
        <v>35</v>
      </c>
      <c r="B7" s="28"/>
    </row>
    <row r="8" spans="1:2" ht="15.75" thickBot="1">
      <c r="A8" s="19" t="s">
        <v>38</v>
      </c>
      <c r="B8" s="28"/>
    </row>
    <row r="9" spans="1:2" ht="15.75" thickBot="1">
      <c r="A9" s="19" t="s">
        <v>39</v>
      </c>
      <c r="B9" s="28"/>
    </row>
    <row r="10" spans="1:2" ht="15.75" thickBot="1">
      <c r="A10" s="20" t="s">
        <v>9</v>
      </c>
      <c r="B10" s="30"/>
    </row>
    <row r="11" spans="1:2" ht="15.75" thickBot="1">
      <c r="A11" s="35" t="s">
        <v>40</v>
      </c>
      <c r="B11" s="36"/>
    </row>
    <row r="12" spans="1:2" ht="15.75" thickBot="1">
      <c r="A12" s="19" t="s">
        <v>35</v>
      </c>
      <c r="B12" s="28"/>
    </row>
    <row r="13" spans="1:2" ht="15.75" thickBot="1">
      <c r="A13" s="19" t="s">
        <v>38</v>
      </c>
      <c r="B13" s="28"/>
    </row>
    <row r="14" spans="1:2" ht="15.75" thickBot="1">
      <c r="A14" s="19" t="s">
        <v>39</v>
      </c>
      <c r="B14" s="28"/>
    </row>
    <row r="15" spans="1:2" ht="15.75" thickBot="1">
      <c r="A15" s="20" t="s">
        <v>9</v>
      </c>
      <c r="B15" s="30"/>
    </row>
    <row r="16" spans="1:2" ht="15.75" thickBot="1">
      <c r="A16" s="37" t="s">
        <v>41</v>
      </c>
      <c r="B16" s="38"/>
    </row>
    <row r="17" spans="1:2" ht="15.75" thickBot="1">
      <c r="A17" s="19" t="s">
        <v>35</v>
      </c>
      <c r="B17" s="28"/>
    </row>
    <row r="18" spans="1:2" ht="15.75" thickBot="1">
      <c r="A18" s="19" t="s">
        <v>38</v>
      </c>
      <c r="B18" s="28"/>
    </row>
    <row r="19" spans="1:2" ht="15.75" thickBot="1">
      <c r="A19" s="19" t="s">
        <v>39</v>
      </c>
      <c r="B19" s="28"/>
    </row>
    <row r="20" spans="1:2" ht="15.75" thickBot="1">
      <c r="A20" s="25" t="s">
        <v>9</v>
      </c>
      <c r="B20" s="30"/>
    </row>
    <row r="21" spans="1:2" ht="15.75" thickBot="1">
      <c r="A21" s="39" t="s">
        <v>42</v>
      </c>
      <c r="B21" s="40"/>
    </row>
    <row r="22" spans="1:2" ht="15.75" thickBot="1">
      <c r="A22" s="19" t="s">
        <v>35</v>
      </c>
      <c r="B22" s="28"/>
    </row>
    <row r="23" spans="1:2" ht="15.75" thickBot="1">
      <c r="A23" s="19" t="s">
        <v>38</v>
      </c>
      <c r="B23" s="28"/>
    </row>
    <row r="24" spans="1:2" ht="15.75" thickBot="1">
      <c r="A24" s="19" t="s">
        <v>39</v>
      </c>
      <c r="B24" s="28"/>
    </row>
    <row r="25" spans="1:2" ht="15.75" thickBot="1">
      <c r="A25" s="20" t="s">
        <v>9</v>
      </c>
      <c r="B25" s="28">
        <v>0.5</v>
      </c>
    </row>
    <row r="26" spans="1:2" ht="15.75" thickBot="1">
      <c r="A26" s="31" t="s">
        <v>43</v>
      </c>
      <c r="B26" s="32"/>
    </row>
    <row r="27" spans="1:2" ht="15.75" thickBot="1">
      <c r="A27" s="19" t="s">
        <v>44</v>
      </c>
      <c r="B27" s="29"/>
    </row>
    <row r="28" spans="1:2" ht="15.75" thickBot="1">
      <c r="A28" s="20" t="s">
        <v>45</v>
      </c>
      <c r="B28" s="28"/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:B5">
    <cfRule type="expression" dxfId="22" priority="6">
      <formula>LEN(B3)=0</formula>
    </cfRule>
  </conditionalFormatting>
  <conditionalFormatting sqref="B7:B10">
    <cfRule type="expression" dxfId="21" priority="5">
      <formula>LEN(B7)=0</formula>
    </cfRule>
  </conditionalFormatting>
  <conditionalFormatting sqref="B12:B15">
    <cfRule type="expression" dxfId="20" priority="4">
      <formula>LEN(B12)=0</formula>
    </cfRule>
  </conditionalFormatting>
  <conditionalFormatting sqref="B17:B20">
    <cfRule type="expression" dxfId="19" priority="3">
      <formula>LEN(B17)=0</formula>
    </cfRule>
  </conditionalFormatting>
  <conditionalFormatting sqref="B22:B25">
    <cfRule type="expression" dxfId="18" priority="2">
      <formula>LEN(B22)=0</formula>
    </cfRule>
  </conditionalFormatting>
  <conditionalFormatting sqref="B27:B28">
    <cfRule type="expression" dxfId="17" priority="1">
      <formula>LEN(B27)=0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7" workbookViewId="0">
      <selection activeCell="B25" sqref="B25"/>
    </sheetView>
  </sheetViews>
  <sheetFormatPr defaultRowHeight="15"/>
  <cols>
    <col min="1" max="1" width="30.42578125" bestFit="1" customWidth="1"/>
    <col min="2" max="2" width="20.28515625" customWidth="1"/>
  </cols>
  <sheetData>
    <row r="1" spans="1:2" ht="15.75" thickBot="1"/>
    <row r="2" spans="1:2" ht="15.75" thickBot="1">
      <c r="A2" s="31" t="s">
        <v>46</v>
      </c>
      <c r="B2" s="32"/>
    </row>
    <row r="3" spans="1:2" ht="15.75" thickBot="1">
      <c r="A3" s="21" t="s">
        <v>36</v>
      </c>
      <c r="B3" s="26"/>
    </row>
    <row r="4" spans="1:2" ht="15.75" thickBot="1">
      <c r="A4" s="17" t="s">
        <v>3</v>
      </c>
      <c r="B4" s="27"/>
    </row>
    <row r="5" spans="1:2" ht="15.75" thickBot="1">
      <c r="A5" s="18" t="s">
        <v>4</v>
      </c>
      <c r="B5" s="27"/>
    </row>
    <row r="6" spans="1:2" ht="15.75" thickBot="1">
      <c r="A6" s="33" t="s">
        <v>37</v>
      </c>
      <c r="B6" s="34"/>
    </row>
    <row r="7" spans="1:2" ht="15.75" thickBot="1">
      <c r="A7" s="19" t="s">
        <v>35</v>
      </c>
      <c r="B7" s="26"/>
    </row>
    <row r="8" spans="1:2" ht="15.75" thickBot="1">
      <c r="A8" s="19" t="s">
        <v>38</v>
      </c>
      <c r="B8" s="26"/>
    </row>
    <row r="9" spans="1:2" ht="15.75" thickBot="1">
      <c r="A9" s="19" t="s">
        <v>39</v>
      </c>
      <c r="B9" s="26"/>
    </row>
    <row r="10" spans="1:2" ht="15.75" thickBot="1">
      <c r="A10" s="20" t="s">
        <v>9</v>
      </c>
      <c r="B10" s="26"/>
    </row>
    <row r="11" spans="1:2" ht="15.75" thickBot="1">
      <c r="A11" s="35" t="s">
        <v>40</v>
      </c>
      <c r="B11" s="36"/>
    </row>
    <row r="12" spans="1:2" ht="15.75" thickBot="1">
      <c r="A12" s="19" t="s">
        <v>35</v>
      </c>
      <c r="B12" s="26"/>
    </row>
    <row r="13" spans="1:2" ht="15.75" thickBot="1">
      <c r="A13" s="19" t="s">
        <v>38</v>
      </c>
      <c r="B13" s="26"/>
    </row>
    <row r="14" spans="1:2" ht="15.75" thickBot="1">
      <c r="A14" s="19" t="s">
        <v>39</v>
      </c>
      <c r="B14" s="26"/>
    </row>
    <row r="15" spans="1:2" ht="15.75" thickBot="1">
      <c r="A15" s="20" t="s">
        <v>9</v>
      </c>
      <c r="B15" s="26"/>
    </row>
    <row r="16" spans="1:2" ht="15.75" thickBot="1">
      <c r="A16" s="37" t="s">
        <v>41</v>
      </c>
      <c r="B16" s="38"/>
    </row>
    <row r="17" spans="1:2" ht="15.75" thickBot="1">
      <c r="A17" s="19" t="s">
        <v>35</v>
      </c>
      <c r="B17" s="26"/>
    </row>
    <row r="18" spans="1:2" ht="15.75" thickBot="1">
      <c r="A18" s="19" t="s">
        <v>38</v>
      </c>
      <c r="B18" s="26"/>
    </row>
    <row r="19" spans="1:2" ht="15.75" thickBot="1">
      <c r="A19" s="19" t="s">
        <v>39</v>
      </c>
      <c r="B19" s="26"/>
    </row>
    <row r="20" spans="1:2" ht="15.75" thickBot="1">
      <c r="A20" s="25" t="s">
        <v>9</v>
      </c>
      <c r="B20" s="26"/>
    </row>
    <row r="21" spans="1:2" ht="15.75" thickBot="1">
      <c r="A21" s="39" t="s">
        <v>42</v>
      </c>
      <c r="B21" s="40"/>
    </row>
    <row r="22" spans="1:2" ht="15.75" thickBot="1">
      <c r="A22" s="19" t="s">
        <v>35</v>
      </c>
      <c r="B22" s="26"/>
    </row>
    <row r="23" spans="1:2" ht="15.75" thickBot="1">
      <c r="A23" s="19" t="s">
        <v>38</v>
      </c>
      <c r="B23" s="26"/>
    </row>
    <row r="24" spans="1:2" ht="15.75" thickBot="1">
      <c r="A24" s="19" t="s">
        <v>39</v>
      </c>
      <c r="B24" s="26"/>
    </row>
    <row r="25" spans="1:2" ht="15.75" thickBot="1">
      <c r="A25" s="20" t="s">
        <v>9</v>
      </c>
      <c r="B25" s="26"/>
    </row>
    <row r="26" spans="1:2" ht="15.75" thickBot="1">
      <c r="A26" s="31" t="s">
        <v>43</v>
      </c>
      <c r="B26" s="32"/>
    </row>
    <row r="27" spans="1:2" ht="15.75" thickBot="1">
      <c r="A27" s="19" t="s">
        <v>44</v>
      </c>
      <c r="B27" s="27"/>
    </row>
    <row r="28" spans="1:2" ht="15.75" thickBot="1">
      <c r="A28" s="20" t="s">
        <v>45</v>
      </c>
      <c r="B28" s="28"/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">
    <cfRule type="expression" dxfId="16" priority="17">
      <formula>LEN(B3)=0</formula>
    </cfRule>
  </conditionalFormatting>
  <conditionalFormatting sqref="B4">
    <cfRule type="expression" dxfId="15" priority="16">
      <formula>LEN(B4)=0</formula>
    </cfRule>
  </conditionalFormatting>
  <conditionalFormatting sqref="B5">
    <cfRule type="expression" dxfId="14" priority="15">
      <formula>LEN(B5)=0</formula>
    </cfRule>
  </conditionalFormatting>
  <conditionalFormatting sqref="B7">
    <cfRule type="expression" dxfId="13" priority="14">
      <formula>LEN(B7)=0</formula>
    </cfRule>
  </conditionalFormatting>
  <conditionalFormatting sqref="B8">
    <cfRule type="expression" dxfId="12" priority="13">
      <formula>LEN(B8)=0</formula>
    </cfRule>
  </conditionalFormatting>
  <conditionalFormatting sqref="B10">
    <cfRule type="expression" dxfId="11" priority="12">
      <formula>LEN(B10)=0</formula>
    </cfRule>
  </conditionalFormatting>
  <conditionalFormatting sqref="B9">
    <cfRule type="expression" dxfId="10" priority="11">
      <formula>LEN(B9)=0</formula>
    </cfRule>
  </conditionalFormatting>
  <conditionalFormatting sqref="B12">
    <cfRule type="expression" dxfId="9" priority="10">
      <formula>LEN(B12)=0</formula>
    </cfRule>
  </conditionalFormatting>
  <conditionalFormatting sqref="B13">
    <cfRule type="expression" dxfId="8" priority="9">
      <formula>LEN(B13)=0</formula>
    </cfRule>
  </conditionalFormatting>
  <conditionalFormatting sqref="B14">
    <cfRule type="expression" dxfId="7" priority="8">
      <formula>LEN(B14)=0</formula>
    </cfRule>
  </conditionalFormatting>
  <conditionalFormatting sqref="B15">
    <cfRule type="expression" dxfId="6" priority="7">
      <formula>LEN(B15)=0</formula>
    </cfRule>
  </conditionalFormatting>
  <conditionalFormatting sqref="B17">
    <cfRule type="expression" dxfId="5" priority="6">
      <formula>LEN(B17)=0</formula>
    </cfRule>
  </conditionalFormatting>
  <conditionalFormatting sqref="B18">
    <cfRule type="expression" dxfId="4" priority="5">
      <formula>LEN(B18)=0</formula>
    </cfRule>
  </conditionalFormatting>
  <conditionalFormatting sqref="B19">
    <cfRule type="expression" dxfId="3" priority="4">
      <formula>LEN(B19)=0</formula>
    </cfRule>
  </conditionalFormatting>
  <conditionalFormatting sqref="B20">
    <cfRule type="expression" dxfId="2" priority="3">
      <formula>LEN(B20)=0</formula>
    </cfRule>
  </conditionalFormatting>
  <conditionalFormatting sqref="B22:B25">
    <cfRule type="expression" dxfId="1" priority="2">
      <formula>LEN(B22)=0</formula>
    </cfRule>
  </conditionalFormatting>
  <conditionalFormatting sqref="B27:B28">
    <cfRule type="expression" dxfId="0" priority="1">
      <formula>LEN(B27)=0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view="pageLayout" topLeftCell="A25" zoomScaleNormal="100" workbookViewId="0">
      <selection activeCell="E31" sqref="E31:G32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82" t="s">
        <v>0</v>
      </c>
      <c r="B1" s="83"/>
      <c r="C1" s="83"/>
      <c r="D1" s="83"/>
      <c r="E1" s="83"/>
      <c r="F1" s="83"/>
      <c r="G1" s="83"/>
      <c r="H1" s="83"/>
      <c r="I1" s="84"/>
    </row>
    <row r="2" spans="1:9">
      <c r="A2" s="85" t="s">
        <v>1</v>
      </c>
      <c r="B2" s="86"/>
      <c r="C2" s="86"/>
      <c r="D2" s="86"/>
      <c r="E2" s="86"/>
      <c r="F2" s="86"/>
      <c r="G2" s="86"/>
      <c r="H2" s="86"/>
      <c r="I2" s="87"/>
    </row>
    <row r="3" spans="1:9">
      <c r="A3" s="75" t="s">
        <v>2</v>
      </c>
      <c r="B3" s="76"/>
      <c r="C3" s="77"/>
      <c r="D3" s="88">
        <f>FormTitan!B3</f>
        <v>0</v>
      </c>
      <c r="E3" s="73"/>
      <c r="F3" s="73"/>
      <c r="G3" s="73"/>
      <c r="H3" s="73"/>
      <c r="I3" s="74"/>
    </row>
    <row r="4" spans="1:9">
      <c r="A4" s="89" t="s">
        <v>3</v>
      </c>
      <c r="B4" s="76"/>
      <c r="C4" s="77"/>
      <c r="D4" s="72">
        <f>FormTitan!B4</f>
        <v>0</v>
      </c>
      <c r="E4" s="73"/>
      <c r="F4" s="73"/>
      <c r="G4" s="73"/>
      <c r="H4" s="73"/>
      <c r="I4" s="74"/>
    </row>
    <row r="5" spans="1:9">
      <c r="A5" s="75" t="s">
        <v>4</v>
      </c>
      <c r="B5" s="76"/>
      <c r="C5" s="77"/>
      <c r="D5" s="72">
        <f>FormTitan!B5</f>
        <v>0</v>
      </c>
      <c r="E5" s="73"/>
      <c r="F5" s="73"/>
      <c r="G5" s="73"/>
      <c r="H5" s="73"/>
      <c r="I5" s="74"/>
    </row>
    <row r="6" spans="1:9" ht="14.25" customHeight="1">
      <c r="A6" s="65" t="s">
        <v>5</v>
      </c>
      <c r="B6" s="66"/>
      <c r="C6" s="66"/>
      <c r="D6" s="66"/>
      <c r="E6" s="67"/>
      <c r="F6" s="22" t="s">
        <v>35</v>
      </c>
      <c r="G6" s="41">
        <f>FormTitan!B7</f>
        <v>0</v>
      </c>
      <c r="H6" s="42"/>
      <c r="I6" s="1" t="s">
        <v>7</v>
      </c>
    </row>
    <row r="7" spans="1:9" ht="45" customHeight="1">
      <c r="A7" s="2"/>
      <c r="B7" s="3" t="s">
        <v>8</v>
      </c>
      <c r="C7" s="24" t="s">
        <v>9</v>
      </c>
      <c r="D7" s="4" t="s">
        <v>10</v>
      </c>
      <c r="E7" s="4" t="s">
        <v>11</v>
      </c>
      <c r="F7" s="51" t="s">
        <v>12</v>
      </c>
      <c r="G7" s="52"/>
      <c r="H7" s="53"/>
      <c r="I7" s="5" t="s">
        <v>13</v>
      </c>
    </row>
    <row r="8" spans="1:9" ht="18.75" customHeight="1">
      <c r="A8" s="68" t="s">
        <v>14</v>
      </c>
      <c r="B8" s="70">
        <f>FormTitan!B8</f>
        <v>0</v>
      </c>
      <c r="C8" s="70">
        <f>FormTitan!B10</f>
        <v>0</v>
      </c>
      <c r="D8" s="70"/>
      <c r="E8" s="63">
        <f>D8-C8</f>
        <v>0</v>
      </c>
      <c r="F8" s="59" t="e">
        <f>((D8-C8)/1000)/(2.5/B8)</f>
        <v>#DIV/0!</v>
      </c>
      <c r="G8" s="78" t="s">
        <v>34</v>
      </c>
      <c r="H8" s="79"/>
      <c r="I8" s="54" t="e">
        <f>ABS(E8-E10)/AVERAGE(E8,E10)</f>
        <v>#DIV/0!</v>
      </c>
    </row>
    <row r="9" spans="1:9" ht="18.75" customHeight="1">
      <c r="A9" s="69"/>
      <c r="B9" s="71"/>
      <c r="C9" s="71"/>
      <c r="D9" s="71"/>
      <c r="E9" s="64"/>
      <c r="F9" s="60"/>
      <c r="G9" s="80" t="s">
        <v>33</v>
      </c>
      <c r="H9" s="81"/>
      <c r="I9" s="55"/>
    </row>
    <row r="10" spans="1:9" ht="18.75" customHeight="1">
      <c r="A10" s="68" t="s">
        <v>17</v>
      </c>
      <c r="B10" s="70">
        <f>FormTitan!B9</f>
        <v>0</v>
      </c>
      <c r="C10" s="70">
        <f>C8</f>
        <v>0</v>
      </c>
      <c r="D10" s="70"/>
      <c r="E10" s="63">
        <f>D10-C10</f>
        <v>0</v>
      </c>
      <c r="F10" s="59" t="e">
        <f>((D10-C10)/1000)/(2.5/B10)</f>
        <v>#DIV/0!</v>
      </c>
      <c r="G10" s="61" t="s">
        <v>15</v>
      </c>
      <c r="H10" s="62"/>
      <c r="I10" s="55"/>
    </row>
    <row r="11" spans="1:9" ht="18.75" customHeight="1">
      <c r="A11" s="69"/>
      <c r="B11" s="71"/>
      <c r="C11" s="71"/>
      <c r="D11" s="71"/>
      <c r="E11" s="64"/>
      <c r="F11" s="60"/>
      <c r="G11" s="57" t="s">
        <v>16</v>
      </c>
      <c r="H11" s="58"/>
      <c r="I11" s="56"/>
    </row>
    <row r="12" spans="1:9" ht="15" customHeight="1">
      <c r="A12" s="65" t="s">
        <v>24</v>
      </c>
      <c r="B12" s="66"/>
      <c r="C12" s="66"/>
      <c r="D12" s="66"/>
      <c r="E12" s="67"/>
      <c r="F12" s="23" t="s">
        <v>35</v>
      </c>
      <c r="G12" s="41">
        <f>FormTitan!B12</f>
        <v>0</v>
      </c>
      <c r="H12" s="42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51" t="s">
        <v>12</v>
      </c>
      <c r="G13" s="52"/>
      <c r="H13" s="53"/>
      <c r="I13" s="5" t="s">
        <v>26</v>
      </c>
    </row>
    <row r="14" spans="1:9" ht="18.75" customHeight="1">
      <c r="A14" s="68" t="s">
        <v>14</v>
      </c>
      <c r="B14" s="70">
        <f>FormTitan!B13</f>
        <v>0</v>
      </c>
      <c r="C14" s="70">
        <f>FormTitan!B15</f>
        <v>0</v>
      </c>
      <c r="D14" s="70"/>
      <c r="E14" s="63">
        <f>D14-C14</f>
        <v>0</v>
      </c>
      <c r="F14" s="59" t="e">
        <f>((D14-C14)/1000)/(0.15/B14)</f>
        <v>#DIV/0!</v>
      </c>
      <c r="G14" s="61" t="s">
        <v>15</v>
      </c>
      <c r="H14" s="62"/>
      <c r="I14" s="54" t="e">
        <f>ABS(E14-E16)/AVERAGE(E14,E16)</f>
        <v>#DIV/0!</v>
      </c>
    </row>
    <row r="15" spans="1:9" ht="15.75">
      <c r="A15" s="69"/>
      <c r="B15" s="71"/>
      <c r="C15" s="71"/>
      <c r="D15" s="71"/>
      <c r="E15" s="64"/>
      <c r="F15" s="60"/>
      <c r="G15" s="57" t="s">
        <v>16</v>
      </c>
      <c r="H15" s="58"/>
      <c r="I15" s="55"/>
    </row>
    <row r="16" spans="1:9" ht="18.75" customHeight="1">
      <c r="A16" s="68" t="s">
        <v>17</v>
      </c>
      <c r="B16" s="70">
        <f>FormTitan!B14</f>
        <v>0</v>
      </c>
      <c r="C16" s="70">
        <f>C14</f>
        <v>0</v>
      </c>
      <c r="D16" s="70"/>
      <c r="E16" s="63">
        <f>D16-C16</f>
        <v>0</v>
      </c>
      <c r="F16" s="59" t="e">
        <f>((D16-C16)/1000)/(0.15/B16)</f>
        <v>#DIV/0!</v>
      </c>
      <c r="G16" s="61" t="s">
        <v>15</v>
      </c>
      <c r="H16" s="62"/>
      <c r="I16" s="55"/>
    </row>
    <row r="17" spans="1:9" ht="18.75" customHeight="1">
      <c r="A17" s="69"/>
      <c r="B17" s="71"/>
      <c r="C17" s="71"/>
      <c r="D17" s="71"/>
      <c r="E17" s="64"/>
      <c r="F17" s="60"/>
      <c r="G17" s="57" t="s">
        <v>16</v>
      </c>
      <c r="H17" s="58"/>
      <c r="I17" s="56"/>
    </row>
    <row r="18" spans="1:9" ht="15" customHeight="1">
      <c r="A18" s="65" t="s">
        <v>18</v>
      </c>
      <c r="B18" s="66"/>
      <c r="C18" s="66"/>
      <c r="D18" s="66"/>
      <c r="E18" s="67"/>
      <c r="F18" s="23" t="s">
        <v>35</v>
      </c>
      <c r="G18" s="41">
        <f>FormTitan!B17</f>
        <v>0</v>
      </c>
      <c r="H18" s="42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51" t="s">
        <v>12</v>
      </c>
      <c r="G19" s="52"/>
      <c r="H19" s="53"/>
      <c r="I19" s="5" t="s">
        <v>20</v>
      </c>
    </row>
    <row r="20" spans="1:9" ht="18.75" customHeight="1">
      <c r="A20" s="68" t="s">
        <v>14</v>
      </c>
      <c r="B20" s="70">
        <f>FormTitan!B18</f>
        <v>0</v>
      </c>
      <c r="C20" s="70">
        <f>FormTitan!B20</f>
        <v>0</v>
      </c>
      <c r="D20" s="70"/>
      <c r="E20" s="63">
        <f>D20-C20</f>
        <v>0</v>
      </c>
      <c r="F20" s="59" t="e">
        <f>((D20-C20)/1000)/(0.25/B20)</f>
        <v>#DIV/0!</v>
      </c>
      <c r="G20" s="61" t="s">
        <v>15</v>
      </c>
      <c r="H20" s="62"/>
      <c r="I20" s="54" t="e">
        <f>ABS(E20-E22)/AVERAGE(E20,E22)</f>
        <v>#DIV/0!</v>
      </c>
    </row>
    <row r="21" spans="1:9" ht="18.75" customHeight="1">
      <c r="A21" s="69"/>
      <c r="B21" s="71"/>
      <c r="C21" s="71"/>
      <c r="D21" s="71"/>
      <c r="E21" s="64"/>
      <c r="F21" s="60"/>
      <c r="G21" s="57" t="s">
        <v>16</v>
      </c>
      <c r="H21" s="58"/>
      <c r="I21" s="55"/>
    </row>
    <row r="22" spans="1:9" ht="18.75" customHeight="1">
      <c r="A22" s="68" t="s">
        <v>17</v>
      </c>
      <c r="B22" s="70">
        <f>FormTitan!B19</f>
        <v>0</v>
      </c>
      <c r="C22" s="70">
        <f>C20</f>
        <v>0</v>
      </c>
      <c r="D22" s="70"/>
      <c r="E22" s="63">
        <f>D22-C22</f>
        <v>0</v>
      </c>
      <c r="F22" s="59" t="e">
        <f>((D22-C22)/1000)/(0.25/B22)</f>
        <v>#DIV/0!</v>
      </c>
      <c r="G22" s="61" t="s">
        <v>15</v>
      </c>
      <c r="H22" s="62"/>
      <c r="I22" s="55"/>
    </row>
    <row r="23" spans="1:9" ht="18.75" customHeight="1">
      <c r="A23" s="69"/>
      <c r="B23" s="71"/>
      <c r="C23" s="71"/>
      <c r="D23" s="71"/>
      <c r="E23" s="64"/>
      <c r="F23" s="60"/>
      <c r="G23" s="57" t="s">
        <v>16</v>
      </c>
      <c r="H23" s="58"/>
      <c r="I23" s="56"/>
    </row>
    <row r="24" spans="1:9" ht="15" customHeight="1">
      <c r="A24" s="65" t="s">
        <v>21</v>
      </c>
      <c r="B24" s="66"/>
      <c r="C24" s="66"/>
      <c r="D24" s="66"/>
      <c r="E24" s="67"/>
      <c r="F24" s="23" t="s">
        <v>6</v>
      </c>
      <c r="G24" s="41">
        <f>FormTitan!B17</f>
        <v>0</v>
      </c>
      <c r="H24" s="42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51" t="s">
        <v>12</v>
      </c>
      <c r="G25" s="52"/>
      <c r="H25" s="53"/>
      <c r="I25" s="5" t="s">
        <v>23</v>
      </c>
    </row>
    <row r="26" spans="1:9" ht="18.75" customHeight="1">
      <c r="A26" s="68" t="s">
        <v>14</v>
      </c>
      <c r="B26" s="70">
        <f>FormTitan!B18</f>
        <v>0</v>
      </c>
      <c r="C26" s="70">
        <f>FormTitan!B20</f>
        <v>0</v>
      </c>
      <c r="D26" s="70"/>
      <c r="E26" s="63">
        <f>D26-C26</f>
        <v>0</v>
      </c>
      <c r="F26" s="59" t="e">
        <f>((D26-C26)/1000)/(5/B26)</f>
        <v>#DIV/0!</v>
      </c>
      <c r="G26" s="61" t="s">
        <v>15</v>
      </c>
      <c r="H26" s="62"/>
      <c r="I26" s="54" t="e">
        <f>ABS(E26-E28)/AVERAGE(E26,E28)</f>
        <v>#DIV/0!</v>
      </c>
    </row>
    <row r="27" spans="1:9" ht="18.75" customHeight="1">
      <c r="A27" s="69"/>
      <c r="B27" s="71"/>
      <c r="C27" s="71"/>
      <c r="D27" s="71"/>
      <c r="E27" s="64"/>
      <c r="F27" s="60"/>
      <c r="G27" s="57" t="s">
        <v>16</v>
      </c>
      <c r="H27" s="58"/>
      <c r="I27" s="55"/>
    </row>
    <row r="28" spans="1:9" ht="18.75" customHeight="1">
      <c r="A28" s="68" t="s">
        <v>17</v>
      </c>
      <c r="B28" s="70">
        <f>FormTitan!B19</f>
        <v>0</v>
      </c>
      <c r="C28" s="70">
        <f>C26</f>
        <v>0</v>
      </c>
      <c r="D28" s="70"/>
      <c r="E28" s="63">
        <f>D28-C28</f>
        <v>0</v>
      </c>
      <c r="F28" s="59" t="e">
        <f>((D28-C28)/1000)/(5/B28)</f>
        <v>#DIV/0!</v>
      </c>
      <c r="G28" s="61" t="s">
        <v>15</v>
      </c>
      <c r="H28" s="62"/>
      <c r="I28" s="55"/>
    </row>
    <row r="29" spans="1:9" ht="18.75" customHeight="1">
      <c r="A29" s="69"/>
      <c r="B29" s="71"/>
      <c r="C29" s="71"/>
      <c r="D29" s="71"/>
      <c r="E29" s="64"/>
      <c r="F29" s="60"/>
      <c r="G29" s="57" t="s">
        <v>16</v>
      </c>
      <c r="H29" s="58"/>
      <c r="I29" s="56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90" t="s">
        <v>27</v>
      </c>
      <c r="B31" s="83"/>
      <c r="C31" s="83"/>
      <c r="D31" s="84"/>
      <c r="E31" s="43">
        <f>FormTitan!B27</f>
        <v>0</v>
      </c>
      <c r="F31" s="44"/>
      <c r="G31" s="44"/>
      <c r="H31" s="47">
        <f>FormTitan!B28</f>
        <v>0</v>
      </c>
      <c r="I31" s="48"/>
    </row>
    <row r="32" spans="1:9" ht="15.75" customHeight="1">
      <c r="A32" s="91"/>
      <c r="B32" s="86"/>
      <c r="C32" s="86"/>
      <c r="D32" s="87"/>
      <c r="E32" s="45"/>
      <c r="F32" s="46"/>
      <c r="G32" s="46"/>
      <c r="H32" s="49"/>
      <c r="I32" s="50"/>
    </row>
    <row r="33" spans="1:9" ht="15.75" customHeight="1">
      <c r="A33" s="92" t="s">
        <v>28</v>
      </c>
      <c r="B33" s="83"/>
      <c r="C33" s="83"/>
      <c r="D33" s="84"/>
      <c r="E33" s="93"/>
      <c r="F33" s="83"/>
      <c r="G33" s="83"/>
      <c r="H33" s="83"/>
      <c r="I33" s="84"/>
    </row>
    <row r="34" spans="1:9" ht="15.75" customHeight="1">
      <c r="A34" s="91"/>
      <c r="B34" s="86"/>
      <c r="C34" s="86"/>
      <c r="D34" s="87"/>
      <c r="E34" s="86"/>
      <c r="F34" s="86"/>
      <c r="G34" s="86"/>
      <c r="H34" s="86"/>
      <c r="I34" s="87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5"/>
  <sheetViews>
    <sheetView tabSelected="1" view="pageLayout" zoomScaleNormal="100" workbookViewId="0">
      <selection activeCell="D5" sqref="D5:I5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82" t="s">
        <v>0</v>
      </c>
      <c r="B1" s="83"/>
      <c r="C1" s="83"/>
      <c r="D1" s="83"/>
      <c r="E1" s="83"/>
      <c r="F1" s="83"/>
      <c r="G1" s="83"/>
      <c r="H1" s="83"/>
      <c r="I1" s="84"/>
    </row>
    <row r="2" spans="1:9">
      <c r="A2" s="85" t="s">
        <v>1</v>
      </c>
      <c r="B2" s="86"/>
      <c r="C2" s="86"/>
      <c r="D2" s="86"/>
      <c r="E2" s="86"/>
      <c r="F2" s="86"/>
      <c r="G2" s="86"/>
      <c r="H2" s="86"/>
      <c r="I2" s="87"/>
    </row>
    <row r="3" spans="1:9">
      <c r="A3" s="75" t="s">
        <v>2</v>
      </c>
      <c r="B3" s="76"/>
      <c r="C3" s="77"/>
      <c r="D3" s="72">
        <f>FormGH!B3</f>
        <v>0</v>
      </c>
      <c r="E3" s="73"/>
      <c r="F3" s="73"/>
      <c r="G3" s="73"/>
      <c r="H3" s="73"/>
      <c r="I3" s="74"/>
    </row>
    <row r="4" spans="1:9">
      <c r="A4" s="75" t="s">
        <v>3</v>
      </c>
      <c r="B4" s="76"/>
      <c r="C4" s="77"/>
      <c r="D4" s="72">
        <f>FormGH!B4</f>
        <v>0</v>
      </c>
      <c r="E4" s="73"/>
      <c r="F4" s="73"/>
      <c r="G4" s="73"/>
      <c r="H4" s="73"/>
      <c r="I4" s="74"/>
    </row>
    <row r="5" spans="1:9">
      <c r="A5" s="75" t="s">
        <v>4</v>
      </c>
      <c r="B5" s="76"/>
      <c r="C5" s="77"/>
      <c r="D5" s="72">
        <f>FormGH!B5</f>
        <v>0</v>
      </c>
      <c r="E5" s="73"/>
      <c r="F5" s="73"/>
      <c r="G5" s="73"/>
      <c r="H5" s="73"/>
      <c r="I5" s="74"/>
    </row>
    <row r="6" spans="1:9" ht="15" customHeight="1">
      <c r="A6" s="65" t="s">
        <v>5</v>
      </c>
      <c r="B6" s="76"/>
      <c r="C6" s="76"/>
      <c r="D6" s="76"/>
      <c r="E6" s="77"/>
      <c r="F6" s="22" t="s">
        <v>6</v>
      </c>
      <c r="G6" s="41">
        <f>FormGH!B7</f>
        <v>0</v>
      </c>
      <c r="H6" s="42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100" t="s">
        <v>12</v>
      </c>
      <c r="G7" s="83"/>
      <c r="H7" s="84"/>
      <c r="I7" s="5" t="s">
        <v>13</v>
      </c>
    </row>
    <row r="8" spans="1:9" ht="18.75" customHeight="1">
      <c r="A8" s="68" t="s">
        <v>14</v>
      </c>
      <c r="B8" s="70">
        <f>FormGH!B8</f>
        <v>0</v>
      </c>
      <c r="C8" s="70">
        <f>FormGH!B10</f>
        <v>0</v>
      </c>
      <c r="D8" s="70"/>
      <c r="E8" s="106">
        <f>D8-C8</f>
        <v>0</v>
      </c>
      <c r="F8" s="59" t="e">
        <f>((D8-C8)/1000)/(7.5/B8)</f>
        <v>#DIV/0!</v>
      </c>
      <c r="G8" s="61" t="s">
        <v>29</v>
      </c>
      <c r="H8" s="105"/>
      <c r="I8" s="54" t="e">
        <f>ABS(E8-E10)/AVERAGE(E8,E10)</f>
        <v>#DIV/0!</v>
      </c>
    </row>
    <row r="9" spans="1:9" ht="18.75" customHeight="1">
      <c r="A9" s="102"/>
      <c r="B9" s="107"/>
      <c r="C9" s="107"/>
      <c r="D9" s="108"/>
      <c r="E9" s="104"/>
      <c r="F9" s="104"/>
      <c r="G9" s="57" t="s">
        <v>30</v>
      </c>
      <c r="H9" s="103"/>
      <c r="I9" s="101"/>
    </row>
    <row r="10" spans="1:9" ht="18.75" customHeight="1">
      <c r="A10" s="68" t="s">
        <v>17</v>
      </c>
      <c r="B10" s="70">
        <f>FormGH!B9</f>
        <v>0</v>
      </c>
      <c r="C10" s="70">
        <f>C8</f>
        <v>0</v>
      </c>
      <c r="D10" s="70"/>
      <c r="E10" s="106">
        <f>D10-C10</f>
        <v>0</v>
      </c>
      <c r="F10" s="59" t="e">
        <f>((D10-C10)/1000)/(7.5/B10)</f>
        <v>#DIV/0!</v>
      </c>
      <c r="G10" s="61" t="s">
        <v>31</v>
      </c>
      <c r="H10" s="105"/>
      <c r="I10" s="101"/>
    </row>
    <row r="11" spans="1:9" ht="18.75" customHeight="1">
      <c r="A11" s="102"/>
      <c r="B11" s="107"/>
      <c r="C11" s="107"/>
      <c r="D11" s="108"/>
      <c r="E11" s="104"/>
      <c r="F11" s="104"/>
      <c r="G11" s="57" t="s">
        <v>32</v>
      </c>
      <c r="H11" s="103"/>
      <c r="I11" s="102"/>
    </row>
    <row r="12" spans="1:9" ht="15" customHeight="1">
      <c r="A12" s="65" t="s">
        <v>24</v>
      </c>
      <c r="B12" s="76"/>
      <c r="C12" s="76"/>
      <c r="D12" s="76"/>
      <c r="E12" s="77"/>
      <c r="F12" s="23" t="s">
        <v>6</v>
      </c>
      <c r="G12" s="41">
        <f>FormGH!B12</f>
        <v>0</v>
      </c>
      <c r="H12" s="42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100" t="s">
        <v>12</v>
      </c>
      <c r="G13" s="83"/>
      <c r="H13" s="84"/>
      <c r="I13" s="5" t="s">
        <v>26</v>
      </c>
    </row>
    <row r="14" spans="1:9" ht="18.75" customHeight="1">
      <c r="A14" s="68" t="s">
        <v>14</v>
      </c>
      <c r="B14" s="70">
        <f>FormGH!B13</f>
        <v>0</v>
      </c>
      <c r="C14" s="70">
        <f>FormGH!B15</f>
        <v>0</v>
      </c>
      <c r="D14" s="70"/>
      <c r="E14" s="106">
        <f>D14-C14</f>
        <v>0</v>
      </c>
      <c r="F14" s="59" t="e">
        <f>((D14-C14)/1000)/(0.45/B14)</f>
        <v>#DIV/0!</v>
      </c>
      <c r="G14" s="61" t="s">
        <v>15</v>
      </c>
      <c r="H14" s="105"/>
      <c r="I14" s="54" t="e">
        <f>ABS(E14-E16)/AVERAGE(E14,E16)</f>
        <v>#DIV/0!</v>
      </c>
    </row>
    <row r="15" spans="1:9" ht="15.75">
      <c r="A15" s="102"/>
      <c r="B15" s="107"/>
      <c r="C15" s="107"/>
      <c r="D15" s="108"/>
      <c r="E15" s="104"/>
      <c r="F15" s="104"/>
      <c r="G15" s="57" t="s">
        <v>16</v>
      </c>
      <c r="H15" s="103"/>
      <c r="I15" s="101"/>
    </row>
    <row r="16" spans="1:9" ht="18.75" customHeight="1">
      <c r="A16" s="68" t="s">
        <v>17</v>
      </c>
      <c r="B16" s="70">
        <f>FormGH!B14</f>
        <v>0</v>
      </c>
      <c r="C16" s="70">
        <f>C14</f>
        <v>0</v>
      </c>
      <c r="D16" s="70"/>
      <c r="E16" s="106">
        <f>D16-C16</f>
        <v>0</v>
      </c>
      <c r="F16" s="59" t="e">
        <f>((D16-C16)/1000)/(0.45/B16)</f>
        <v>#DIV/0!</v>
      </c>
      <c r="G16" s="61" t="s">
        <v>15</v>
      </c>
      <c r="H16" s="105"/>
      <c r="I16" s="101"/>
    </row>
    <row r="17" spans="1:9" ht="18.75" customHeight="1">
      <c r="A17" s="102"/>
      <c r="B17" s="107"/>
      <c r="C17" s="107"/>
      <c r="D17" s="108"/>
      <c r="E17" s="104"/>
      <c r="F17" s="104"/>
      <c r="G17" s="57" t="s">
        <v>16</v>
      </c>
      <c r="H17" s="103"/>
      <c r="I17" s="102"/>
    </row>
    <row r="18" spans="1:9" ht="15.75" customHeight="1">
      <c r="A18" s="65" t="s">
        <v>18</v>
      </c>
      <c r="B18" s="76"/>
      <c r="C18" s="76"/>
      <c r="D18" s="76"/>
      <c r="E18" s="77"/>
      <c r="F18" s="23" t="s">
        <v>6</v>
      </c>
      <c r="G18" s="94">
        <f>FormGH!B17</f>
        <v>0</v>
      </c>
      <c r="H18" s="95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100" t="s">
        <v>12</v>
      </c>
      <c r="G19" s="83"/>
      <c r="H19" s="84"/>
      <c r="I19" s="5" t="s">
        <v>20</v>
      </c>
    </row>
    <row r="20" spans="1:9" ht="18.75" customHeight="1">
      <c r="A20" s="68" t="s">
        <v>14</v>
      </c>
      <c r="B20" s="70">
        <f>FormGH!B18</f>
        <v>0</v>
      </c>
      <c r="C20" s="70">
        <f>FormGH!B20</f>
        <v>0</v>
      </c>
      <c r="D20" s="70"/>
      <c r="E20" s="63">
        <f>D20-C20</f>
        <v>0</v>
      </c>
      <c r="F20" s="59" t="e">
        <f>((D20-C20)/1000)/(0.75/B20)</f>
        <v>#DIV/0!</v>
      </c>
      <c r="G20" s="61" t="s">
        <v>15</v>
      </c>
      <c r="H20" s="105"/>
      <c r="I20" s="54" t="e">
        <f>ABS(E20-E22)/AVERAGE(E20,E22)</f>
        <v>#DIV/0!</v>
      </c>
    </row>
    <row r="21" spans="1:9" ht="18.75" customHeight="1">
      <c r="A21" s="102"/>
      <c r="B21" s="107"/>
      <c r="C21" s="107"/>
      <c r="D21" s="108"/>
      <c r="E21" s="102"/>
      <c r="F21" s="104"/>
      <c r="G21" s="57" t="s">
        <v>16</v>
      </c>
      <c r="H21" s="103"/>
      <c r="I21" s="101"/>
    </row>
    <row r="22" spans="1:9" ht="18.75" customHeight="1">
      <c r="A22" s="68" t="s">
        <v>17</v>
      </c>
      <c r="B22" s="70">
        <f>FormGH!B19</f>
        <v>0</v>
      </c>
      <c r="C22" s="70">
        <f>C20</f>
        <v>0</v>
      </c>
      <c r="D22" s="70"/>
      <c r="E22" s="63">
        <f>D22-C22</f>
        <v>0</v>
      </c>
      <c r="F22" s="59" t="e">
        <f>((D22-C22)/1000)/(0.75/B22)</f>
        <v>#DIV/0!</v>
      </c>
      <c r="G22" s="61" t="s">
        <v>15</v>
      </c>
      <c r="H22" s="105"/>
      <c r="I22" s="101"/>
    </row>
    <row r="23" spans="1:9" ht="18.75" customHeight="1">
      <c r="A23" s="102"/>
      <c r="B23" s="107"/>
      <c r="C23" s="107"/>
      <c r="D23" s="108"/>
      <c r="E23" s="102"/>
      <c r="F23" s="104"/>
      <c r="G23" s="57" t="s">
        <v>16</v>
      </c>
      <c r="H23" s="103"/>
      <c r="I23" s="102"/>
    </row>
    <row r="24" spans="1:9" ht="15.75" customHeight="1">
      <c r="A24" s="65" t="s">
        <v>21</v>
      </c>
      <c r="B24" s="76"/>
      <c r="C24" s="76"/>
      <c r="D24" s="76"/>
      <c r="E24" s="77"/>
      <c r="F24" s="23" t="s">
        <v>6</v>
      </c>
      <c r="G24" s="41">
        <f>FormGH!B22</f>
        <v>0</v>
      </c>
      <c r="H24" s="42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100" t="s">
        <v>12</v>
      </c>
      <c r="G25" s="83"/>
      <c r="H25" s="84"/>
      <c r="I25" s="5" t="s">
        <v>23</v>
      </c>
    </row>
    <row r="26" spans="1:9" ht="18.75" customHeight="1">
      <c r="A26" s="68" t="s">
        <v>14</v>
      </c>
      <c r="B26" s="70">
        <f>FormGH!B23</f>
        <v>0</v>
      </c>
      <c r="C26" s="70">
        <f>FormGH!B25</f>
        <v>0</v>
      </c>
      <c r="D26" s="70"/>
      <c r="E26" s="63">
        <f>D26-C26</f>
        <v>0</v>
      </c>
      <c r="F26" s="59" t="e">
        <f>((D26-C26)/1000)/(15/B26)</f>
        <v>#DIV/0!</v>
      </c>
      <c r="G26" s="61" t="s">
        <v>15</v>
      </c>
      <c r="H26" s="105"/>
      <c r="I26" s="54" t="e">
        <f>ABS(E26-E28)/AVERAGE(E26,E28)</f>
        <v>#DIV/0!</v>
      </c>
    </row>
    <row r="27" spans="1:9" ht="18.75" customHeight="1">
      <c r="A27" s="102"/>
      <c r="B27" s="107"/>
      <c r="C27" s="107"/>
      <c r="D27" s="108"/>
      <c r="E27" s="102"/>
      <c r="F27" s="104"/>
      <c r="G27" s="57" t="s">
        <v>16</v>
      </c>
      <c r="H27" s="103"/>
      <c r="I27" s="101"/>
    </row>
    <row r="28" spans="1:9" ht="18.75" customHeight="1">
      <c r="A28" s="68" t="s">
        <v>17</v>
      </c>
      <c r="B28" s="70">
        <f>FormGH!B24</f>
        <v>0</v>
      </c>
      <c r="C28" s="70">
        <f>C26</f>
        <v>0</v>
      </c>
      <c r="D28" s="70"/>
      <c r="E28" s="63">
        <f>D28-C28</f>
        <v>0</v>
      </c>
      <c r="F28" s="59" t="e">
        <f>((D28-C28)/1000)/(15/B28)</f>
        <v>#DIV/0!</v>
      </c>
      <c r="G28" s="61" t="s">
        <v>15</v>
      </c>
      <c r="H28" s="105"/>
      <c r="I28" s="101"/>
    </row>
    <row r="29" spans="1:9" ht="18.75" customHeight="1">
      <c r="A29" s="102"/>
      <c r="B29" s="107"/>
      <c r="C29" s="107"/>
      <c r="D29" s="108"/>
      <c r="E29" s="102"/>
      <c r="F29" s="104"/>
      <c r="G29" s="57" t="s">
        <v>16</v>
      </c>
      <c r="H29" s="103"/>
      <c r="I29" s="102"/>
    </row>
    <row r="30" spans="1:9" ht="15.75" customHeight="1">
      <c r="A30" s="90" t="s">
        <v>27</v>
      </c>
      <c r="B30" s="83"/>
      <c r="C30" s="83"/>
      <c r="D30" s="84"/>
      <c r="E30" s="96">
        <f>FormGH!B27</f>
        <v>0</v>
      </c>
      <c r="F30" s="97"/>
      <c r="G30" s="97"/>
      <c r="H30" s="47">
        <f>FormGH!B28</f>
        <v>0</v>
      </c>
      <c r="I30" s="48"/>
    </row>
    <row r="31" spans="1:9" ht="15.75" customHeight="1">
      <c r="A31" s="91"/>
      <c r="B31" s="86"/>
      <c r="C31" s="86"/>
      <c r="D31" s="87"/>
      <c r="E31" s="98"/>
      <c r="F31" s="99"/>
      <c r="G31" s="99"/>
      <c r="H31" s="49"/>
      <c r="I31" s="50"/>
    </row>
    <row r="32" spans="1:9" ht="15.75" customHeight="1">
      <c r="A32" s="92" t="s">
        <v>28</v>
      </c>
      <c r="B32" s="83"/>
      <c r="C32" s="83"/>
      <c r="D32" s="84"/>
      <c r="E32" s="93"/>
      <c r="F32" s="83"/>
      <c r="G32" s="83"/>
      <c r="H32" s="83"/>
      <c r="I32" s="84"/>
    </row>
    <row r="33" spans="1:9" ht="15.75" customHeight="1">
      <c r="A33" s="91"/>
      <c r="B33" s="86"/>
      <c r="C33" s="86"/>
      <c r="D33" s="87"/>
      <c r="E33" s="86"/>
      <c r="F33" s="86"/>
      <c r="G33" s="86"/>
      <c r="H33" s="86"/>
      <c r="I33" s="87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2024-05-20T02:41:02Z</cp:lastPrinted>
  <dcterms:created xsi:type="dcterms:W3CDTF">2006-09-16T00:00:00Z</dcterms:created>
  <dcterms:modified xsi:type="dcterms:W3CDTF">2024-09-06T07:30:24Z</dcterms:modified>
</cp:coreProperties>
</file>