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baru Edited\Digestion\Titan\"/>
    </mc:Choice>
  </mc:AlternateContent>
  <xr:revisionPtr revIDLastSave="0" documentId="13_ncr:1_{EF58A893-A5B3-48DD-98A8-21137ACF06C1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J5" i="7" l="1"/>
  <c r="J6" i="7"/>
  <c r="C29" i="7"/>
  <c r="H17" i="17" l="1"/>
  <c r="H17" i="18"/>
  <c r="H17" i="15"/>
  <c r="H17" i="7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J9" i="7"/>
  <c r="H17" i="16" s="1"/>
  <c r="J10" i="7"/>
  <c r="J11" i="7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<sst xmlns="http://schemas.openxmlformats.org/spreadsheetml/2006/main" count="691" uniqueCount="80">
  <si>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</si>
  <si>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</si>
  <si>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</si>
  <si>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</si>
  <si>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</si>
  <si>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</si>
  <si>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</si>
  <si>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</si>
  <si>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</si>
  <si>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</si>
  <si>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</si>
  <si>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</si>
  <si>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</si>
  <si>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</si>
  <si>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</si>
  <si>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</si>
  <si>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</si>
  <si>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</si>
  <si>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</si>
  <si>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</si>
  <si>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</si>
  <si>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</si>
  <si>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</si>
  <si>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</si>
  <si>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</si>
  <si>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</si>
  <si>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</si>
  <si>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</si>
  <si>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</si>
  <si>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</si>
  <si>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</si>
  <si>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</si>
  <si>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</si>
  <si>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</si>
  <si>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</si>
  <si>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</si>
  <si>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</si>
  <si>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</si>
  <si>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</si>
  <si>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</si>
  <si>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t xml:space="preserve">                      IQC POW 220424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</si>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</sst>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22" fillId="0" borderId="35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4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fmlaLink="FormTitan!$D$24" lockText="1" noThreeD="1"/>
</file>

<file path=xl/ctrlProps/ctrlProp12.xml><?xml version="1.0" encoding="utf-8"?>
<formControlPr xmlns="http://schemas.microsoft.com/office/spreadsheetml/2009/9/main" objectType="CheckBox" fmlaLink="FormTitan!$D$23" lockText="1" noThreeD="1"/>
</file>

<file path=xl/ctrlProps/ctrlProp13.xml><?xml version="1.0" encoding="utf-8"?>
<formControlPr xmlns="http://schemas.microsoft.com/office/spreadsheetml/2009/9/main" objectType="CheckBox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fmlaLink="FormTitan!$D$24" lockText="1" noThreeD="1"/>
</file>

<file path=xl/ctrlProps/ctrlProp19.xml><?xml version="1.0" encoding="utf-8"?>
<formControlPr xmlns="http://schemas.microsoft.com/office/spreadsheetml/2009/9/main" objectType="CheckBox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fmlaLink="FormTitan!$D$24" lockText="1" noThreeD="1"/>
</file>

<file path=xl/ctrlProps/ctrlProp26.xml><?xml version="1.0" encoding="utf-8"?>
<formControlPr xmlns="http://schemas.microsoft.com/office/spreadsheetml/2009/9/main" objectType="CheckBox" fmlaLink="FormTitan!$D$23" lockText="1" noThreeD="1"/>
</file>

<file path=xl/ctrlProps/ctrlProp27.xml><?xml version="1.0" encoding="utf-8"?>
<formControlPr xmlns="http://schemas.microsoft.com/office/spreadsheetml/2009/9/main" objectType="CheckBox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fmlaLink="FormTitan!$D$24" lockText="1" noThreeD="1"/>
</file>

<file path=xl/ctrlProps/ctrlProp33.xml><?xml version="1.0" encoding="utf-8"?>
<formControlPr xmlns="http://schemas.microsoft.com/office/spreadsheetml/2009/9/main" objectType="CheckBox" fmlaLink="FormTitan!$D$23" lockText="1" noThreeD="1"/>
</file>

<file path=xl/ctrlProps/ctrlProp34.xml><?xml version="1.0" encoding="utf-8"?>
<formControlPr xmlns="http://schemas.microsoft.com/office/spreadsheetml/2009/9/main" objectType="CheckBox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fmlaLink="FormTitan!$D$24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3" lockText="1" noThreeD="1"/>
</file>

<file path=xl/ctrlProps/ctrlProp41.xml><?xml version="1.0" encoding="utf-8"?>
<formControlPr xmlns="http://schemas.microsoft.com/office/spreadsheetml/2009/9/main" objectType="CheckBox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fmlaLink="FormTitan!$D$24" lockText="1" noThreeD="1"/>
</file>

<file path=xl/ctrlProps/ctrlProp47.xml><?xml version="1.0" encoding="utf-8"?>
<formControlPr xmlns="http://schemas.microsoft.com/office/spreadsheetml/2009/9/main" objectType="CheckBox" fmlaLink="FormTitan!$D$23" lockText="1" noThreeD="1"/>
</file>

<file path=xl/ctrlProps/ctrlProp48.xml><?xml version="1.0" encoding="utf-8"?>
<formControlPr xmlns="http://schemas.microsoft.com/office/spreadsheetml/2009/9/main" objectType="CheckBox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fmlaLink="FormTitan!$D$24" lockText="1" noThreeD="1"/>
</file>

<file path=xl/ctrlProps/ctrlProp54.xml><?xml version="1.0" encoding="utf-8"?>
<formControlPr xmlns="http://schemas.microsoft.com/office/spreadsheetml/2009/9/main" objectType="CheckBox" fmlaLink="FormTitan!$D$23" lockText="1" noThreeD="1"/>
</file>

<file path=xl/ctrlProps/ctrlProp55.xml><?xml version="1.0" encoding="utf-8"?>
<formControlPr xmlns="http://schemas.microsoft.com/office/spreadsheetml/2009/9/main" objectType="CheckBox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D$24" lockText="1" noThreeD="1"/>
</file>

<file path=xl/ctrlProps/ctrlProp61.xml><?xml version="1.0" encoding="utf-8"?>
<formControlPr xmlns="http://schemas.microsoft.com/office/spreadsheetml/2009/9/main" objectType="CheckBox" fmlaLink="FormTitan!$D$23" lockText="1" noThreeD="1"/>
</file>

<file path=xl/ctrlProps/ctrlProp62.xml><?xml version="1.0" encoding="utf-8"?>
<formControlPr xmlns="http://schemas.microsoft.com/office/spreadsheetml/2009/9/main" objectType="CheckBox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fmlaLink="FormTitan!$D$24" lockText="1" noThreeD="1"/>
</file>

<file path=xl/ctrlProps/ctrlProp68.xml><?xml version="1.0" encoding="utf-8"?>
<formControlPr xmlns="http://schemas.microsoft.com/office/spreadsheetml/2009/9/main" objectType="CheckBox" fmlaLink="FormTitan!$D$23" lockText="1" noThreeD="1"/>
</file>

<file path=xl/ctrlProps/ctrlProp69.xml><?xml version="1.0" encoding="utf-8"?>
<formControlPr xmlns="http://schemas.microsoft.com/office/spreadsheetml/2009/9/main" objectType="CheckBox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fmlaLink="FormTitan!$D$24" lockText="1" noThreeD="1"/>
</file>

<file path=xl/ctrlProps/ctrlProp75.xml><?xml version="1.0" encoding="utf-8"?>
<formControlPr xmlns="http://schemas.microsoft.com/office/spreadsheetml/2009/9/main" objectType="CheckBox" fmlaLink="FormTitan!$D$23" lockText="1" noThreeD="1"/>
</file>

<file path=xl/ctrlProps/ctrlProp76.xml><?xml version="1.0" encoding="utf-8"?>
<formControlPr xmlns="http://schemas.microsoft.com/office/spreadsheetml/2009/9/main" objectType="CheckBox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fmlaLink="FormTitan!$D$24" lockText="1" noThreeD="1"/>
</file>

<file path=xl/ctrlProps/ctrlProp82.xml><?xml version="1.0" encoding="utf-8"?>
<formControlPr xmlns="http://schemas.microsoft.com/office/spreadsheetml/2009/9/main" objectType="CheckBox" fmlaLink="FormTitan!$D$23" lockText="1" noThreeD="1"/>
</file>

<file path=xl/ctrlProps/ctrlProp83.xml><?xml version="1.0" encoding="utf-8"?>
<formControlPr xmlns="http://schemas.microsoft.com/office/spreadsheetml/2009/9/main" objectType="CheckBox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4" y="897178"/>
              <a:ext cx="1840546" cy="346787"/>
              <a:chOff x="5019294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2" y="897172"/>
              <a:ext cx="1840551" cy="346787"/>
              <a:chOff x="5019292" y="923328"/>
              <a:chExt cx="2078189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2" y="897172"/>
              <a:ext cx="1840551" cy="346787"/>
              <a:chOff x="5019292" y="923328"/>
              <a:chExt cx="2078189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2" y="897172"/>
              <a:ext cx="1840551" cy="346787"/>
              <a:chOff x="5019292" y="923328"/>
              <a:chExt cx="2078189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4"/>
              <a:ext cx="1840541" cy="346787"/>
              <a:chOff x="5019300" y="923328"/>
              <a:chExt cx="2078182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2" y="897172"/>
              <a:ext cx="1840551" cy="346787"/>
              <a:chOff x="5019292" y="923328"/>
              <a:chExt cx="2078189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2" y="897172"/>
              <a:ext cx="1840551" cy="346787"/>
              <a:chOff x="5019292" y="923328"/>
              <a:chExt cx="2078189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2" y="897172"/>
              <a:ext cx="1840551" cy="346787"/>
              <a:chOff x="5019292" y="923328"/>
              <a:chExt cx="2078189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2" y="897172"/>
              <a:ext cx="1840551" cy="346787"/>
              <a:chOff x="5019292" y="923328"/>
              <a:chExt cx="2078189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2" y="897172"/>
              <a:ext cx="1840551" cy="346787"/>
              <a:chOff x="5019292" y="923328"/>
              <a:chExt cx="2078189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2" y="897172"/>
              <a:ext cx="1840551" cy="346787"/>
              <a:chOff x="5019292" y="923328"/>
              <a:chExt cx="2078189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2" y="897172"/>
              <a:ext cx="1840551" cy="346787"/>
              <a:chOff x="5019292" y="923328"/>
              <a:chExt cx="2078189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36"/>
  <sheetViews>
    <sheetView tabSelected="1" topLeftCell="A7" zoomScale="115" zoomScaleNormal="115" workbookViewId="0">
      <selection activeCell="D23" sqref="D23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18.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55" t="s">
        <v>49</v>
      </c>
      <c r="C1" s="56" t="s">
        <v>69</v>
      </c>
      <c r="D1" s="57" t="s">
        <v>50</v>
      </c>
      <c r="E1" s="57" t="s">
        <v>51</v>
      </c>
      <c r="F1" s="25" t="s">
        <v>52</v>
      </c>
      <c r="G1" s="59" t="s">
        <v>44</v>
      </c>
      <c r="H1" s="66" t="s">
        <v>79</v>
      </c>
      <c r="I1" s="48" t="s">
        <v>78</v>
      </c>
      <c r="J1" s="65"/>
      <c r="K1" s="65"/>
      <c r="L1" s="65"/>
      <c r="M1" s="65"/>
      <c r="N1" s="65"/>
      <c r="O1" s="65"/>
    </row>
    <row r="2" spans="1:18" x14ac:dyDescent="0.2">
      <c r="A2" s="30" t="s">
        <v>53</v>
      </c>
      <c r="B2" s="51"/>
      <c r="C2" s="35"/>
      <c r="D2" s="33"/>
      <c r="E2" s="33"/>
      <c r="F2" s="58">
        <f>E2-D2</f>
        <v>0</v>
      </c>
      <c r="G2" s="60"/>
      <c r="H2" s="67" t="str">
        <f>H4</f>
        <v>Sila Pilih</v>
      </c>
      <c r="I2" s="50"/>
      <c r="J2" s="52"/>
      <c r="K2" s="52"/>
      <c r="L2" s="52"/>
      <c r="M2" s="52"/>
      <c r="N2" s="52"/>
      <c r="O2" s="52"/>
    </row>
    <row r="3" spans="1:18" ht="13.5" thickBot="1" x14ac:dyDescent="0.25">
      <c r="A3" s="30" t="s">
        <v>54</v>
      </c>
      <c r="B3" s="51"/>
      <c r="C3" s="33"/>
      <c r="D3" s="33"/>
      <c r="E3" s="33"/>
      <c r="F3" s="58">
        <f t="shared" ref="F3:F17" si="0">E3-D3</f>
        <v>0</v>
      </c>
      <c r="G3" s="60"/>
      <c r="H3" s="67" t="str">
        <f>H5</f>
        <v>Sila Pilih</v>
      </c>
      <c r="I3" s="50"/>
      <c r="J3" s="52" t="b">
        <f>IF(I6=1,"(1)/ 2 / 3 / 4 / NA",IF(I6=2,"1 /(2)/ 3 / 4 / NA",IF(I6=3,"1 / 2 /(3)/ 4 / NA",IF(I6=4,"1 / 2 / 3 /(4)/ NA",IF(I6="NA","1 / 2 / 3 / 4 /(NA)")))))</f>
        <v>0</v>
      </c>
      <c r="K3" s="68"/>
      <c r="L3" s="68"/>
      <c r="M3" s="68"/>
      <c r="N3" s="52"/>
      <c r="O3" s="52"/>
    </row>
    <row r="4" spans="1:18" ht="15.75" thickBot="1" x14ac:dyDescent="0.3">
      <c r="A4" s="30" t="s">
        <v>55</v>
      </c>
      <c r="B4" s="51"/>
      <c r="C4" s="33"/>
      <c r="D4" s="33"/>
      <c r="E4" s="33"/>
      <c r="F4" s="58">
        <f t="shared" si="0"/>
        <v>0</v>
      </c>
      <c r="G4" s="60"/>
      <c r="H4" s="24" t="s">
        <v>45</v>
      </c>
      <c r="I4" s="50"/>
      <c r="J4" s="52" t="str">
        <f>IF(H6="T1","T1",IF(H6="T2","T2",IF(H6="T3","T3",IF(H6="T4","T4",""))))</f>
        <v/>
      </c>
      <c r="K4" s="52"/>
      <c r="L4" s="52"/>
      <c r="M4" s="52"/>
      <c r="N4" s="52"/>
      <c r="O4" s="52"/>
    </row>
    <row r="5" spans="1:18" ht="15.75" thickBot="1" x14ac:dyDescent="0.3">
      <c r="A5" s="30" t="s">
        <v>56</v>
      </c>
      <c r="B5" s="51"/>
      <c r="C5" s="33"/>
      <c r="D5" s="33"/>
      <c r="E5" s="33"/>
      <c r="F5" s="58">
        <f t="shared" si="0"/>
        <v>0</v>
      </c>
      <c r="G5" s="60"/>
      <c r="H5" s="24" t="s">
        <v>45</v>
      </c>
      <c r="I5" s="50"/>
      <c r="J5" s="52" t="str">
        <f>IF(H5="T1","/ T1",IF(H5="T2","/ T2",IF(H5="T3","/ T3",IF(H5="T4","/ T4",""))))</f>
        <v/>
      </c>
      <c r="K5" s="52"/>
      <c r="L5" s="52"/>
      <c r="M5" s="52"/>
      <c r="N5" s="52"/>
      <c r="O5" s="52"/>
    </row>
    <row r="6" spans="1:18" ht="15" x14ac:dyDescent="0.25">
      <c r="A6" s="30" t="s">
        <v>57</v>
      </c>
      <c r="B6" s="51"/>
      <c r="C6" s="33"/>
      <c r="D6" s="33"/>
      <c r="E6" s="33"/>
      <c r="F6" s="58">
        <f t="shared" si="0"/>
        <v>0</v>
      </c>
      <c r="G6" s="61" t="s">
        <v>45</v>
      </c>
      <c r="H6" s="67" t="str">
        <f>H4</f>
        <v>Sila Pilih</v>
      </c>
      <c r="I6" s="49" t="s">
        <v>45</v>
      </c>
      <c r="J6" s="52" t="str">
        <f>IF(I6=1,"(1)/ 2 / 3 / 4 / NA",IF(I6="Sila Pilih"," 1 / 2 / 3 / 4 / NA",IF(I6=2,"1 /(2)/ 3 / 4 / NA",IF(I6=3,"1 / 2 /(3)/ 4 / NA",IF(I6=4,"1 / 2 / 3 /(4)/ NA",IF(I6="NA","1 / 2 / 3 / 4 /(NA)"))))))</f>
        <v xml:space="preserve"> 1 / 2 / 3 / 4 / NA</v>
      </c>
      <c r="K6" s="52"/>
      <c r="L6" s="52"/>
      <c r="M6" s="52"/>
      <c r="N6" s="52"/>
      <c r="O6" s="52"/>
      <c r="P6" s="70"/>
      <c r="Q6" s="70"/>
      <c r="R6" s="70"/>
    </row>
    <row r="7" spans="1:18" ht="15" x14ac:dyDescent="0.25">
      <c r="A7" s="30" t="s">
        <v>58</v>
      </c>
      <c r="B7" s="31"/>
      <c r="C7" s="33"/>
      <c r="D7" s="33"/>
      <c r="E7" s="33"/>
      <c r="F7" s="58">
        <f t="shared" si="0"/>
        <v>0</v>
      </c>
      <c r="G7" s="61" t="s">
        <v>45</v>
      </c>
      <c r="H7" s="67" t="str">
        <f>H4</f>
        <v>Sila Pilih</v>
      </c>
      <c r="I7" s="49" t="s">
        <v>45</v>
      </c>
      <c r="J7" s="52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K7" s="52"/>
      <c r="L7" s="52"/>
      <c r="M7" s="52"/>
      <c r="N7" s="52"/>
      <c r="O7" s="52"/>
      <c r="P7" s="70"/>
      <c r="Q7" s="70"/>
      <c r="R7" s="70"/>
    </row>
    <row r="8" spans="1:18" ht="15" x14ac:dyDescent="0.25">
      <c r="A8" s="30" t="s">
        <v>59</v>
      </c>
      <c r="B8" s="31"/>
      <c r="C8" s="33"/>
      <c r="D8" s="33"/>
      <c r="E8" s="33"/>
      <c r="F8" s="58">
        <f t="shared" si="0"/>
        <v>0</v>
      </c>
      <c r="G8" s="61" t="s">
        <v>45</v>
      </c>
      <c r="H8" s="67" t="str">
        <f>H4</f>
        <v>Sila Pilih</v>
      </c>
      <c r="I8" s="49" t="s">
        <v>45</v>
      </c>
      <c r="J8" s="52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2"/>
      <c r="L8" s="52"/>
      <c r="M8" s="52"/>
      <c r="N8" s="52"/>
      <c r="O8" s="52"/>
      <c r="P8" s="70"/>
      <c r="Q8" s="70"/>
      <c r="R8" s="70"/>
    </row>
    <row r="9" spans="1:18" ht="15" x14ac:dyDescent="0.25">
      <c r="A9" s="30" t="s">
        <v>60</v>
      </c>
      <c r="B9" s="31"/>
      <c r="C9" s="33"/>
      <c r="D9" s="33"/>
      <c r="E9" s="33"/>
      <c r="F9" s="58">
        <f t="shared" si="0"/>
        <v>0</v>
      </c>
      <c r="G9" s="61" t="s">
        <v>45</v>
      </c>
      <c r="H9" s="67" t="str">
        <f>H4</f>
        <v>Sila Pilih</v>
      </c>
      <c r="I9" s="49" t="s">
        <v>45</v>
      </c>
      <c r="J9" s="52" t="str">
        <f t="shared" si="1"/>
        <v xml:space="preserve"> 1 / 2 / 3 / 4 / NA</v>
      </c>
      <c r="K9" s="52"/>
      <c r="L9" s="52"/>
      <c r="M9" s="52"/>
      <c r="N9" s="52"/>
      <c r="O9" s="52"/>
      <c r="P9" s="70"/>
      <c r="Q9" s="70"/>
      <c r="R9" s="70"/>
    </row>
    <row r="10" spans="1:18" ht="15" x14ac:dyDescent="0.25">
      <c r="A10" s="30" t="s">
        <v>61</v>
      </c>
      <c r="B10" s="31"/>
      <c r="C10" s="33"/>
      <c r="D10" s="33"/>
      <c r="E10" s="33"/>
      <c r="F10" s="58">
        <f t="shared" si="0"/>
        <v>0</v>
      </c>
      <c r="G10" s="61" t="s">
        <v>45</v>
      </c>
      <c r="H10" s="67" t="str">
        <f>H4</f>
        <v>Sila Pilih</v>
      </c>
      <c r="I10" s="49" t="s">
        <v>45</v>
      </c>
      <c r="J10" s="52" t="str">
        <f t="shared" si="1"/>
        <v xml:space="preserve"> 1 / 2 / 3 / 4 / NA</v>
      </c>
      <c r="K10" s="52"/>
      <c r="L10" s="52"/>
      <c r="M10" s="52"/>
      <c r="N10" s="52"/>
      <c r="O10" s="52"/>
      <c r="P10" s="70"/>
      <c r="Q10" s="70"/>
      <c r="R10" s="70"/>
    </row>
    <row r="11" spans="1:18" ht="15" x14ac:dyDescent="0.25">
      <c r="A11" s="30" t="s">
        <v>62</v>
      </c>
      <c r="B11" s="31"/>
      <c r="C11" s="33"/>
      <c r="D11" s="33"/>
      <c r="E11" s="33"/>
      <c r="F11" s="58">
        <f t="shared" si="0"/>
        <v>0</v>
      </c>
      <c r="G11" s="61" t="s">
        <v>45</v>
      </c>
      <c r="H11" s="67" t="str">
        <f>H4</f>
        <v>Sila Pilih</v>
      </c>
      <c r="I11" s="49" t="s">
        <v>45</v>
      </c>
      <c r="J11" s="52" t="str">
        <f t="shared" si="1"/>
        <v xml:space="preserve"> 1 / 2 / 3 / 4 / NA</v>
      </c>
      <c r="K11" s="52"/>
      <c r="L11" s="52"/>
      <c r="M11" s="52"/>
      <c r="N11" s="52"/>
      <c r="O11" s="52"/>
      <c r="P11" s="70"/>
      <c r="Q11" s="70"/>
      <c r="R11" s="70"/>
    </row>
    <row r="12" spans="1:18" ht="15" x14ac:dyDescent="0.25">
      <c r="A12" s="30" t="s">
        <v>63</v>
      </c>
      <c r="B12" s="31"/>
      <c r="C12" s="33"/>
      <c r="D12" s="33"/>
      <c r="E12" s="33"/>
      <c r="F12" s="58">
        <f t="shared" si="0"/>
        <v>0</v>
      </c>
      <c r="G12" s="61" t="s">
        <v>45</v>
      </c>
      <c r="H12" s="67" t="str">
        <f>H5</f>
        <v>Sila Pilih</v>
      </c>
      <c r="I12" s="49" t="s">
        <v>45</v>
      </c>
      <c r="J12" s="52" t="str">
        <f t="shared" si="1"/>
        <v xml:space="preserve"> 1 / 2 / 3 / 4 / NA</v>
      </c>
      <c r="K12" s="52"/>
      <c r="L12" s="52"/>
      <c r="M12" s="52"/>
      <c r="N12" s="52"/>
      <c r="O12" s="52"/>
      <c r="P12" s="70"/>
      <c r="Q12" s="70"/>
      <c r="R12" s="70"/>
    </row>
    <row r="13" spans="1:18" ht="15" x14ac:dyDescent="0.25">
      <c r="A13" s="30" t="s">
        <v>64</v>
      </c>
      <c r="B13" s="31"/>
      <c r="C13" s="33"/>
      <c r="D13" s="33"/>
      <c r="E13" s="33"/>
      <c r="F13" s="58">
        <f t="shared" si="0"/>
        <v>0</v>
      </c>
      <c r="G13" s="61" t="s">
        <v>45</v>
      </c>
      <c r="H13" s="67" t="str">
        <f>H5</f>
        <v>Sila Pilih</v>
      </c>
      <c r="I13" s="49" t="s">
        <v>45</v>
      </c>
      <c r="J13" s="52" t="str">
        <f t="shared" si="1"/>
        <v xml:space="preserve"> 1 / 2 / 3 / 4 / NA</v>
      </c>
      <c r="K13" s="52"/>
      <c r="L13" s="52"/>
      <c r="M13" s="52"/>
      <c r="N13" s="52"/>
      <c r="O13" s="52"/>
      <c r="P13" s="70"/>
      <c r="Q13" s="70"/>
      <c r="R13" s="70"/>
    </row>
    <row r="14" spans="1:18" ht="15" x14ac:dyDescent="0.25">
      <c r="A14" s="30" t="s">
        <v>65</v>
      </c>
      <c r="B14" s="31"/>
      <c r="C14" s="33"/>
      <c r="D14" s="33"/>
      <c r="E14" s="33"/>
      <c r="F14" s="58">
        <f t="shared" si="0"/>
        <v>0</v>
      </c>
      <c r="G14" s="61" t="s">
        <v>45</v>
      </c>
      <c r="H14" s="67" t="str">
        <f>H5</f>
        <v>Sila Pilih</v>
      </c>
      <c r="I14" s="49" t="s">
        <v>45</v>
      </c>
      <c r="J14" s="52" t="str">
        <f t="shared" si="1"/>
        <v xml:space="preserve"> 1 / 2 / 3 / 4 / NA</v>
      </c>
      <c r="K14" s="52"/>
      <c r="L14" s="52"/>
      <c r="M14" s="52"/>
      <c r="N14" s="52"/>
      <c r="O14" s="52"/>
      <c r="P14" s="70"/>
      <c r="Q14" s="70"/>
      <c r="R14" s="70"/>
    </row>
    <row r="15" spans="1:18" ht="15" x14ac:dyDescent="0.25">
      <c r="A15" s="30" t="s">
        <v>66</v>
      </c>
      <c r="B15" s="31"/>
      <c r="C15" s="33"/>
      <c r="D15" s="33"/>
      <c r="E15" s="33"/>
      <c r="F15" s="58">
        <f t="shared" si="0"/>
        <v>0</v>
      </c>
      <c r="G15" s="61" t="s">
        <v>45</v>
      </c>
      <c r="H15" s="67" t="str">
        <f>H5</f>
        <v>Sila Pilih</v>
      </c>
      <c r="I15" s="49" t="s">
        <v>45</v>
      </c>
      <c r="J15" s="52" t="str">
        <f t="shared" si="1"/>
        <v xml:space="preserve"> 1 / 2 / 3 / 4 / NA</v>
      </c>
      <c r="K15" s="52"/>
      <c r="L15" s="52"/>
      <c r="M15" s="52"/>
      <c r="N15" s="52"/>
      <c r="O15" s="52"/>
      <c r="P15" s="70"/>
      <c r="Q15" s="70"/>
      <c r="R15" s="70"/>
    </row>
    <row r="16" spans="1:18" ht="15" x14ac:dyDescent="0.25">
      <c r="A16" s="30" t="s">
        <v>67</v>
      </c>
      <c r="B16" s="31"/>
      <c r="C16" s="33"/>
      <c r="D16" s="33"/>
      <c r="E16" s="33"/>
      <c r="F16" s="58">
        <f t="shared" si="0"/>
        <v>0</v>
      </c>
      <c r="G16" s="61" t="s">
        <v>45</v>
      </c>
      <c r="H16" s="67" t="str">
        <f>H5</f>
        <v>Sila Pilih</v>
      </c>
      <c r="I16" s="49" t="s">
        <v>45</v>
      </c>
      <c r="J16" s="52" t="str">
        <f t="shared" si="1"/>
        <v xml:space="preserve"> 1 / 2 / 3 / 4 / NA</v>
      </c>
      <c r="K16" s="52"/>
      <c r="L16" s="52"/>
      <c r="M16" s="52"/>
      <c r="N16" s="52"/>
      <c r="O16" s="52"/>
      <c r="P16" s="70"/>
      <c r="Q16" s="70"/>
      <c r="R16" s="70"/>
    </row>
    <row r="17" spans="1:18" ht="15" x14ac:dyDescent="0.25">
      <c r="A17" s="30" t="s">
        <v>68</v>
      </c>
      <c r="B17" s="31"/>
      <c r="C17" s="33"/>
      <c r="D17" s="33"/>
      <c r="E17" s="33"/>
      <c r="F17" s="58">
        <f t="shared" si="0"/>
        <v>0</v>
      </c>
      <c r="G17" s="61" t="s">
        <v>45</v>
      </c>
      <c r="H17" s="67" t="str">
        <f>H5</f>
        <v>Sila Pilih</v>
      </c>
      <c r="I17" s="49" t="s">
        <v>45</v>
      </c>
      <c r="J17" s="52" t="str">
        <f t="shared" si="1"/>
        <v xml:space="preserve"> 1 / 2 / 3 / 4 / NA</v>
      </c>
      <c r="K17" s="52"/>
      <c r="L17" s="52"/>
      <c r="M17" s="52"/>
      <c r="N17" s="52"/>
      <c r="O17" s="52"/>
      <c r="P17" s="70"/>
      <c r="Q17" s="70"/>
      <c r="R17" s="70"/>
    </row>
    <row r="18" spans="1:18" x14ac:dyDescent="0.2">
      <c r="J18" s="52"/>
      <c r="K18" s="52"/>
      <c r="L18" s="52"/>
      <c r="M18" s="52"/>
      <c r="N18" s="52"/>
      <c r="O18" s="52"/>
      <c r="P18" s="70"/>
      <c r="Q18" s="70"/>
      <c r="R18" s="70"/>
    </row>
    <row r="19" spans="1:18" x14ac:dyDescent="0.2">
      <c r="A19" s="23" t="s">
        <v>77</v>
      </c>
      <c r="B19" s="32"/>
      <c r="J19" s="52"/>
      <c r="K19" s="52"/>
      <c r="L19" s="52"/>
      <c r="M19" s="52"/>
      <c r="N19" s="52"/>
      <c r="O19" s="52"/>
      <c r="P19" s="70"/>
      <c r="Q19" s="70"/>
      <c r="R19" s="70"/>
    </row>
    <row r="20" spans="1:18" x14ac:dyDescent="0.2">
      <c r="A20" s="23" t="s">
        <v>76</v>
      </c>
      <c r="B20" s="46"/>
      <c r="J20" s="52"/>
      <c r="K20" s="52"/>
    </row>
    <row r="21" spans="1:18" x14ac:dyDescent="0.2">
      <c r="A21" s="23" t="s">
        <v>70</v>
      </c>
      <c r="B21" s="32"/>
      <c r="C21" s="37" t="s">
        <v>71</v>
      </c>
      <c r="J21" s="52"/>
      <c r="K21" s="52"/>
    </row>
    <row r="22" spans="1:18" ht="13.5" thickBot="1" x14ac:dyDescent="0.25">
      <c r="A22" t="s">
        <v>72</v>
      </c>
      <c r="B22" s="69"/>
      <c r="C22" s="54"/>
      <c r="D22" s="54"/>
      <c r="E22" s="54"/>
      <c r="F22" s="52"/>
      <c r="G22" s="53"/>
      <c r="H22" s="52"/>
      <c r="J22" s="52"/>
      <c r="K22" s="52"/>
    </row>
    <row r="23" spans="1:18" ht="15.75" thickBot="1" x14ac:dyDescent="0.3">
      <c r="A23" s="23" t="s">
        <v>46</v>
      </c>
      <c r="B23" s="24" t="s">
        <v>45</v>
      </c>
      <c r="C23" s="52"/>
      <c r="D23" s="52" t="b">
        <f>IF(B23="YA", TRUE)</f>
        <v>0</v>
      </c>
      <c r="E23" s="52"/>
      <c r="F23" s="62"/>
      <c r="G23" s="53"/>
      <c r="H23" s="52"/>
      <c r="I23" s="52"/>
      <c r="J23" s="52"/>
      <c r="K23" s="52"/>
    </row>
    <row r="24" spans="1:18" ht="15.75" thickBot="1" x14ac:dyDescent="0.3">
      <c r="A24" s="23" t="s">
        <v>47</v>
      </c>
      <c r="B24" s="24" t="s">
        <v>45</v>
      </c>
      <c r="C24" s="52"/>
      <c r="D24" s="52" t="b">
        <f>IF(B24="YA", TRUE)</f>
        <v>0</v>
      </c>
      <c r="E24" s="52"/>
      <c r="F24" s="62"/>
      <c r="G24" s="53"/>
      <c r="H24" s="52"/>
      <c r="I24" s="52"/>
    </row>
    <row r="25" spans="1:18" ht="15.75" thickBot="1" x14ac:dyDescent="0.3">
      <c r="A25" s="23" t="s">
        <v>48</v>
      </c>
      <c r="B25" s="24" t="s">
        <v>45</v>
      </c>
      <c r="C25" s="52"/>
      <c r="D25" s="52" t="b">
        <f>IF(B25="YA", TRUE)</f>
        <v>0</v>
      </c>
      <c r="E25" s="52"/>
      <c r="F25" s="62"/>
      <c r="G25" s="53"/>
      <c r="H25" s="52"/>
      <c r="I25" s="52"/>
    </row>
    <row r="26" spans="1:18" ht="14.25" customHeight="1" thickBot="1" x14ac:dyDescent="0.25">
      <c r="C26" s="52"/>
      <c r="D26" s="52"/>
      <c r="E26" s="52"/>
      <c r="F26" s="52"/>
      <c r="G26" s="53"/>
      <c r="H26" s="52"/>
      <c r="I26" s="52"/>
    </row>
    <row r="27" spans="1:18" ht="15.75" thickBot="1" x14ac:dyDescent="0.3">
      <c r="A27" s="23" t="s">
        <v>73</v>
      </c>
      <c r="B27" s="24" t="s">
        <v>45</v>
      </c>
      <c r="C27" s="54"/>
      <c r="D27" s="54"/>
      <c r="E27" s="54"/>
      <c r="F27" s="52"/>
      <c r="G27" s="53"/>
      <c r="H27" s="52"/>
      <c r="I27" s="52"/>
    </row>
    <row r="28" spans="1:18" s="52" customFormat="1" ht="15.75" thickBot="1" x14ac:dyDescent="0.3">
      <c r="A28" s="52" t="s">
        <v>75</v>
      </c>
      <c r="B28" s="64" t="s">
        <v>45</v>
      </c>
      <c r="C28" s="54" t="b">
        <f>IF(B28=1,TRUE)</f>
        <v>0</v>
      </c>
      <c r="D28" s="54"/>
      <c r="E28" s="54"/>
      <c r="F28" s="53"/>
      <c r="G28" s="53"/>
    </row>
    <row r="29" spans="1:18" ht="15.75" thickBot="1" x14ac:dyDescent="0.3">
      <c r="A29" t="s">
        <v>22</v>
      </c>
      <c r="B29" s="24" t="s">
        <v>45</v>
      </c>
      <c r="C29" s="54" t="b">
        <f>IF(B29="XP 205DR",TRUE)</f>
        <v>0</v>
      </c>
      <c r="D29" s="54" t="b">
        <f>IF(B29="MSA 225S-100-DA",TRUE)</f>
        <v>0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</row>
    <row r="30" spans="1:18" x14ac:dyDescent="0.2">
      <c r="C30" s="54"/>
      <c r="D30" s="54"/>
      <c r="E30" s="54"/>
      <c r="F30" s="52"/>
      <c r="G30" s="53"/>
      <c r="H30" s="52"/>
      <c r="I30" s="52"/>
    </row>
    <row r="31" spans="1:18" x14ac:dyDescent="0.2">
      <c r="C31" s="54"/>
      <c r="D31" s="54"/>
      <c r="E31" s="54"/>
      <c r="F31" s="52"/>
      <c r="G31" s="53"/>
      <c r="H31" s="52"/>
      <c r="I31" s="52"/>
    </row>
    <row r="32" spans="1:18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46" priority="54">
      <formula>LEN(B2)=0</formula>
    </cfRule>
  </conditionalFormatting>
  <conditionalFormatting sqref="G6">
    <cfRule type="cellIs" dxfId="45" priority="53" operator="equal">
      <formula>"Sila Pilih"</formula>
    </cfRule>
  </conditionalFormatting>
  <conditionalFormatting sqref="B21">
    <cfRule type="expression" dxfId="44" priority="52">
      <formula>LEN(B21)=0</formula>
    </cfRule>
  </conditionalFormatting>
  <conditionalFormatting sqref="B22">
    <cfRule type="expression" dxfId="43" priority="51">
      <formula>LEN(B22)=0</formula>
    </cfRule>
  </conditionalFormatting>
  <conditionalFormatting sqref="B27">
    <cfRule type="cellIs" dxfId="42" priority="48" operator="equal">
      <formula>"Sila Pilih"</formula>
    </cfRule>
  </conditionalFormatting>
  <conditionalFormatting sqref="B29">
    <cfRule type="cellIs" dxfId="41" priority="46" operator="equal">
      <formula>"Sila Pilih"</formula>
    </cfRule>
  </conditionalFormatting>
  <conditionalFormatting sqref="B19">
    <cfRule type="expression" dxfId="40" priority="45">
      <formula>LEN(B19)=0</formula>
    </cfRule>
  </conditionalFormatting>
  <conditionalFormatting sqref="B20">
    <cfRule type="expression" dxfId="39" priority="44">
      <formula>LEN(B20)=0</formula>
    </cfRule>
  </conditionalFormatting>
  <conditionalFormatting sqref="B23 F23">
    <cfRule type="cellIs" dxfId="38" priority="41" operator="equal">
      <formula>"TIDAK"</formula>
    </cfRule>
    <cfRule type="cellIs" dxfId="37" priority="42" operator="equal">
      <formula>"ya"</formula>
    </cfRule>
    <cfRule type="cellIs" dxfId="36" priority="43" operator="equal">
      <formula>"Sila Pilih"</formula>
    </cfRule>
  </conditionalFormatting>
  <conditionalFormatting sqref="B24 F24">
    <cfRule type="cellIs" dxfId="35" priority="38" operator="equal">
      <formula>"TIDAK"</formula>
    </cfRule>
    <cfRule type="cellIs" dxfId="34" priority="39" operator="equal">
      <formula>"ya"</formula>
    </cfRule>
    <cfRule type="cellIs" dxfId="33" priority="40" operator="equal">
      <formula>"Sila Pilih"</formula>
    </cfRule>
  </conditionalFormatting>
  <conditionalFormatting sqref="B25 F25">
    <cfRule type="cellIs" dxfId="32" priority="35" operator="equal">
      <formula>"TIDAK"</formula>
    </cfRule>
    <cfRule type="cellIs" dxfId="31" priority="36" operator="equal">
      <formula>"ya"</formula>
    </cfRule>
    <cfRule type="cellIs" dxfId="30" priority="37" operator="equal">
      <formula>"Sila Pilih"</formula>
    </cfRule>
  </conditionalFormatting>
  <conditionalFormatting sqref="F7">
    <cfRule type="cellIs" dxfId="29" priority="32" operator="equal">
      <formula>0</formula>
    </cfRule>
  </conditionalFormatting>
  <conditionalFormatting sqref="F8">
    <cfRule type="cellIs" dxfId="28" priority="31" operator="equal">
      <formula>0</formula>
    </cfRule>
  </conditionalFormatting>
  <conditionalFormatting sqref="F9">
    <cfRule type="cellIs" dxfId="27" priority="30" operator="equal">
      <formula>0</formula>
    </cfRule>
  </conditionalFormatting>
  <conditionalFormatting sqref="F10">
    <cfRule type="cellIs" dxfId="26" priority="29" operator="equal">
      <formula>0</formula>
    </cfRule>
  </conditionalFormatting>
  <conditionalFormatting sqref="F11">
    <cfRule type="cellIs" dxfId="25" priority="28" operator="equal">
      <formula>0</formula>
    </cfRule>
  </conditionalFormatting>
  <conditionalFormatting sqref="F12">
    <cfRule type="cellIs" dxfId="24" priority="27" operator="equal">
      <formula>0</formula>
    </cfRule>
  </conditionalFormatting>
  <conditionalFormatting sqref="F13">
    <cfRule type="cellIs" dxfId="23" priority="26" operator="equal">
      <formula>0</formula>
    </cfRule>
  </conditionalFormatting>
  <conditionalFormatting sqref="F14">
    <cfRule type="cellIs" dxfId="22" priority="25" operator="equal">
      <formula>0</formula>
    </cfRule>
  </conditionalFormatting>
  <conditionalFormatting sqref="F15">
    <cfRule type="cellIs" dxfId="21" priority="24" operator="equal">
      <formula>0</formula>
    </cfRule>
  </conditionalFormatting>
  <conditionalFormatting sqref="F16">
    <cfRule type="cellIs" dxfId="20" priority="23" operator="equal">
      <formula>0</formula>
    </cfRule>
  </conditionalFormatting>
  <conditionalFormatting sqref="F17">
    <cfRule type="cellIs" dxfId="19" priority="22" operator="equal">
      <formula>0</formula>
    </cfRule>
  </conditionalFormatting>
  <conditionalFormatting sqref="I6">
    <cfRule type="cellIs" dxfId="18" priority="21" operator="equal">
      <formula>"Sila Pilih"</formula>
    </cfRule>
  </conditionalFormatting>
  <conditionalFormatting sqref="I7:I17">
    <cfRule type="cellIs" dxfId="17" priority="20" operator="equal">
      <formula>"Sila Pilih"</formula>
    </cfRule>
  </conditionalFormatting>
  <conditionalFormatting sqref="F6">
    <cfRule type="cellIs" dxfId="16" priority="19" operator="equal">
      <formula>0</formula>
    </cfRule>
  </conditionalFormatting>
  <conditionalFormatting sqref="F5">
    <cfRule type="cellIs" dxfId="15" priority="17" operator="equal">
      <formula>0</formula>
    </cfRule>
    <cfRule type="cellIs" priority="18" operator="equal">
      <formula>0</formula>
    </cfRule>
  </conditionalFormatting>
  <conditionalFormatting sqref="F4">
    <cfRule type="cellIs" dxfId="14" priority="16" operator="equal">
      <formula>0</formula>
    </cfRule>
  </conditionalFormatting>
  <conditionalFormatting sqref="F3">
    <cfRule type="cellIs" dxfId="13" priority="15" operator="equal">
      <formula>0</formula>
    </cfRule>
  </conditionalFormatting>
  <conditionalFormatting sqref="F2">
    <cfRule type="cellIs" dxfId="12" priority="14" operator="equal">
      <formula>0</formula>
    </cfRule>
  </conditionalFormatting>
  <conditionalFormatting sqref="H4">
    <cfRule type="cellIs" dxfId="11" priority="13" operator="equal">
      <formula>"Sila Pilih"</formula>
    </cfRule>
  </conditionalFormatting>
  <conditionalFormatting sqref="H5">
    <cfRule type="cellIs" dxfId="10" priority="12" operator="equal">
      <formula>"Sila Pilih"</formula>
    </cfRule>
  </conditionalFormatting>
  <conditionalFormatting sqref="H6:H17">
    <cfRule type="expression" dxfId="9" priority="11">
      <formula>LEN(H6)=0</formula>
    </cfRule>
  </conditionalFormatting>
  <conditionalFormatting sqref="H6">
    <cfRule type="cellIs" dxfId="8" priority="10" operator="equal">
      <formula>"Sila Pilih"</formula>
    </cfRule>
  </conditionalFormatting>
  <conditionalFormatting sqref="H7">
    <cfRule type="cellIs" dxfId="7" priority="9" operator="equal">
      <formula>"Sila Pilih"</formula>
    </cfRule>
  </conditionalFormatting>
  <conditionalFormatting sqref="H8:H17">
    <cfRule type="cellIs" dxfId="6" priority="8" operator="equal">
      <formula>"Sila Pilih"</formula>
    </cfRule>
  </conditionalFormatting>
  <conditionalFormatting sqref="H2">
    <cfRule type="expression" dxfId="5" priority="7">
      <formula>LEN(H2)=0</formula>
    </cfRule>
  </conditionalFormatting>
  <conditionalFormatting sqref="H2">
    <cfRule type="cellIs" dxfId="4" priority="6" operator="equal">
      <formula>"Sila Pilih"</formula>
    </cfRule>
  </conditionalFormatting>
  <conditionalFormatting sqref="H3">
    <cfRule type="expression" dxfId="3" priority="5">
      <formula>LEN(H3)=0</formula>
    </cfRule>
  </conditionalFormatting>
  <conditionalFormatting sqref="H3">
    <cfRule type="cellIs" dxfId="2" priority="4" operator="equal">
      <formula>"Sila Pilih"</formula>
    </cfRule>
  </conditionalFormatting>
  <conditionalFormatting sqref="H7:H11">
    <cfRule type="cellIs" dxfId="1" priority="3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4F0A5AE-0448-4A04-9F76-CFBB4A024510}">
      <formula1>"Sila Pilih, T1, T2, T3, T4"</formula1>
    </dataValidation>
    <dataValidation type="list" allowBlank="1" showInputMessage="1" showErrorMessage="1" sqref="B28 I6:I17" xr:uid="{263620C9-1EE6-4ACD-8AD4-6A652221EEEA}">
      <formula1>"Sila Pilih, 1, 2, 3, 4, NA"</formula1>
    </dataValidation>
    <dataValidation type="list" allowBlank="1" showInputMessage="1" showErrorMessage="1" sqref="B29" xr:uid="{46D1D5E6-C29D-449B-892B-C832B6F0FBF9}">
      <formula1>"Sila Pilih, XP 205DR, MSA 225S-100-DA, PG 603S, MSE 225S-100-DU , Lain-lain"</formula1>
    </dataValidation>
    <dataValidation type="list" allowBlank="1" showInputMessage="1" showErrorMessage="1" sqref="B23:B25 F23:F25" xr:uid="{CB7666A4-4141-46ED-955D-EEB485C41400}">
      <formula1>"Sila Pilih, YA, TIDAK"</formula1>
    </dataValidation>
    <dataValidation type="list" allowBlank="1" showInputMessage="1" showErrorMessage="1" sqref="G6:G17" xr:uid="{414E0C26-9607-4E56-8402-5D2C30812F07}">
      <formula1>"Sila Pilih, KAPSUL KERAS, SERBUK,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FormTitan!B14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FormTitan!G14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75</v>
      </c>
      <c r="H17" s="16" t="str">
        <f>FormTitan!J14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10" zoomScaleNormal="100" workbookViewId="0">
      <selection activeCell="D26" sqref="D26:E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FormTitan!B15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FormTitan!G15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75</v>
      </c>
      <c r="H17" s="16" t="str">
        <f>FormTitan!J15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7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FormTitan!B16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FormTitan!G16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75</v>
      </c>
      <c r="H17" s="16" t="str">
        <f>FormTitan!J16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0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FormTitan!B17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FormTitan!G17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42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44" t="s">
        <v>75</v>
      </c>
      <c r="H17" s="16" t="str">
        <f>FormTitan!J17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43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43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43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43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FormTitan!B6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FormTitan!G6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75</v>
      </c>
      <c r="H17" s="16" t="str">
        <f>FormTitan!J6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FormTitan!B7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FormTitan!G7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75</v>
      </c>
      <c r="H17" s="16" t="str">
        <f>FormTitan!J7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1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FormTitan!B8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FormTitan!G8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75</v>
      </c>
      <c r="H17" s="16" t="str">
        <f>FormTitan!J8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7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FormTitan!B9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FormTitan!G9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75</v>
      </c>
      <c r="H17" s="16" t="str">
        <f>FormTitan!J9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8" zoomScaleNormal="100" workbookViewId="0">
      <selection activeCell="H18" sqref="H1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FormTitan!B10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FormTitan!G10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75</v>
      </c>
      <c r="H17" s="16" t="str">
        <f>FormTitan!J10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1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FormTitan!B11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FormTitan!G11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75</v>
      </c>
      <c r="H17" s="16" t="str">
        <f>FormTitan!J11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FormTitan!B12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FormTitan!G12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75</v>
      </c>
      <c r="H17" s="16" t="str">
        <f>FormTitan!J12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43</v>
      </c>
      <c r="B2" s="148"/>
      <c r="C2" s="149"/>
      <c r="D2" s="150">
        <f>FormTitan!B13</f>
        <v>0</v>
      </c>
      <c r="E2" s="150"/>
      <c r="F2" s="150"/>
      <c r="G2" s="150"/>
      <c r="H2" s="151"/>
    </row>
    <row r="3" spans="1:8" ht="24" customHeight="1" x14ac:dyDescent="0.2">
      <c r="A3" s="152" t="s">
        <v>44</v>
      </c>
      <c r="B3" s="153"/>
      <c r="C3" s="154"/>
      <c r="D3" s="155" t="str">
        <f>FormTitan!G13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41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 t="s">
        <v>40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75</v>
      </c>
      <c r="H17" s="16" t="str">
        <f>FormTitan!J13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74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2024-09-05T03:54:06Z</dcterms:modified>
</cp:coreProperties>
</file>