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72FC5F2D-1A05-4404-913A-E909335087BA}" xr6:coauthVersionLast="47" xr6:coauthVersionMax="47" xr10:uidLastSave="{00000000-0000-0000-0000-000000000000}"/>
  <bookViews>
    <workbookView xWindow="-120" yWindow="-120" windowWidth="29040" windowHeight="15840" activeTab="1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<sst xmlns="http://schemas.openxmlformats.org/spreadsheetml/2006/main" count="222" uniqueCount="143">
  <si>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</si>
  <si>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</si>
  <si>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</si>
  <si>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</si>
  <si>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</si>
  <si>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</si>
  <si>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</si>
  <si>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</si>
  <si>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</si>
  <si>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</si>
  <si>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</si>
  <si>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</si>
  <si>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</si>
  <si>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</si>
  <si>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</si>
  <si>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</si>
  <si>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</si>
  <si>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</si>
  <si>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</si>
  <si>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</si>
  <si>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</si>
  <si>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</si>
  <si>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</si>
  <si>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</si>
  <si>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</si>
  <si>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</si>
  <si>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</si>
  <si>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</si>
  <si>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</si>
  <si>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</si>
  <si>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</si>
  <si>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</si>
  <si>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</si>
  <si>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</si>
  <si>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</si>
  <si>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</si>
  <si>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</si>
  <si>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</si>
  <si>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</si>
  <si>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</si>
  <si>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</si>
  <si>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</si>
  <si>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</si>
  <si>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</si>
  <si>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</si>
  <si>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</si>
  <si>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</si>
  <si>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</si>
  <si>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</si>
  <si>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</si>
  <si>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</si>
  <si>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</si>
  <si>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</si>
  <si>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</si>
  <si>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</si>
  <si>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</si>
  <si>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</si>
  <si>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</si>
  <si>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</si>
  <si>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</si>
  <si>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</si>
  <si>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</si>
  <si>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</si>
  <si>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</si>
  <si>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</si>
  <si>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</si>
  <si>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</si>
  <si>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</si>
  <si>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</si>
  <si>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</si>
  <si>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</si>
  <si>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</si>
  <si>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</si>
  <si>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</si>
  <si>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</si>
  <si>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</si>
  <si>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</si>
  <si>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</si>
  <si>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</si>
  <si>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</si>
  <si>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</si>
  <si>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</si>
  <si>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</si>
  <si>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</si>
  <si>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</si>
  <si>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</si>
  <si>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</si>
  <si>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</si>
  <si>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</si>
  <si>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</si>
  <si>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</si>
  <si>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</si>
  <si>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</si>
  <si>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</si>
  <si>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</si>
  <si>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</si>
  <si>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</si>
  <si>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</si>
  <si>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</si>
  <si>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</si>
  <si>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</si>
  <si>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</si>
  <si>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</si>
  <si>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</si>
  <si>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</si>
  <si>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</si>
  <si>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</si>
  <si>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</si>
  <si>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</si>
  <si>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</si>
  <si>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</si>
  <si>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</si>
  <si>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</si>
  <si>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</si>
  <si>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</si>
  <si>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</si>
  <si>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</si>
  <si>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</si>
  <si>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</si>
  <si>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</si>
  <si>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</si>
  <si>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</si>
  <si>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</si>
  <si>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</si>
  <si>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</si>
  <si>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</si>
  <si>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</si>
  <si>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</si>
  <si>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</si>
  <si>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</si>
  <si>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</si>
  <si>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</si>
  <si>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</si>
  <si>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</si>
  <si>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</si>
  <si>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</si>
  <si>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B (&gt;18mm)</t>
  </si>
  <si>
    <t>Kapsul keras</t>
  </si>
  <si>
    <t>Ya</t>
  </si>
  <si>
    <t>Air</t>
  </si>
  <si>
    <t>Sila pilih</t>
  </si>
  <si>
    <t>PERMIT               AMIR             NASOHA</t>
  </si>
  <si>
    <t>VK2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</si>
</sst>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2" fillId="0" borderId="16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fmlaLink="Form!$E$8" lockText="1" noThreeD="1"/>
</file>

<file path=xl/ctrlProps/ctrlProp14.xml><?xml version="1.0" encoding="utf-8"?>
<formControlPr xmlns="http://schemas.microsoft.com/office/spreadsheetml/2009/9/main" objectType="CheckBox" checked="Checked" fmlaLink="Form!$E$9" lockText="1" noThreeD="1"/>
</file>

<file path=xl/ctrlProps/ctrlProp15.xml><?xml version="1.0" encoding="utf-8"?>
<formControlPr xmlns="http://schemas.microsoft.com/office/spreadsheetml/2009/9/main" objectType="CheckBox" checked="Checked" fmlaLink="Form!$E$11" lockText="1" noThreeD="1"/>
</file>

<file path=xl/ctrlProps/ctrlProp16.xml><?xml version="1.0" encoding="utf-8"?>
<formControlPr xmlns="http://schemas.microsoft.com/office/spreadsheetml/2009/9/main" objectType="CheckBox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F$3" lockText="1" noThreeD="1"/>
</file>

<file path=xl/ctrlProps/ctrlProp47.xml><?xml version="1.0" encoding="utf-8"?>
<formControlPr xmlns="http://schemas.microsoft.com/office/spreadsheetml/2009/9/main" objectType="CheckBox" checked="Checked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checked="Checked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19.19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36.4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390526</xdr:colOff>
      <xdr:row>6</xdr:row>
      <xdr:rowOff>304800</xdr:rowOff>
    </xdr:from>
    <xdr:to>
      <xdr:col>1</xdr:col>
      <xdr:colOff>714376</xdr:colOff>
      <xdr:row>8</xdr:row>
      <xdr:rowOff>19051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99C5CF6-4010-953D-4192-4428D177389A}"/>
            </a:ext>
          </a:extLst>
        </xdr:cNvPr>
        <xdr:cNvSpPr/>
      </xdr:nvSpPr>
      <xdr:spPr>
        <a:xfrm>
          <a:off x="628651" y="1304925"/>
          <a:ext cx="323850" cy="20002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tabSelected="1" topLeftCell="A25" workbookViewId="0">
      <selection activeCell="B29" sqref="B29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4"/>
      <c r="F1" s="84"/>
      <c r="G1" s="84"/>
      <c r="H1" s="84"/>
      <c r="I1" s="84"/>
      <c r="J1" s="84"/>
      <c r="K1" s="84"/>
      <c r="L1" s="84"/>
    </row>
    <row r="2" spans="1:13" x14ac:dyDescent="0.25">
      <c r="A2" s="96" t="s">
        <v>125</v>
      </c>
      <c r="B2" s="83" t="s">
        <v>141</v>
      </c>
      <c r="E2" s="84"/>
      <c r="F2" s="84"/>
      <c r="G2" s="84"/>
      <c r="H2" s="84"/>
      <c r="I2" s="84"/>
      <c r="J2" s="84"/>
      <c r="K2" s="84"/>
      <c r="L2" s="84"/>
    </row>
    <row r="3" spans="1:13" x14ac:dyDescent="0.25">
      <c r="A3" s="96" t="s">
        <v>126</v>
      </c>
      <c r="B3" s="87">
        <v>45624</v>
      </c>
      <c r="E3" s="84"/>
      <c r="F3" s="84" t="b">
        <f>IF(B7="Tablet tidak bersalut", TRUE)</f>
        <v>0</v>
      </c>
      <c r="G3" s="84" t="s">
        <v>135</v>
      </c>
      <c r="H3" s="84"/>
      <c r="I3" s="84"/>
      <c r="J3" s="84"/>
      <c r="K3" s="84"/>
      <c r="L3" s="84"/>
    </row>
    <row r="4" spans="1:13" ht="30" customHeight="1" x14ac:dyDescent="0.25">
      <c r="A4" s="105"/>
      <c r="B4" s="106"/>
      <c r="E4" s="84"/>
      <c r="F4" s="84"/>
      <c r="G4" s="84"/>
      <c r="H4" s="84"/>
      <c r="I4" s="84"/>
      <c r="J4" s="84"/>
      <c r="K4" s="84"/>
      <c r="L4" s="84"/>
    </row>
    <row r="5" spans="1:13" x14ac:dyDescent="0.25">
      <c r="C5" s="101"/>
      <c r="M5" s="101"/>
    </row>
    <row r="6" spans="1:13" ht="23.25" x14ac:dyDescent="0.35">
      <c r="A6" s="94" t="s">
        <v>87</v>
      </c>
      <c r="B6" s="100">
        <v>2024110019</v>
      </c>
      <c r="C6" s="101"/>
      <c r="F6" t="b">
        <f>IF(B7="Tablet bersalut filem", TRUE)</f>
        <v>0</v>
      </c>
      <c r="G6" t="s">
        <v>95</v>
      </c>
      <c r="M6" s="101"/>
    </row>
    <row r="7" spans="1:13" x14ac:dyDescent="0.25">
      <c r="A7" s="89" t="s">
        <v>88</v>
      </c>
      <c r="B7" s="86" t="s">
        <v>137</v>
      </c>
      <c r="C7" s="101"/>
      <c r="F7" t="b">
        <f>IF(B7="Tablet bersalut gula", TRUE)</f>
        <v>0</v>
      </c>
      <c r="G7" t="s">
        <v>96</v>
      </c>
      <c r="M7" s="101"/>
    </row>
    <row r="8" spans="1:13" x14ac:dyDescent="0.25">
      <c r="A8" s="89" t="s">
        <v>89</v>
      </c>
      <c r="B8" s="86" t="s">
        <v>142</v>
      </c>
      <c r="C8" s="101"/>
      <c r="E8" t="b">
        <f>IF(B8="VK1", TRUE)</f>
        <v>0</v>
      </c>
      <c r="F8" t="b">
        <f>IF(B7="Tablet bersalut enterik", TRUE)</f>
        <v>0</v>
      </c>
      <c r="G8" t="s">
        <v>91</v>
      </c>
      <c r="M8" s="101"/>
    </row>
    <row r="9" spans="1:13" x14ac:dyDescent="0.25">
      <c r="A9" s="89" t="s">
        <v>80</v>
      </c>
      <c r="B9" s="85">
        <v>19.190000000000001</v>
      </c>
      <c r="C9" s="101"/>
      <c r="E9" t="b">
        <f>IF(B8="VK2", TRUE)</f>
        <v>1</v>
      </c>
      <c r="F9" t="b">
        <f>IF(B7="Kapsul keras", TRUE)</f>
        <v>1</v>
      </c>
      <c r="G9" t="s">
        <v>92</v>
      </c>
      <c r="M9" s="101"/>
    </row>
    <row r="10" spans="1:13" x14ac:dyDescent="0.25">
      <c r="A10" s="89" t="s">
        <v>97</v>
      </c>
      <c r="B10" s="85">
        <v>1</v>
      </c>
      <c r="C10" s="101"/>
      <c r="E10" t="b">
        <f>IF(B11="A (&lt;18mm)", TRUE)</f>
        <v>0</v>
      </c>
      <c r="F10" t="b">
        <f>IF(B7="Kapsul lembut", TRUE)</f>
        <v>0</v>
      </c>
      <c r="G10" t="s">
        <v>93</v>
      </c>
      <c r="J10">
        <v>150187237</v>
      </c>
      <c r="M10" s="101"/>
    </row>
    <row r="11" spans="1:13" x14ac:dyDescent="0.25">
      <c r="A11" s="89" t="s">
        <v>98</v>
      </c>
      <c r="B11" s="86" t="s">
        <v>136</v>
      </c>
      <c r="C11" s="101"/>
      <c r="E11" t="b">
        <f>IF(B11="B (&gt;18mm)", TRUE)</f>
        <v>1</v>
      </c>
      <c r="F11" t="b">
        <f>IF(B7="Kapsul bersalut enterik", TRUE)</f>
        <v>0</v>
      </c>
      <c r="G11" t="s">
        <v>91</v>
      </c>
      <c r="J11" t="s">
        <v>100</v>
      </c>
      <c r="M11" s="101"/>
    </row>
    <row r="12" spans="1:13" x14ac:dyDescent="0.25">
      <c r="A12" s="89" t="s">
        <v>99</v>
      </c>
      <c r="B12" s="85">
        <v>150187237</v>
      </c>
      <c r="C12" s="101"/>
      <c r="E12" t="b">
        <f>IF(B12=150187237, TRUE)</f>
        <v>1</v>
      </c>
      <c r="F12" t="b">
        <v>0</v>
      </c>
      <c r="G12" t="s">
        <v>94</v>
      </c>
      <c r="M12" s="101"/>
    </row>
    <row r="13" spans="1:13" x14ac:dyDescent="0.25">
      <c r="A13" s="95" t="s">
        <v>101</v>
      </c>
      <c r="B13" s="85"/>
      <c r="C13" s="101"/>
      <c r="E13" t="b">
        <f>IF(B12="Lain-lain", TRUE)</f>
        <v>0</v>
      </c>
      <c r="M13" s="101"/>
    </row>
    <row r="14" spans="1:13" x14ac:dyDescent="0.25">
      <c r="A14" s="107" t="s">
        <v>102</v>
      </c>
      <c r="B14" s="107"/>
      <c r="C14" s="101"/>
      <c r="E14" t="s">
        <v>134</v>
      </c>
      <c r="F14" t="b">
        <f>OR(Form!F9=TRUE, Form!F10=TRUE)</f>
        <v>1</v>
      </c>
      <c r="M14" s="101"/>
    </row>
    <row r="15" spans="1:13" ht="33" customHeight="1" x14ac:dyDescent="0.25">
      <c r="A15" s="96" t="s">
        <v>103</v>
      </c>
      <c r="B15" s="82"/>
      <c r="C15" s="101"/>
      <c r="M15" s="101"/>
    </row>
    <row r="16" spans="1:13" x14ac:dyDescent="0.25">
      <c r="A16" s="89" t="s">
        <v>104</v>
      </c>
      <c r="B16" s="85" t="s">
        <v>138</v>
      </c>
      <c r="C16" s="101"/>
      <c r="E16" t="b">
        <f>IF(B16="YA", TRUE)</f>
        <v>1</v>
      </c>
      <c r="F16" t="b">
        <f>IF(B16="TIDAK", TRUE)</f>
        <v>0</v>
      </c>
      <c r="M16" s="101"/>
    </row>
    <row r="17" spans="1:13" x14ac:dyDescent="0.25">
      <c r="A17" s="89" t="s">
        <v>105</v>
      </c>
      <c r="B17" s="85" t="s">
        <v>139</v>
      </c>
      <c r="C17" s="101"/>
      <c r="E17" t="b">
        <f>IF(B17="AIR", TRUE)</f>
        <v>1</v>
      </c>
      <c r="F17" t="b">
        <v>0</v>
      </c>
      <c r="M17" s="101"/>
    </row>
    <row r="18" spans="1:13" x14ac:dyDescent="0.25">
      <c r="A18" s="89" t="s">
        <v>106</v>
      </c>
      <c r="B18" s="85">
        <v>36.4</v>
      </c>
      <c r="C18" s="101"/>
      <c r="M18" s="101"/>
    </row>
    <row r="19" spans="1:13" x14ac:dyDescent="0.25">
      <c r="A19" s="96" t="s">
        <v>107</v>
      </c>
      <c r="B19" s="82"/>
      <c r="C19" s="101"/>
      <c r="M19" s="101"/>
    </row>
    <row r="20" spans="1:13" x14ac:dyDescent="0.25">
      <c r="A20" s="89" t="s">
        <v>104</v>
      </c>
      <c r="B20" s="85" t="s">
        <v>90</v>
      </c>
      <c r="C20" s="101"/>
      <c r="M20" s="101"/>
    </row>
    <row r="21" spans="1:13" x14ac:dyDescent="0.25">
      <c r="A21" s="89" t="s">
        <v>105</v>
      </c>
      <c r="B21" s="85" t="s">
        <v>140</v>
      </c>
      <c r="C21" s="101"/>
      <c r="M21" s="101"/>
    </row>
    <row r="22" spans="1:13" x14ac:dyDescent="0.25">
      <c r="A22" s="89" t="s">
        <v>106</v>
      </c>
      <c r="B22" s="85"/>
      <c r="E22" s="84"/>
      <c r="F22" s="84"/>
      <c r="G22" s="84"/>
      <c r="H22" s="84"/>
      <c r="I22" s="84"/>
      <c r="J22" s="84"/>
      <c r="K22" s="84"/>
      <c r="L22" s="84"/>
    </row>
    <row r="23" spans="1:13" x14ac:dyDescent="0.25">
      <c r="A23" s="89" t="s">
        <v>108</v>
      </c>
      <c r="B23" s="85"/>
      <c r="E23" s="84"/>
      <c r="F23" s="84"/>
      <c r="G23" s="84"/>
      <c r="H23" s="84"/>
      <c r="I23" s="84"/>
      <c r="J23" s="84"/>
      <c r="K23" s="84"/>
      <c r="L23" s="84"/>
    </row>
    <row r="24" spans="1:13" x14ac:dyDescent="0.25">
      <c r="A24" s="107" t="s">
        <v>109</v>
      </c>
      <c r="B24" s="107"/>
      <c r="E24" s="84"/>
      <c r="F24" s="84"/>
      <c r="G24" s="84"/>
      <c r="H24" s="84"/>
      <c r="I24" s="84"/>
      <c r="J24" s="84"/>
      <c r="K24" s="84"/>
      <c r="L24" s="84"/>
    </row>
    <row r="25" spans="1:13" x14ac:dyDescent="0.25">
      <c r="A25" s="89" t="s">
        <v>110</v>
      </c>
      <c r="B25" s="85">
        <v>5</v>
      </c>
      <c r="E25" s="84" t="b">
        <f>IF(B25&gt;0, TRUE)</f>
        <v>1</v>
      </c>
      <c r="F25" s="84"/>
      <c r="G25" s="84"/>
      <c r="H25" s="84"/>
      <c r="I25" s="84"/>
      <c r="J25" s="84"/>
      <c r="K25" s="84"/>
      <c r="L25" s="84"/>
    </row>
    <row r="26" spans="1:13" x14ac:dyDescent="0.25">
      <c r="A26" s="89" t="s">
        <v>111</v>
      </c>
      <c r="B26" s="85"/>
      <c r="E26" s="84" t="b">
        <f>IF(B26&gt;0, TRUE)</f>
        <v>0</v>
      </c>
      <c r="F26" s="84"/>
      <c r="G26" s="84"/>
      <c r="H26" s="84"/>
      <c r="I26" s="84"/>
      <c r="J26" s="84"/>
      <c r="K26" s="84"/>
      <c r="L26" s="84"/>
    </row>
    <row r="27" spans="1:13" x14ac:dyDescent="0.25">
      <c r="A27" s="107" t="s">
        <v>10</v>
      </c>
      <c r="B27" s="107"/>
      <c r="E27" s="84"/>
      <c r="F27" s="84"/>
      <c r="G27" s="84"/>
      <c r="H27" s="84"/>
      <c r="I27" s="84"/>
      <c r="J27" s="84"/>
      <c r="K27" s="84"/>
      <c r="L27" s="84"/>
    </row>
    <row r="28" spans="1:13" x14ac:dyDescent="0.25">
      <c r="A28" s="89" t="s">
        <v>112</v>
      </c>
      <c r="B28" s="85"/>
      <c r="E28" s="84" t="b">
        <f>IF(B28&gt;0, TRUE)</f>
        <v>0</v>
      </c>
      <c r="F28" s="84"/>
      <c r="G28" s="84"/>
      <c r="H28" s="84"/>
      <c r="I28" s="84"/>
      <c r="J28" s="84"/>
      <c r="K28" s="84"/>
      <c r="L28" s="84"/>
    </row>
    <row r="29" spans="1:13" ht="16.5" customHeight="1" x14ac:dyDescent="0.25">
      <c r="A29" s="89" t="s">
        <v>113</v>
      </c>
      <c r="B29" s="85" t="s">
        <v>138</v>
      </c>
      <c r="E29" s="84" t="b">
        <f>IF(B29="Ya", TRUE)</f>
        <v>1</v>
      </c>
      <c r="F29" s="84"/>
      <c r="G29" s="84"/>
      <c r="H29" s="84"/>
      <c r="I29" s="84"/>
      <c r="J29" s="84"/>
      <c r="K29" s="84"/>
      <c r="L29" s="84"/>
    </row>
    <row r="30" spans="1:13" ht="26.25" customHeight="1" x14ac:dyDescent="0.25">
      <c r="A30" s="89" t="s">
        <v>36</v>
      </c>
      <c r="B30" s="85" t="s">
        <v>90</v>
      </c>
      <c r="E30" s="84" t="b">
        <f>IF(B30="Ya", TRUE)</f>
        <v>0</v>
      </c>
      <c r="F30" s="84"/>
      <c r="G30" s="84"/>
      <c r="H30" s="84"/>
      <c r="I30" s="84"/>
      <c r="J30" s="84"/>
      <c r="K30" s="84"/>
      <c r="L30" s="84"/>
    </row>
    <row r="31" spans="1:13" ht="26.25" customHeight="1" x14ac:dyDescent="0.25">
      <c r="A31" s="108" t="s">
        <v>73</v>
      </c>
      <c r="B31" s="108"/>
      <c r="C31" s="6"/>
      <c r="D31" s="6"/>
      <c r="E31" s="97"/>
      <c r="F31" s="84"/>
      <c r="G31" s="84"/>
      <c r="H31" s="84"/>
      <c r="I31" s="84"/>
      <c r="J31" s="84"/>
      <c r="K31" s="84"/>
      <c r="L31" s="84"/>
    </row>
    <row r="32" spans="1:13" x14ac:dyDescent="0.25">
      <c r="A32" s="89" t="s">
        <v>114</v>
      </c>
      <c r="B32" s="85" t="s">
        <v>90</v>
      </c>
      <c r="E32" s="84" t="b">
        <f>IF(B32="Ya", TRUE)</f>
        <v>0</v>
      </c>
      <c r="F32" s="84"/>
      <c r="G32" s="84"/>
      <c r="H32" s="84"/>
      <c r="I32" s="84"/>
      <c r="J32" s="84"/>
      <c r="K32" s="84"/>
      <c r="L32" s="84"/>
    </row>
    <row r="33" spans="1:12" x14ac:dyDescent="0.25">
      <c r="A33" s="89" t="s">
        <v>115</v>
      </c>
      <c r="B33" s="85" t="s">
        <v>90</v>
      </c>
      <c r="E33" s="84" t="b">
        <f>IF(B33="Ya", TRUE)</f>
        <v>0</v>
      </c>
      <c r="F33" s="84"/>
      <c r="G33" s="84"/>
      <c r="H33" s="84"/>
      <c r="I33" s="84"/>
      <c r="J33" s="84"/>
      <c r="K33" s="84"/>
      <c r="L33" s="84"/>
    </row>
    <row r="34" spans="1:12" x14ac:dyDescent="0.25">
      <c r="A34" s="103" t="s">
        <v>116</v>
      </c>
      <c r="B34" s="103"/>
      <c r="E34" s="84"/>
      <c r="F34" s="84"/>
      <c r="G34" s="84"/>
      <c r="H34" s="84"/>
      <c r="I34" s="84"/>
      <c r="J34" s="84"/>
      <c r="K34" s="84"/>
      <c r="L34" s="84"/>
    </row>
    <row r="35" spans="1:12" x14ac:dyDescent="0.25">
      <c r="A35" s="96" t="s">
        <v>103</v>
      </c>
      <c r="B35" s="98"/>
      <c r="E35" s="84"/>
      <c r="F35" s="84"/>
      <c r="G35" s="84"/>
      <c r="H35" s="84"/>
      <c r="I35" s="84"/>
      <c r="J35" s="84"/>
      <c r="K35" s="84"/>
      <c r="L35" s="84"/>
    </row>
    <row r="36" spans="1:12" x14ac:dyDescent="0.25">
      <c r="A36" s="99" t="s">
        <v>117</v>
      </c>
      <c r="B36" s="85"/>
      <c r="E36" s="84" t="b">
        <f>IF(B36&gt;0, TRUE)</f>
        <v>0</v>
      </c>
      <c r="F36" s="84"/>
      <c r="G36" s="84"/>
      <c r="H36" s="84"/>
      <c r="I36" s="84"/>
      <c r="J36" s="84"/>
      <c r="K36" s="84"/>
      <c r="L36" s="84"/>
    </row>
    <row r="37" spans="1:12" x14ac:dyDescent="0.25">
      <c r="A37" s="96" t="s">
        <v>107</v>
      </c>
      <c r="B37" s="82"/>
      <c r="E37" s="84"/>
      <c r="F37" s="84"/>
      <c r="G37" s="84"/>
      <c r="H37" s="84"/>
      <c r="I37" s="84"/>
      <c r="J37" s="84"/>
      <c r="K37" s="84"/>
      <c r="L37" s="84"/>
    </row>
    <row r="38" spans="1:12" x14ac:dyDescent="0.25">
      <c r="A38" s="99" t="s">
        <v>119</v>
      </c>
      <c r="B38" s="85"/>
      <c r="E38" s="84" t="b">
        <f>IF(B38&gt;0, TRUE)</f>
        <v>0</v>
      </c>
      <c r="F38" s="84"/>
      <c r="G38" s="84"/>
      <c r="H38" s="84"/>
      <c r="I38" s="84"/>
      <c r="J38" s="84"/>
      <c r="K38" s="84"/>
      <c r="L38" s="84"/>
    </row>
    <row r="39" spans="1:12" x14ac:dyDescent="0.25">
      <c r="A39" s="99" t="s">
        <v>118</v>
      </c>
      <c r="B39" s="85"/>
      <c r="E39" s="84" t="b">
        <f>IF(B39&gt;0, TRUE)</f>
        <v>0</v>
      </c>
      <c r="F39" s="84"/>
      <c r="G39" s="84"/>
      <c r="H39" s="84"/>
      <c r="I39" s="84"/>
      <c r="J39" s="84"/>
      <c r="K39" s="84"/>
      <c r="L39" s="84"/>
    </row>
    <row r="40" spans="1:12" x14ac:dyDescent="0.25">
      <c r="A40" s="103" t="s">
        <v>10</v>
      </c>
      <c r="B40" s="103"/>
      <c r="E40" s="84"/>
      <c r="F40" s="84"/>
      <c r="G40" s="84"/>
      <c r="H40" s="84"/>
      <c r="I40" s="84"/>
      <c r="J40" s="84"/>
      <c r="K40" s="84"/>
      <c r="L40" s="84"/>
    </row>
    <row r="41" spans="1:12" x14ac:dyDescent="0.25">
      <c r="A41" s="99" t="s">
        <v>120</v>
      </c>
      <c r="B41" s="85"/>
      <c r="E41" s="84" t="b">
        <f>IF(B41&gt;0, TRUE)</f>
        <v>0</v>
      </c>
      <c r="F41" s="84"/>
      <c r="G41" s="84"/>
      <c r="H41" s="84"/>
      <c r="I41" s="84"/>
      <c r="J41" s="84"/>
      <c r="K41" s="84"/>
      <c r="L41" s="84"/>
    </row>
    <row r="42" spans="1:12" x14ac:dyDescent="0.25">
      <c r="A42" s="99" t="s">
        <v>113</v>
      </c>
      <c r="B42" s="85" t="s">
        <v>90</v>
      </c>
      <c r="E42" s="84" t="b">
        <f>IF(B42="Ya", TRUE)</f>
        <v>0</v>
      </c>
      <c r="F42" s="84"/>
      <c r="G42" s="84"/>
      <c r="H42" s="84"/>
      <c r="I42" s="84"/>
      <c r="J42" s="84"/>
      <c r="K42" s="84"/>
    </row>
    <row r="43" spans="1:12" x14ac:dyDescent="0.25">
      <c r="A43" s="99" t="s">
        <v>121</v>
      </c>
      <c r="B43" s="85" t="s">
        <v>90</v>
      </c>
      <c r="E43" s="84" t="b">
        <f>IF(B43="Ya", TRUE)</f>
        <v>0</v>
      </c>
      <c r="F43" s="84"/>
      <c r="G43" s="84"/>
      <c r="H43" s="84"/>
      <c r="I43" s="84"/>
      <c r="J43" s="84"/>
      <c r="K43" s="84"/>
    </row>
    <row r="44" spans="1:12" ht="15" customHeight="1" x14ac:dyDescent="0.25">
      <c r="A44" s="104" t="s">
        <v>73</v>
      </c>
      <c r="B44" s="104"/>
      <c r="E44" s="84"/>
      <c r="F44" s="84"/>
      <c r="G44" s="84"/>
      <c r="H44" s="84"/>
      <c r="I44" s="84"/>
      <c r="J44" s="84"/>
      <c r="K44" s="84"/>
    </row>
    <row r="45" spans="1:12" x14ac:dyDescent="0.25">
      <c r="A45" s="99" t="s">
        <v>114</v>
      </c>
      <c r="B45" s="85"/>
      <c r="E45" s="84" t="b">
        <f>IF(B45&gt;0, TRUE)</f>
        <v>0</v>
      </c>
      <c r="F45" s="84"/>
      <c r="G45" s="84"/>
      <c r="H45" s="84"/>
      <c r="I45" s="84"/>
      <c r="J45" s="84"/>
      <c r="K45" s="84"/>
    </row>
    <row r="46" spans="1:12" x14ac:dyDescent="0.25">
      <c r="A46" s="99" t="s">
        <v>115</v>
      </c>
      <c r="B46" s="85" t="s">
        <v>90</v>
      </c>
      <c r="E46" s="84" t="b">
        <f>IF(B46="Ya", TRUE)</f>
        <v>0</v>
      </c>
      <c r="F46" s="84"/>
      <c r="G46" s="84"/>
      <c r="H46" s="84"/>
      <c r="I46" s="84"/>
      <c r="J46" s="84"/>
      <c r="K46" s="84"/>
    </row>
    <row r="47" spans="1:12" x14ac:dyDescent="0.25">
      <c r="E47" s="84"/>
      <c r="F47" s="84"/>
      <c r="G47" s="84"/>
      <c r="H47" s="84"/>
      <c r="I47" s="84"/>
      <c r="J47" s="84"/>
      <c r="K47" s="84"/>
    </row>
    <row r="48" spans="1:12" x14ac:dyDescent="0.25">
      <c r="A48" s="102" t="s">
        <v>9</v>
      </c>
      <c r="B48" s="102"/>
      <c r="C48" s="102"/>
      <c r="E48" s="84"/>
      <c r="F48" s="84"/>
      <c r="G48" s="84"/>
      <c r="H48" s="84"/>
      <c r="I48" s="84"/>
      <c r="J48" s="84"/>
      <c r="K48" s="84"/>
    </row>
    <row r="49" spans="1:11" x14ac:dyDescent="0.25">
      <c r="A49" s="102"/>
      <c r="B49" s="102"/>
      <c r="C49" s="102"/>
      <c r="E49" s="84"/>
      <c r="F49" s="84"/>
      <c r="G49" s="84"/>
      <c r="H49" s="84"/>
      <c r="I49" s="84"/>
      <c r="J49" s="84"/>
      <c r="K49" s="84"/>
    </row>
    <row r="50" spans="1:11" x14ac:dyDescent="0.25">
      <c r="A50" s="90" t="s">
        <v>10</v>
      </c>
      <c r="B50" s="91" t="s">
        <v>123</v>
      </c>
      <c r="C50" s="92" t="s">
        <v>124</v>
      </c>
      <c r="E50" s="84"/>
      <c r="F50" s="84"/>
      <c r="G50" s="84"/>
      <c r="H50" s="84"/>
      <c r="I50" s="84"/>
      <c r="J50" s="84"/>
      <c r="K50" s="84"/>
    </row>
    <row r="51" spans="1:11" x14ac:dyDescent="0.25">
      <c r="A51" s="88" t="s">
        <v>13</v>
      </c>
      <c r="B51" s="85">
        <v>6</v>
      </c>
      <c r="C51" s="83">
        <f>B25</f>
        <v>5</v>
      </c>
      <c r="E51" s="84"/>
      <c r="F51" s="84"/>
      <c r="G51" s="84"/>
      <c r="H51" s="84"/>
      <c r="I51" s="84"/>
      <c r="J51" s="84"/>
      <c r="K51" s="84"/>
    </row>
    <row r="52" spans="1:11" ht="30" x14ac:dyDescent="0.25">
      <c r="A52" s="88" t="s">
        <v>14</v>
      </c>
      <c r="B52" s="83" t="s">
        <v>122</v>
      </c>
      <c r="C52" s="83" t="s">
        <v>122</v>
      </c>
      <c r="E52" s="84"/>
      <c r="F52" s="84"/>
      <c r="G52" s="84"/>
      <c r="H52" s="84"/>
      <c r="I52" s="84"/>
      <c r="J52" s="84"/>
      <c r="K52" s="84"/>
    </row>
    <row r="53" spans="1:11" x14ac:dyDescent="0.25">
      <c r="A53" s="88" t="s">
        <v>15</v>
      </c>
      <c r="B53" s="83" t="s">
        <v>122</v>
      </c>
      <c r="C53" s="83" t="s">
        <v>122</v>
      </c>
      <c r="E53" s="84"/>
      <c r="F53" s="84"/>
      <c r="G53" s="84"/>
      <c r="H53" s="84"/>
      <c r="I53" s="84"/>
      <c r="J53" s="84"/>
      <c r="K53" s="84"/>
    </row>
    <row r="54" spans="1:11" x14ac:dyDescent="0.25">
      <c r="A54" s="88" t="s">
        <v>16</v>
      </c>
      <c r="B54" s="83" t="s">
        <v>122</v>
      </c>
      <c r="C54" s="83"/>
      <c r="E54" s="84"/>
      <c r="F54" s="84"/>
      <c r="G54" s="84"/>
      <c r="H54" s="84"/>
      <c r="I54" s="84"/>
      <c r="J54" s="84"/>
      <c r="K54" s="84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view="pageLayout" topLeftCell="A48" zoomScaleNormal="82" workbookViewId="0">
      <selection activeCell="N8" sqref="N8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9" t="s">
        <v>0</v>
      </c>
      <c r="B1" s="150"/>
      <c r="C1" s="149">
        <f>Form!B6</f>
        <v>2024110019</v>
      </c>
      <c r="D1" s="203"/>
      <c r="E1" s="203"/>
      <c r="F1" s="203"/>
      <c r="G1" s="203"/>
      <c r="H1" s="203"/>
      <c r="I1" s="203"/>
      <c r="J1" s="150"/>
    </row>
    <row r="2" spans="1:10" ht="14.25" customHeight="1" x14ac:dyDescent="0.25">
      <c r="A2" s="157" t="s">
        <v>37</v>
      </c>
      <c r="B2" s="158"/>
      <c r="C2" s="158"/>
      <c r="D2" s="158"/>
      <c r="E2" s="158"/>
      <c r="F2" s="158"/>
      <c r="G2" s="158"/>
      <c r="H2" s="158"/>
      <c r="I2" s="158"/>
      <c r="J2" s="48"/>
    </row>
    <row r="3" spans="1:10" s="14" customFormat="1" ht="12.75" customHeight="1" x14ac:dyDescent="0.25">
      <c r="A3" s="144" t="s">
        <v>30</v>
      </c>
      <c r="B3" s="145"/>
      <c r="C3" s="161" t="s">
        <v>31</v>
      </c>
      <c r="D3" s="161"/>
      <c r="E3" s="13"/>
      <c r="F3" s="15"/>
      <c r="G3" s="15"/>
      <c r="H3" s="15"/>
      <c r="I3" s="15"/>
      <c r="J3" s="41"/>
    </row>
    <row r="4" spans="1:10" s="14" customFormat="1" ht="12.75" customHeight="1" x14ac:dyDescent="0.25">
      <c r="A4" s="45"/>
      <c r="B4" s="13" t="s">
        <v>19</v>
      </c>
      <c r="C4" s="29" t="s">
        <v>34</v>
      </c>
      <c r="D4" s="111" t="s">
        <v>20</v>
      </c>
      <c r="E4" s="111"/>
      <c r="F4" s="111"/>
      <c r="G4" s="111"/>
      <c r="H4" s="111"/>
      <c r="I4" s="111"/>
      <c r="J4" s="112"/>
    </row>
    <row r="5" spans="1:10" s="14" customFormat="1" ht="12.75" customHeight="1" x14ac:dyDescent="0.25">
      <c r="A5" s="45" t="s">
        <v>58</v>
      </c>
      <c r="B5" s="13" t="s">
        <v>21</v>
      </c>
      <c r="C5" s="29" t="s">
        <v>50</v>
      </c>
      <c r="D5" s="111" t="s">
        <v>20</v>
      </c>
      <c r="E5" s="111"/>
      <c r="F5" s="111"/>
      <c r="G5" s="111"/>
      <c r="H5" s="111"/>
      <c r="I5" s="111"/>
      <c r="J5" s="112"/>
    </row>
    <row r="6" spans="1:10" s="14" customFormat="1" ht="12.75" customHeight="1" x14ac:dyDescent="0.25">
      <c r="A6" s="45" t="s">
        <v>58</v>
      </c>
      <c r="B6" s="13" t="s">
        <v>22</v>
      </c>
      <c r="C6" s="29" t="s">
        <v>51</v>
      </c>
      <c r="D6" s="111" t="s">
        <v>23</v>
      </c>
      <c r="E6" s="111"/>
      <c r="F6" s="111"/>
      <c r="G6" s="111"/>
      <c r="H6" s="111"/>
      <c r="I6" s="111"/>
      <c r="J6" s="112"/>
    </row>
    <row r="7" spans="1:10" s="14" customFormat="1" ht="25.5" customHeight="1" x14ac:dyDescent="0.25">
      <c r="A7" s="45" t="s">
        <v>57</v>
      </c>
      <c r="B7" s="13" t="s">
        <v>24</v>
      </c>
      <c r="C7" s="29" t="s">
        <v>50</v>
      </c>
      <c r="D7" s="129" t="s">
        <v>52</v>
      </c>
      <c r="E7" s="129"/>
      <c r="F7" s="129"/>
      <c r="G7" s="129"/>
      <c r="H7" s="129"/>
      <c r="I7" s="129"/>
      <c r="J7" s="130"/>
    </row>
    <row r="8" spans="1:10" s="14" customFormat="1" ht="12.75" customHeight="1" x14ac:dyDescent="0.25">
      <c r="A8" s="49"/>
      <c r="B8" s="93" t="s">
        <v>25</v>
      </c>
      <c r="C8" s="50" t="s">
        <v>51</v>
      </c>
      <c r="D8" s="153" t="s">
        <v>20</v>
      </c>
      <c r="E8" s="153"/>
      <c r="F8" s="153"/>
      <c r="G8" s="153"/>
      <c r="H8" s="153"/>
      <c r="I8" s="153"/>
      <c r="J8" s="154"/>
    </row>
    <row r="9" spans="1:10" s="14" customFormat="1" ht="25.5" customHeight="1" x14ac:dyDescent="0.25">
      <c r="A9" s="46" t="s">
        <v>51</v>
      </c>
      <c r="B9" s="21" t="s">
        <v>26</v>
      </c>
      <c r="C9" s="47" t="s">
        <v>51</v>
      </c>
      <c r="D9" s="129" t="s">
        <v>27</v>
      </c>
      <c r="E9" s="129"/>
      <c r="F9" s="129"/>
      <c r="G9" s="129"/>
      <c r="H9" s="129"/>
      <c r="I9" s="129"/>
      <c r="J9" s="130"/>
    </row>
    <row r="10" spans="1:10" s="14" customFormat="1" ht="12.75" customHeight="1" x14ac:dyDescent="0.25">
      <c r="A10" s="46" t="s">
        <v>51</v>
      </c>
      <c r="B10" s="21" t="s">
        <v>28</v>
      </c>
      <c r="C10" s="47" t="s">
        <v>51</v>
      </c>
      <c r="D10" s="127" t="s">
        <v>29</v>
      </c>
      <c r="E10" s="127"/>
      <c r="F10" s="127"/>
      <c r="G10" s="127"/>
      <c r="H10" s="127"/>
      <c r="I10" s="127"/>
      <c r="J10" s="128"/>
    </row>
    <row r="11" spans="1:10" ht="3.75" customHeight="1" x14ac:dyDescent="0.25">
      <c r="A11" s="137"/>
      <c r="B11" s="137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148" t="s">
        <v>1</v>
      </c>
      <c r="B12" s="148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133" t="s">
        <v>79</v>
      </c>
      <c r="B13" s="134"/>
      <c r="C13" s="138" t="s">
        <v>130</v>
      </c>
      <c r="D13" s="139"/>
      <c r="E13" s="139"/>
      <c r="F13" s="139"/>
      <c r="G13" s="139"/>
      <c r="H13" s="39"/>
      <c r="I13" s="39"/>
      <c r="J13" s="17"/>
    </row>
    <row r="14" spans="1:10" s="14" customFormat="1" ht="15" customHeight="1" x14ac:dyDescent="0.25">
      <c r="A14" s="133" t="s">
        <v>80</v>
      </c>
      <c r="B14" s="134"/>
      <c r="C14" s="138" t="s">
        <v>32</v>
      </c>
      <c r="D14" s="139"/>
      <c r="E14" s="139"/>
      <c r="F14" s="139"/>
      <c r="G14" s="139"/>
      <c r="H14" s="139"/>
      <c r="I14" s="139"/>
      <c r="J14" s="140"/>
    </row>
    <row r="15" spans="1:10" s="16" customFormat="1" ht="14.25" customHeight="1" x14ac:dyDescent="0.25">
      <c r="A15" s="159" t="s">
        <v>81</v>
      </c>
      <c r="B15" s="160"/>
      <c r="C15" s="135" t="s">
        <v>127</v>
      </c>
      <c r="D15" s="136"/>
      <c r="E15" s="136"/>
      <c r="F15" s="136"/>
      <c r="G15" s="136"/>
      <c r="H15" s="136"/>
      <c r="I15" s="136"/>
      <c r="J15" s="44"/>
    </row>
    <row r="16" spans="1:10" s="14" customFormat="1" ht="15.75" customHeight="1" x14ac:dyDescent="0.25">
      <c r="A16" s="133" t="s">
        <v>82</v>
      </c>
      <c r="B16" s="134"/>
      <c r="C16" s="135" t="s">
        <v>131</v>
      </c>
      <c r="D16" s="136"/>
      <c r="E16" s="136"/>
      <c r="F16" s="136"/>
      <c r="G16" s="136"/>
      <c r="H16" s="136"/>
      <c r="I16" s="136"/>
      <c r="J16" s="43"/>
    </row>
    <row r="17" spans="1:11" s="14" customFormat="1" ht="12.75" customHeight="1" x14ac:dyDescent="0.25">
      <c r="A17" s="146" t="s">
        <v>83</v>
      </c>
      <c r="B17" s="147"/>
      <c r="C17" s="155" t="s">
        <v>2</v>
      </c>
      <c r="D17" s="156"/>
      <c r="E17" s="156"/>
      <c r="F17" s="156"/>
      <c r="G17" s="156"/>
      <c r="H17" s="156"/>
      <c r="I17" s="156"/>
      <c r="J17" s="41"/>
    </row>
    <row r="18" spans="1:11" s="14" customFormat="1" ht="14.25" customHeight="1" x14ac:dyDescent="0.25">
      <c r="A18" s="141" t="s">
        <v>84</v>
      </c>
      <c r="B18" s="112"/>
      <c r="C18" s="142" t="s">
        <v>128</v>
      </c>
      <c r="D18" s="143"/>
      <c r="E18" s="143"/>
      <c r="F18" s="143"/>
      <c r="G18" s="143"/>
      <c r="H18" s="143"/>
      <c r="I18" s="143"/>
      <c r="J18" s="41"/>
    </row>
    <row r="19" spans="1:11" s="16" customFormat="1" ht="13.5" customHeight="1" x14ac:dyDescent="0.25">
      <c r="A19" s="141" t="s">
        <v>85</v>
      </c>
      <c r="B19" s="112"/>
      <c r="C19" s="142" t="s">
        <v>62</v>
      </c>
      <c r="D19" s="143"/>
      <c r="E19" s="143"/>
      <c r="F19" s="143"/>
      <c r="G19" s="143"/>
      <c r="H19" s="143"/>
      <c r="I19" s="143"/>
      <c r="J19" s="40"/>
    </row>
    <row r="20" spans="1:11" s="16" customFormat="1" ht="15" customHeight="1" x14ac:dyDescent="0.25">
      <c r="A20" s="131"/>
      <c r="B20" s="132"/>
      <c r="C20" s="142" t="s">
        <v>41</v>
      </c>
      <c r="D20" s="143"/>
      <c r="E20" s="143"/>
      <c r="F20" s="143"/>
      <c r="G20" s="143"/>
      <c r="H20" s="143"/>
      <c r="I20" s="143"/>
      <c r="J20" s="40"/>
    </row>
    <row r="21" spans="1:11" ht="15.75" customHeight="1" x14ac:dyDescent="0.25">
      <c r="A21" s="164"/>
      <c r="B21" s="165"/>
      <c r="C21" s="169" t="s">
        <v>3</v>
      </c>
      <c r="D21" s="170"/>
      <c r="E21" s="170"/>
      <c r="F21" s="170"/>
      <c r="G21" s="170"/>
      <c r="H21" s="170"/>
      <c r="I21" s="170"/>
      <c r="J21" s="18"/>
    </row>
    <row r="22" spans="1:11" s="16" customFormat="1" ht="13.5" customHeight="1" x14ac:dyDescent="0.25">
      <c r="A22" s="131"/>
      <c r="B22" s="132"/>
      <c r="C22" s="142" t="s">
        <v>129</v>
      </c>
      <c r="D22" s="143"/>
      <c r="E22" s="143"/>
      <c r="F22" s="143"/>
      <c r="G22" s="143"/>
      <c r="H22" s="143"/>
      <c r="I22" s="143"/>
      <c r="J22" s="40"/>
    </row>
    <row r="23" spans="1:11" s="16" customFormat="1" ht="13.5" customHeight="1" x14ac:dyDescent="0.25">
      <c r="A23" s="131"/>
      <c r="B23" s="132"/>
      <c r="C23" s="142" t="s">
        <v>132</v>
      </c>
      <c r="D23" s="143"/>
      <c r="E23" s="143"/>
      <c r="F23" s="143"/>
      <c r="G23" s="143"/>
      <c r="H23" s="143"/>
      <c r="I23" s="143"/>
      <c r="J23" s="132"/>
    </row>
    <row r="24" spans="1:11" s="16" customFormat="1" ht="17.25" customHeight="1" x14ac:dyDescent="0.25">
      <c r="A24" s="218"/>
      <c r="B24" s="219"/>
      <c r="C24" s="174" t="s">
        <v>42</v>
      </c>
      <c r="D24" s="175"/>
      <c r="E24" s="175"/>
      <c r="F24" s="175"/>
      <c r="G24" s="175"/>
      <c r="H24" s="175"/>
      <c r="I24" s="175"/>
      <c r="J24" s="42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71" t="s">
        <v>40</v>
      </c>
      <c r="B27" s="172"/>
      <c r="C27" s="172"/>
      <c r="D27" s="172"/>
      <c r="E27" s="173"/>
      <c r="F27" s="25" t="s">
        <v>70</v>
      </c>
      <c r="G27" s="176" t="s">
        <v>71</v>
      </c>
      <c r="H27" s="176"/>
      <c r="I27" s="176"/>
      <c r="J27" s="176"/>
      <c r="K27" s="177"/>
    </row>
    <row r="28" spans="1:11" s="14" customFormat="1" ht="15.75" customHeight="1" x14ac:dyDescent="0.25">
      <c r="A28" s="26" t="s">
        <v>53</v>
      </c>
      <c r="B28" s="151" t="s">
        <v>5</v>
      </c>
      <c r="C28" s="151"/>
      <c r="D28" s="151"/>
      <c r="E28" s="152"/>
      <c r="F28" s="30" t="s">
        <v>50</v>
      </c>
      <c r="G28" s="111" t="s">
        <v>45</v>
      </c>
      <c r="H28" s="111"/>
      <c r="I28" s="111"/>
      <c r="J28" s="111"/>
      <c r="K28" s="112"/>
    </row>
    <row r="29" spans="1:11" s="14" customFormat="1" ht="15.75" customHeight="1" x14ac:dyDescent="0.25">
      <c r="A29" s="26" t="s">
        <v>53</v>
      </c>
      <c r="B29" s="151" t="s">
        <v>61</v>
      </c>
      <c r="C29" s="151"/>
      <c r="D29" s="151"/>
      <c r="E29" s="152"/>
      <c r="F29" s="30"/>
      <c r="G29" s="111" t="s">
        <v>46</v>
      </c>
      <c r="H29" s="111"/>
      <c r="I29" s="111"/>
      <c r="J29" s="111"/>
      <c r="K29" s="24"/>
    </row>
    <row r="30" spans="1:11" s="11" customFormat="1" ht="13.5" customHeight="1" x14ac:dyDescent="0.25">
      <c r="A30" s="38"/>
      <c r="B30" s="162"/>
      <c r="C30" s="162"/>
      <c r="D30" s="162"/>
      <c r="E30" s="163"/>
      <c r="F30" s="37" t="s">
        <v>50</v>
      </c>
      <c r="G30" s="162" t="s">
        <v>35</v>
      </c>
      <c r="H30" s="162"/>
      <c r="I30" s="162"/>
      <c r="J30" s="162"/>
      <c r="K30" s="163"/>
    </row>
    <row r="31" spans="1:11" s="16" customFormat="1" ht="18" customHeight="1" x14ac:dyDescent="0.25">
      <c r="A31" s="142"/>
      <c r="B31" s="143"/>
      <c r="C31" s="143"/>
      <c r="D31" s="143"/>
      <c r="E31" s="132"/>
      <c r="F31" s="31" t="s">
        <v>50</v>
      </c>
      <c r="G31" s="109" t="s">
        <v>36</v>
      </c>
      <c r="H31" s="109"/>
      <c r="I31" s="109"/>
      <c r="J31" s="109"/>
      <c r="K31" s="110"/>
    </row>
    <row r="32" spans="1:11" s="16" customFormat="1" ht="25.5" customHeight="1" x14ac:dyDescent="0.25">
      <c r="A32" s="142"/>
      <c r="B32" s="143"/>
      <c r="C32" s="143"/>
      <c r="D32" s="143"/>
      <c r="E32" s="132"/>
      <c r="F32" s="22" t="s">
        <v>72</v>
      </c>
      <c r="G32" s="230" t="s">
        <v>73</v>
      </c>
      <c r="H32" s="230"/>
      <c r="I32" s="230"/>
      <c r="J32" s="230"/>
      <c r="K32" s="231"/>
    </row>
    <row r="33" spans="1:11" ht="14.25" customHeight="1" x14ac:dyDescent="0.25">
      <c r="A33" s="166"/>
      <c r="B33" s="167"/>
      <c r="C33" s="167"/>
      <c r="D33" s="167"/>
      <c r="E33" s="168"/>
      <c r="F33" s="32" t="s">
        <v>50</v>
      </c>
      <c r="G33" s="206" t="s">
        <v>38</v>
      </c>
      <c r="H33" s="206"/>
      <c r="I33" s="206"/>
      <c r="J33" s="206"/>
      <c r="K33" s="207"/>
    </row>
    <row r="34" spans="1:11" ht="13.5" customHeight="1" x14ac:dyDescent="0.25">
      <c r="A34" s="166"/>
      <c r="B34" s="167"/>
      <c r="C34" s="167"/>
      <c r="D34" s="167"/>
      <c r="E34" s="168"/>
      <c r="F34" s="33"/>
      <c r="G34" s="111" t="s">
        <v>39</v>
      </c>
      <c r="H34" s="111"/>
      <c r="I34" s="111"/>
      <c r="J34" s="111"/>
      <c r="K34" s="112"/>
    </row>
    <row r="35" spans="1:11" x14ac:dyDescent="0.25">
      <c r="A35" s="220"/>
      <c r="B35" s="221"/>
      <c r="C35" s="221"/>
      <c r="D35" s="221"/>
      <c r="E35" s="222"/>
      <c r="F35" s="36" t="s">
        <v>50</v>
      </c>
      <c r="G35" s="208" t="s">
        <v>43</v>
      </c>
      <c r="H35" s="208"/>
      <c r="I35" s="208"/>
      <c r="J35" s="208"/>
      <c r="K35" s="209"/>
    </row>
    <row r="36" spans="1:11" ht="12.75" customHeight="1" x14ac:dyDescent="0.25">
      <c r="A36" s="223" t="s">
        <v>6</v>
      </c>
      <c r="B36" s="224"/>
      <c r="C36" s="224"/>
      <c r="D36" s="224"/>
      <c r="E36" s="225"/>
      <c r="F36" s="210" t="s">
        <v>8</v>
      </c>
      <c r="G36" s="176"/>
      <c r="H36" s="176"/>
      <c r="I36" s="176"/>
      <c r="J36" s="176"/>
      <c r="K36" s="177"/>
    </row>
    <row r="37" spans="1:11" ht="13.5" customHeight="1" x14ac:dyDescent="0.25">
      <c r="A37" s="124" t="s">
        <v>7</v>
      </c>
      <c r="B37" s="125"/>
      <c r="C37" s="125"/>
      <c r="D37" s="125"/>
      <c r="E37" s="126"/>
      <c r="F37" s="23" t="s">
        <v>74</v>
      </c>
      <c r="G37" s="170" t="s">
        <v>75</v>
      </c>
      <c r="H37" s="170"/>
      <c r="I37" s="170"/>
      <c r="J37" s="170"/>
      <c r="K37" s="229"/>
    </row>
    <row r="38" spans="1:11" ht="14.25" customHeight="1" x14ac:dyDescent="0.25">
      <c r="A38" s="26" t="s">
        <v>54</v>
      </c>
      <c r="B38" s="151" t="s">
        <v>59</v>
      </c>
      <c r="C38" s="151"/>
      <c r="D38" s="151"/>
      <c r="E38" s="152"/>
      <c r="F38" s="31" t="s">
        <v>50</v>
      </c>
      <c r="G38" s="109" t="s">
        <v>45</v>
      </c>
      <c r="H38" s="109"/>
      <c r="I38" s="109"/>
      <c r="J38" s="109"/>
      <c r="K38" s="110"/>
    </row>
    <row r="39" spans="1:11" ht="14.25" customHeight="1" x14ac:dyDescent="0.25">
      <c r="A39" s="20" t="s">
        <v>33</v>
      </c>
      <c r="B39" s="111" t="s">
        <v>47</v>
      </c>
      <c r="C39" s="111"/>
      <c r="D39" s="111"/>
      <c r="E39" s="112"/>
      <c r="F39" s="34"/>
      <c r="G39" s="109" t="s">
        <v>46</v>
      </c>
      <c r="H39" s="109"/>
      <c r="I39" s="109"/>
      <c r="J39" s="109"/>
      <c r="K39" s="110"/>
    </row>
    <row r="40" spans="1:11" ht="13.5" customHeight="1" x14ac:dyDescent="0.25">
      <c r="A40" s="121" t="s">
        <v>49</v>
      </c>
      <c r="B40" s="122"/>
      <c r="C40" s="122"/>
      <c r="D40" s="122"/>
      <c r="E40" s="123"/>
      <c r="F40" s="31" t="s">
        <v>50</v>
      </c>
      <c r="G40" s="109" t="s">
        <v>35</v>
      </c>
      <c r="H40" s="109"/>
      <c r="I40" s="109"/>
      <c r="J40" s="109"/>
      <c r="K40" s="110"/>
    </row>
    <row r="41" spans="1:11" ht="16.5" customHeight="1" x14ac:dyDescent="0.25">
      <c r="A41" s="121" t="s">
        <v>48</v>
      </c>
      <c r="B41" s="122"/>
      <c r="C41" s="122"/>
      <c r="D41" s="122"/>
      <c r="E41" s="123"/>
      <c r="F41" s="31" t="s">
        <v>50</v>
      </c>
      <c r="G41" s="109" t="s">
        <v>36</v>
      </c>
      <c r="H41" s="109"/>
      <c r="I41" s="109"/>
      <c r="J41" s="109"/>
      <c r="K41" s="110"/>
    </row>
    <row r="42" spans="1:11" ht="24.75" customHeight="1" x14ac:dyDescent="0.25">
      <c r="A42" s="121" t="s">
        <v>63</v>
      </c>
      <c r="B42" s="122"/>
      <c r="C42" s="122"/>
      <c r="D42" s="122"/>
      <c r="E42" s="123"/>
      <c r="F42" s="19" t="s">
        <v>76</v>
      </c>
      <c r="G42" s="230" t="s">
        <v>77</v>
      </c>
      <c r="H42" s="230"/>
      <c r="I42" s="230"/>
      <c r="J42" s="230"/>
      <c r="K42" s="231"/>
    </row>
    <row r="43" spans="1:11" ht="12.75" customHeight="1" x14ac:dyDescent="0.25">
      <c r="A43" s="124" t="s">
        <v>44</v>
      </c>
      <c r="B43" s="125"/>
      <c r="C43" s="125"/>
      <c r="D43" s="125"/>
      <c r="E43" s="126"/>
      <c r="F43" s="30" t="s">
        <v>50</v>
      </c>
      <c r="G43" s="111" t="s">
        <v>56</v>
      </c>
      <c r="H43" s="111"/>
      <c r="I43" s="111"/>
      <c r="J43" s="111"/>
      <c r="K43" s="112"/>
    </row>
    <row r="44" spans="1:11" ht="14.25" customHeight="1" x14ac:dyDescent="0.25">
      <c r="A44" s="27" t="s">
        <v>54</v>
      </c>
      <c r="B44" s="113" t="s">
        <v>5</v>
      </c>
      <c r="C44" s="113"/>
      <c r="D44" s="113"/>
      <c r="E44" s="114"/>
      <c r="F44" s="33"/>
      <c r="G44" s="111" t="s">
        <v>55</v>
      </c>
      <c r="H44" s="111"/>
      <c r="I44" s="111"/>
      <c r="J44" s="111"/>
      <c r="K44" s="112"/>
    </row>
    <row r="45" spans="1:11" ht="15" customHeight="1" x14ac:dyDescent="0.25">
      <c r="A45" s="28" t="s">
        <v>54</v>
      </c>
      <c r="B45" s="204" t="s">
        <v>60</v>
      </c>
      <c r="C45" s="204"/>
      <c r="D45" s="204"/>
      <c r="E45" s="205"/>
      <c r="F45" s="35" t="s">
        <v>50</v>
      </c>
      <c r="G45" s="129" t="s">
        <v>43</v>
      </c>
      <c r="H45" s="129"/>
      <c r="I45" s="129"/>
      <c r="J45" s="129"/>
      <c r="K45" s="130"/>
    </row>
    <row r="46" spans="1:11" ht="15" customHeight="1" x14ac:dyDescent="0.25">
      <c r="A46" s="115" t="s">
        <v>86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7"/>
    </row>
    <row r="47" spans="1:11" x14ac:dyDescent="0.25">
      <c r="A47" s="118"/>
      <c r="B47" s="119"/>
      <c r="C47" s="119"/>
      <c r="D47" s="119"/>
      <c r="E47" s="119"/>
      <c r="F47" s="119"/>
      <c r="G47" s="119"/>
      <c r="H47" s="119"/>
      <c r="I47" s="119"/>
      <c r="J47" s="119"/>
      <c r="K47" s="120"/>
    </row>
    <row r="48" spans="1:1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spans="1:20" ht="13.5" customHeight="1" x14ac:dyDescent="0.25">
      <c r="A49" s="184" t="s">
        <v>9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6"/>
    </row>
    <row r="50" spans="1:20" s="56" customFormat="1" ht="13.5" customHeight="1" x14ac:dyDescent="0.25">
      <c r="A50" s="184" t="s">
        <v>10</v>
      </c>
      <c r="B50" s="185"/>
      <c r="C50" s="185"/>
      <c r="D50" s="185"/>
      <c r="E50" s="186"/>
      <c r="F50" s="226" t="s">
        <v>11</v>
      </c>
      <c r="G50" s="227"/>
      <c r="H50" s="228"/>
      <c r="I50" s="187" t="s">
        <v>12</v>
      </c>
      <c r="J50" s="188"/>
      <c r="K50" s="189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96" t="s">
        <v>13</v>
      </c>
      <c r="B51" s="197"/>
      <c r="C51" s="197"/>
      <c r="D51" s="197"/>
      <c r="E51" s="198"/>
      <c r="F51" s="193">
        <f>Form!B51</f>
        <v>6</v>
      </c>
      <c r="G51" s="194"/>
      <c r="H51" s="195"/>
      <c r="I51" s="190">
        <f>Form!B25</f>
        <v>5</v>
      </c>
      <c r="J51" s="191"/>
      <c r="K51" s="192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96" t="s">
        <v>14</v>
      </c>
      <c r="B52" s="197"/>
      <c r="C52" s="197"/>
      <c r="D52" s="197"/>
      <c r="E52" s="198"/>
      <c r="F52" s="193" t="str">
        <f>Form!B52</f>
        <v>NA</v>
      </c>
      <c r="G52" s="194"/>
      <c r="H52" s="195"/>
      <c r="I52" s="190" t="str">
        <f>Form!C52</f>
        <v>NA</v>
      </c>
      <c r="J52" s="191"/>
      <c r="K52" s="192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96" t="s">
        <v>15</v>
      </c>
      <c r="B53" s="197"/>
      <c r="C53" s="197"/>
      <c r="D53" s="197"/>
      <c r="E53" s="198"/>
      <c r="F53" s="193" t="str">
        <f>Form!B53</f>
        <v>NA</v>
      </c>
      <c r="G53" s="194"/>
      <c r="H53" s="195"/>
      <c r="I53" s="190" t="str">
        <f>Form!C53</f>
        <v>NA</v>
      </c>
      <c r="J53" s="191"/>
      <c r="K53" s="192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96" t="s">
        <v>16</v>
      </c>
      <c r="B54" s="197"/>
      <c r="C54" s="197"/>
      <c r="D54" s="197"/>
      <c r="E54" s="198"/>
      <c r="F54" s="193" t="str">
        <f>Form!B54</f>
        <v>NA</v>
      </c>
      <c r="G54" s="194"/>
      <c r="H54" s="195"/>
      <c r="I54" s="199"/>
      <c r="J54" s="200"/>
      <c r="K54" s="201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217" t="s">
        <v>78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</row>
    <row r="57" spans="1:20" ht="15" customHeight="1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</row>
    <row r="58" spans="1:20" x14ac:dyDescent="0.25">
      <c r="A58" s="4"/>
      <c r="B58" s="6"/>
      <c r="C58" s="6"/>
      <c r="D58" s="6"/>
      <c r="E58" s="6"/>
    </row>
    <row r="59" spans="1:20" x14ac:dyDescent="0.25">
      <c r="A59" s="65" t="s">
        <v>69</v>
      </c>
      <c r="B59" s="66"/>
      <c r="C59" s="66"/>
      <c r="D59" s="66"/>
      <c r="E59" s="66"/>
      <c r="F59" s="62"/>
      <c r="G59" s="62"/>
      <c r="H59" s="67"/>
      <c r="I59" s="214" t="s">
        <v>68</v>
      </c>
      <c r="J59" s="215"/>
      <c r="K59" s="216"/>
    </row>
    <row r="60" spans="1:20" x14ac:dyDescent="0.25">
      <c r="A60" s="68"/>
      <c r="B60" s="6"/>
      <c r="C60" s="6"/>
      <c r="D60" s="6"/>
      <c r="E60" s="6"/>
      <c r="H60" s="63"/>
      <c r="K60" s="18"/>
    </row>
    <row r="61" spans="1:20" x14ac:dyDescent="0.25">
      <c r="A61" s="68"/>
      <c r="B61" s="202" t="str">
        <f>Form!B2</f>
        <v>PERMIT               AMIR             NASOHA</v>
      </c>
      <c r="C61" s="202"/>
      <c r="D61" s="202"/>
      <c r="E61" s="202"/>
      <c r="F61" s="202"/>
      <c r="G61" s="202"/>
      <c r="H61" s="63"/>
      <c r="I61" s="211">
        <f>Form!B3</f>
        <v>45624</v>
      </c>
      <c r="J61" s="212"/>
      <c r="K61" s="213"/>
    </row>
    <row r="62" spans="1:20" x14ac:dyDescent="0.25">
      <c r="A62" s="68"/>
      <c r="B62" s="202"/>
      <c r="C62" s="202"/>
      <c r="D62" s="202"/>
      <c r="E62" s="202"/>
      <c r="F62" s="202"/>
      <c r="G62" s="202"/>
      <c r="H62" s="63"/>
      <c r="I62" s="211"/>
      <c r="J62" s="212"/>
      <c r="K62" s="213"/>
    </row>
    <row r="63" spans="1:20" x14ac:dyDescent="0.25">
      <c r="A63" s="68"/>
      <c r="B63" s="6"/>
      <c r="C63" s="6"/>
      <c r="D63" s="6"/>
      <c r="E63" s="6"/>
      <c r="H63" s="63"/>
      <c r="K63" s="18"/>
    </row>
    <row r="64" spans="1:20" x14ac:dyDescent="0.25">
      <c r="A64" s="75" t="s">
        <v>50</v>
      </c>
      <c r="B64" s="76" t="s">
        <v>64</v>
      </c>
      <c r="C64" s="77" t="s">
        <v>50</v>
      </c>
      <c r="D64" s="78" t="s">
        <v>17</v>
      </c>
      <c r="E64" s="79"/>
      <c r="F64" s="80"/>
      <c r="G64" s="80"/>
      <c r="H64" s="81"/>
      <c r="I64" s="181" t="s">
        <v>67</v>
      </c>
      <c r="J64" s="182"/>
      <c r="K64" s="183"/>
    </row>
    <row r="65" spans="1:11" x14ac:dyDescent="0.25">
      <c r="A65" s="69" t="s">
        <v>50</v>
      </c>
      <c r="B65" s="59" t="s">
        <v>65</v>
      </c>
      <c r="C65" s="58" t="s">
        <v>50</v>
      </c>
      <c r="D65" s="59" t="s">
        <v>18</v>
      </c>
      <c r="E65" s="60"/>
      <c r="F65" s="61"/>
      <c r="G65" s="61"/>
      <c r="H65" s="63"/>
      <c r="K65" s="63"/>
    </row>
    <row r="66" spans="1:11" x14ac:dyDescent="0.25">
      <c r="A66" s="68"/>
      <c r="B66" s="59" t="s">
        <v>66</v>
      </c>
      <c r="C66" s="60"/>
      <c r="D66" s="60"/>
      <c r="E66" s="60"/>
      <c r="F66" s="61"/>
      <c r="G66" s="61"/>
      <c r="H66" s="63"/>
      <c r="K66" s="63"/>
    </row>
    <row r="67" spans="1:11" x14ac:dyDescent="0.25">
      <c r="A67" s="68"/>
      <c r="B67" s="6"/>
      <c r="C67" s="6"/>
      <c r="D67" s="6"/>
      <c r="E67" s="6"/>
      <c r="H67" s="63"/>
      <c r="K67" s="63"/>
    </row>
    <row r="68" spans="1:11" x14ac:dyDescent="0.25">
      <c r="A68" s="68"/>
      <c r="B68" s="6"/>
      <c r="C68" s="6"/>
      <c r="D68" s="6"/>
      <c r="E68" s="6"/>
      <c r="H68" s="63"/>
      <c r="K68" s="63"/>
    </row>
    <row r="69" spans="1:11" x14ac:dyDescent="0.25">
      <c r="A69" s="68"/>
      <c r="B69" s="6"/>
      <c r="C69" s="6"/>
      <c r="D69" s="6"/>
      <c r="E69" s="6"/>
      <c r="H69" s="63"/>
      <c r="I69" s="178" t="s">
        <v>68</v>
      </c>
      <c r="J69" s="179"/>
      <c r="K69" s="180"/>
    </row>
    <row r="70" spans="1:11" x14ac:dyDescent="0.25">
      <c r="A70" s="68"/>
      <c r="B70" s="6"/>
      <c r="C70" s="6"/>
      <c r="D70" s="6"/>
      <c r="E70" s="6"/>
      <c r="H70" s="63"/>
      <c r="K70" s="63"/>
    </row>
    <row r="71" spans="1:11" x14ac:dyDescent="0.25">
      <c r="A71" s="68"/>
      <c r="B71" s="6"/>
      <c r="C71" s="6"/>
      <c r="D71" s="6"/>
      <c r="E71" s="6"/>
      <c r="H71" s="63"/>
      <c r="K71" s="63"/>
    </row>
    <row r="72" spans="1:11" x14ac:dyDescent="0.25">
      <c r="A72" s="70"/>
      <c r="B72" s="8"/>
      <c r="C72" s="6"/>
      <c r="D72" s="6"/>
      <c r="E72" s="6"/>
      <c r="H72" s="63"/>
      <c r="K72" s="63"/>
    </row>
    <row r="73" spans="1:11" x14ac:dyDescent="0.25">
      <c r="A73" s="71"/>
      <c r="B73" s="8"/>
      <c r="C73" s="6"/>
      <c r="D73" s="6"/>
      <c r="E73" s="6"/>
      <c r="H73" s="63"/>
      <c r="K73" s="63"/>
    </row>
    <row r="74" spans="1:11" x14ac:dyDescent="0.25">
      <c r="A74" s="72"/>
      <c r="B74" s="73"/>
      <c r="C74" s="74"/>
      <c r="D74" s="74"/>
      <c r="E74" s="74"/>
      <c r="F74" s="57"/>
      <c r="G74" s="57"/>
      <c r="H74" s="64"/>
      <c r="I74" s="57"/>
      <c r="J74" s="57"/>
      <c r="K74" s="64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1"/>
      <c r="C78" s="6"/>
      <c r="D78" s="6"/>
      <c r="E78" s="6"/>
    </row>
    <row r="79" spans="1:11" x14ac:dyDescent="0.25">
      <c r="A79" s="9"/>
      <c r="B79" s="51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2"/>
      <c r="B86" s="3"/>
      <c r="C86" s="6"/>
      <c r="D86" s="6"/>
      <c r="E86" s="6"/>
    </row>
    <row r="87" spans="1:5" x14ac:dyDescent="0.25">
      <c r="A87" s="7"/>
      <c r="B87" s="53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4"/>
      <c r="C90" s="6"/>
      <c r="D90" s="6"/>
      <c r="E90" s="6"/>
    </row>
    <row r="95" spans="1:5" ht="135" customHeight="1" x14ac:dyDescent="0.25"/>
  </sheetData>
  <mergeCells count="99"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A3:B3"/>
    <mergeCell ref="A18:B18"/>
    <mergeCell ref="A17:B17"/>
    <mergeCell ref="A16:B16"/>
    <mergeCell ref="A12:B12"/>
    <mergeCell ref="A14:B14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G40:K40"/>
    <mergeCell ref="G44:K44"/>
    <mergeCell ref="B44:E44"/>
    <mergeCell ref="A46:K47"/>
    <mergeCell ref="G43:K43"/>
    <mergeCell ref="A42:E42"/>
    <mergeCell ref="A43:E43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2024-11-29T04:05:42Z</cp:lastPrinted>
  <dcterms:created xsi:type="dcterms:W3CDTF">2024-05-14T04:24:24Z</dcterms:created>
  <dcterms:modified xsi:type="dcterms:W3CDTF">2024-11-29T04:08:15Z</dcterms:modified>
</cp:coreProperties>
</file>