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qmanul\Desktop\"/>
    </mc:Choice>
  </mc:AlternateContent>
  <bookViews>
    <workbookView xWindow="0" yWindow="0" windowWidth="15345" windowHeight="4635" activeTab="1"/>
  </bookViews>
  <sheets>
    <sheet name="034C" sheetId="1" r:id="rId1"/>
    <sheet name="&lt;50 034C" sheetId="3" r:id="rId2"/>
    <sheet name="z facto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3" l="1"/>
  <c r="D43" i="3" l="1"/>
  <c r="E43" i="3"/>
  <c r="F43" i="3"/>
  <c r="G43" i="3"/>
  <c r="H43" i="3"/>
  <c r="I43" i="3"/>
  <c r="J43" i="3"/>
  <c r="J30" i="3" l="1"/>
  <c r="I30" i="3"/>
  <c r="H30" i="3"/>
  <c r="G30" i="3"/>
  <c r="F30" i="3"/>
  <c r="E30" i="3"/>
  <c r="D30" i="3"/>
  <c r="C30" i="3"/>
  <c r="J29" i="3"/>
  <c r="I29" i="3"/>
  <c r="H29" i="3"/>
  <c r="G29" i="3"/>
  <c r="F29" i="3"/>
  <c r="E29" i="3"/>
  <c r="D29" i="3"/>
  <c r="C29" i="3"/>
  <c r="C12" i="3"/>
  <c r="I38" i="3" s="1"/>
  <c r="F38" i="3" l="1"/>
  <c r="C38" i="3"/>
  <c r="E38" i="3"/>
  <c r="J38" i="3"/>
  <c r="H38" i="3"/>
  <c r="G38" i="3"/>
  <c r="D38" i="3"/>
  <c r="E32" i="3"/>
  <c r="F32" i="3"/>
  <c r="G31" i="3"/>
  <c r="H31" i="3"/>
  <c r="I32" i="3"/>
  <c r="J32" i="3"/>
  <c r="E31" i="3"/>
  <c r="C32" i="3"/>
  <c r="F31" i="3"/>
  <c r="D32" i="3"/>
  <c r="D31" i="3"/>
  <c r="J31" i="3"/>
  <c r="C31" i="3"/>
  <c r="I31" i="3"/>
  <c r="G32" i="3"/>
  <c r="H32" i="3"/>
  <c r="J84" i="1"/>
  <c r="I84" i="1"/>
  <c r="H84" i="1"/>
  <c r="G84" i="1"/>
  <c r="F84" i="1"/>
  <c r="E84" i="1"/>
  <c r="D84" i="1"/>
  <c r="C84" i="1"/>
  <c r="J83" i="1"/>
  <c r="I83" i="1"/>
  <c r="H83" i="1"/>
  <c r="G83" i="1"/>
  <c r="F83" i="1"/>
  <c r="E83" i="1"/>
  <c r="D83" i="1"/>
  <c r="C83" i="1"/>
  <c r="J57" i="1"/>
  <c r="I57" i="1"/>
  <c r="H57" i="1"/>
  <c r="G57" i="1"/>
  <c r="F57" i="1"/>
  <c r="E57" i="1"/>
  <c r="D57" i="1"/>
  <c r="C57" i="1"/>
  <c r="J56" i="1"/>
  <c r="I56" i="1"/>
  <c r="H56" i="1"/>
  <c r="G56" i="1"/>
  <c r="F56" i="1"/>
  <c r="E56" i="1"/>
  <c r="D56" i="1"/>
  <c r="C56" i="1"/>
  <c r="C12" i="1"/>
  <c r="D30" i="1"/>
  <c r="E30" i="1"/>
  <c r="F30" i="1"/>
  <c r="G30" i="1"/>
  <c r="H30" i="1"/>
  <c r="I30" i="1"/>
  <c r="J30" i="1"/>
  <c r="C30" i="1"/>
  <c r="E29" i="1"/>
  <c r="F29" i="1"/>
  <c r="G29" i="1"/>
  <c r="H29" i="1"/>
  <c r="I29" i="1"/>
  <c r="J29" i="1"/>
  <c r="D29" i="1"/>
  <c r="C29" i="1"/>
  <c r="G47" i="3" l="1"/>
  <c r="F42" i="3"/>
  <c r="F39" i="3"/>
  <c r="F33" i="3" s="1"/>
  <c r="H42" i="3"/>
  <c r="H39" i="3"/>
  <c r="H33" i="3" s="1"/>
  <c r="I42" i="3"/>
  <c r="I39" i="3"/>
  <c r="I33" i="3" s="1"/>
  <c r="G42" i="3"/>
  <c r="G39" i="3"/>
  <c r="G33" i="3" s="1"/>
  <c r="C33" i="3"/>
  <c r="E42" i="3"/>
  <c r="E47" i="3" s="1"/>
  <c r="E39" i="3"/>
  <c r="E33" i="3" s="1"/>
  <c r="J42" i="3"/>
  <c r="J39" i="3"/>
  <c r="J33" i="3" s="1"/>
  <c r="D42" i="3"/>
  <c r="D39" i="3"/>
  <c r="D33" i="3" s="1"/>
  <c r="H47" i="3"/>
  <c r="J47" i="3"/>
  <c r="I47" i="3"/>
  <c r="F86" i="1"/>
  <c r="F58" i="1"/>
  <c r="F61" i="1" s="1"/>
  <c r="G58" i="1"/>
  <c r="G61" i="1" s="1"/>
  <c r="E59" i="1"/>
  <c r="I85" i="1"/>
  <c r="I88" i="1" s="1"/>
  <c r="G86" i="1"/>
  <c r="H85" i="1"/>
  <c r="H88" i="1" s="1"/>
  <c r="C85" i="1"/>
  <c r="C88" i="1" s="1"/>
  <c r="D59" i="1"/>
  <c r="H58" i="1"/>
  <c r="H61" i="1" s="1"/>
  <c r="F59" i="1"/>
  <c r="D85" i="1"/>
  <c r="J85" i="1"/>
  <c r="C58" i="1"/>
  <c r="C61" i="1" s="1"/>
  <c r="G59" i="1"/>
  <c r="G62" i="1" s="1"/>
  <c r="C86" i="1"/>
  <c r="D58" i="1"/>
  <c r="D61" i="1" s="1"/>
  <c r="J58" i="1"/>
  <c r="J61" i="1" s="1"/>
  <c r="H59" i="1"/>
  <c r="E58" i="1"/>
  <c r="E61" i="1" s="1"/>
  <c r="G85" i="1"/>
  <c r="G88" i="1" s="1"/>
  <c r="E86" i="1"/>
  <c r="F85" i="1"/>
  <c r="F88" i="1" s="1"/>
  <c r="C59" i="1"/>
  <c r="J59" i="1"/>
  <c r="H86" i="1"/>
  <c r="I59" i="1"/>
  <c r="E85" i="1"/>
  <c r="E88" i="1" s="1"/>
  <c r="I58" i="1"/>
  <c r="I61" i="1" s="1"/>
  <c r="I86" i="1"/>
  <c r="J86" i="1"/>
  <c r="D86" i="1"/>
  <c r="D88" i="1"/>
  <c r="J88" i="1"/>
  <c r="G31" i="1"/>
  <c r="G34" i="1" s="1"/>
  <c r="F32" i="1"/>
  <c r="H32" i="1"/>
  <c r="D31" i="1"/>
  <c r="D34" i="1" s="1"/>
  <c r="E31" i="1"/>
  <c r="E34" i="1" s="1"/>
  <c r="J31" i="1"/>
  <c r="J34" i="1" s="1"/>
  <c r="C32" i="1"/>
  <c r="E32" i="1"/>
  <c r="I31" i="1"/>
  <c r="I34" i="1" s="1"/>
  <c r="J32" i="1"/>
  <c r="D32" i="1"/>
  <c r="H31" i="1"/>
  <c r="H34" i="1" s="1"/>
  <c r="I32" i="1"/>
  <c r="C31" i="1"/>
  <c r="C34" i="1" s="1"/>
  <c r="F31" i="1"/>
  <c r="F34" i="1" s="1"/>
  <c r="G32" i="1"/>
  <c r="C42" i="3" l="1"/>
  <c r="C43" i="3"/>
  <c r="D47" i="3"/>
  <c r="F47" i="3"/>
  <c r="C47" i="3"/>
  <c r="F62" i="1"/>
  <c r="F66" i="1" s="1"/>
  <c r="C89" i="1"/>
  <c r="C93" i="1" s="1"/>
  <c r="E62" i="1"/>
  <c r="E66" i="1" s="1"/>
  <c r="C62" i="1"/>
  <c r="C66" i="1" s="1"/>
  <c r="G89" i="1"/>
  <c r="G93" i="1" s="1"/>
  <c r="D62" i="1"/>
  <c r="D66" i="1" s="1"/>
  <c r="H89" i="1"/>
  <c r="H93" i="1" s="1"/>
  <c r="I89" i="1"/>
  <c r="I93" i="1" s="1"/>
  <c r="J62" i="1"/>
  <c r="J66" i="1" s="1"/>
  <c r="H62" i="1"/>
  <c r="H66" i="1" s="1"/>
  <c r="D89" i="1"/>
  <c r="D93" i="1" s="1"/>
  <c r="J89" i="1"/>
  <c r="J93" i="1" s="1"/>
  <c r="I62" i="1"/>
  <c r="I66" i="1" s="1"/>
  <c r="F89" i="1"/>
  <c r="F93" i="1" s="1"/>
  <c r="E89" i="1"/>
  <c r="E93" i="1" s="1"/>
  <c r="G66" i="1"/>
  <c r="G35" i="1"/>
  <c r="G39" i="1" s="1"/>
  <c r="D35" i="1"/>
  <c r="D39" i="1" s="1"/>
  <c r="C35" i="1"/>
  <c r="C39" i="1" s="1"/>
  <c r="E35" i="1"/>
  <c r="E39" i="1" s="1"/>
  <c r="H35" i="1"/>
  <c r="H39" i="1" s="1"/>
  <c r="I35" i="1"/>
  <c r="I39" i="1" s="1"/>
  <c r="J35" i="1"/>
  <c r="J39" i="1" s="1"/>
  <c r="F35" i="1"/>
  <c r="F39" i="1" s="1"/>
</calcChain>
</file>

<file path=xl/sharedStrings.xml><?xml version="1.0" encoding="utf-8"?>
<sst xmlns="http://schemas.openxmlformats.org/spreadsheetml/2006/main" count="181" uniqueCount="61">
  <si>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</si>
  <si>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</si>
  <si>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</si>
  <si>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</si>
  <si>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</si>
  <si>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</si>
  <si>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</si>
  <si>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</si>
  <si>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</si>
  <si>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</si>
  <si>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Ch.1</t>
  </si>
  <si>
    <t>Ch.2</t>
  </si>
  <si>
    <t>Ch.3</t>
  </si>
  <si>
    <t>Ch.4</t>
  </si>
  <si>
    <t>Ch.5</t>
  </si>
  <si>
    <t>Ch.6</t>
  </si>
  <si>
    <t>Ch.7</t>
  </si>
  <si>
    <t>Ch.8</t>
  </si>
  <si>
    <t>Mean</t>
  </si>
  <si>
    <t>Std Dev</t>
  </si>
  <si>
    <t>% A found</t>
  </si>
  <si>
    <t>% CV found</t>
  </si>
  <si>
    <t>Nominal volume</t>
  </si>
  <si>
    <t>Z Factor</t>
  </si>
  <si>
    <t>Std Dev for Volume</t>
  </si>
  <si>
    <t>Converted Mean Volume</t>
  </si>
  <si>
    <t>Water Temperature</t>
  </si>
  <si>
    <t>Temperature</t>
  </si>
  <si>
    <t>Factor Z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</si>
  <si>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b/>
        <sz val="11"/>
        <color theme="1"/>
        <rFont val="Arial"/>
        <family val="2"/>
      </rPr>
      <t>C)</t>
    </r>
  </si>
  <si>
    <t>(mL/g)</t>
  </si>
  <si>
    <t>A Limit</t>
  </si>
  <si>
    <t>CV Limit</t>
  </si>
  <si>
    <t>Result</t>
  </si>
  <si>
    <t>Selected volume</t>
  </si>
  <si>
    <t>Instrument</t>
  </si>
  <si>
    <t>Brand &amp; Model</t>
  </si>
  <si>
    <t>Serial Number</t>
  </si>
  <si>
    <t>Nominal Volume</t>
  </si>
  <si>
    <t>Physical condition</t>
  </si>
  <si>
    <t>□   Good working condition
□   Functional damage : leaking; display not working, button defective, battery defective.</t>
  </si>
  <si>
    <t>Room condition</t>
  </si>
  <si>
    <r>
      <t xml:space="preserve">Room temperature (20 </t>
    </r>
    <r>
      <rPr>
        <sz val="10"/>
        <color theme="1"/>
        <rFont val="Calibri"/>
        <family val="2"/>
      </rPr>
      <t>± 3°C)</t>
    </r>
  </si>
  <si>
    <t>Relative humidity (45 - 80%)</t>
  </si>
  <si>
    <t>Balance</t>
  </si>
  <si>
    <t>°C</t>
  </si>
  <si>
    <r>
      <t>Result of gravimetric test for selected volume (</t>
    </r>
    <r>
      <rPr>
        <b/>
        <sz val="10"/>
        <color theme="1"/>
        <rFont val="Calibri"/>
        <family val="2"/>
      </rPr>
      <t>µl)</t>
    </r>
  </si>
  <si>
    <t>Tarikh ujian:</t>
  </si>
  <si>
    <t>Nama:</t>
  </si>
  <si>
    <t>Tandangan:</t>
  </si>
  <si>
    <t>UNIT PEMBANGUNAN METODOLOGI</t>
  </si>
  <si>
    <t>MULTICHANNEL MICROPIPETTE VERIFICATION TEST RECORD</t>
  </si>
  <si>
    <t>UPM/034C</t>
  </si>
  <si>
    <r>
      <t>Result of gravimetric test for selected volume,</t>
    </r>
    <r>
      <rPr>
        <b/>
        <sz val="10"/>
        <color theme="1"/>
        <rFont val="Calibri"/>
        <family val="2"/>
      </rPr>
      <t>µl (&lt; 50µl only)</t>
    </r>
  </si>
  <si>
    <t>Mass Loss Evaluation</t>
  </si>
  <si>
    <t>Test Cycle Time (sec)</t>
  </si>
  <si>
    <t xml:space="preserve">X11 </t>
  </si>
  <si>
    <t>X11 volume</t>
  </si>
  <si>
    <t>Mass loss, mg</t>
  </si>
  <si>
    <t xml:space="preserve">Gravimetric Test with Mass Loss Evaluation </t>
  </si>
  <si>
    <t>Actual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</si>
</sst>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 applyProtection="1">
      <alignment horizontal="center"/>
      <protection locked="0"/>
    </xf>
    <xf numFmtId="0" fontId="5" fillId="0" borderId="1" xfId="0" applyFont="1" applyBorder="1" applyAlignment="1">
      <alignment horizontal="center"/>
    </xf>
    <xf numFmtId="2" fontId="5" fillId="2" borderId="1" xfId="0" applyNumberFormat="1" applyFont="1" applyFill="1" applyBorder="1" applyAlignment="1" applyProtection="1">
      <alignment horizontal="center"/>
      <protection locked="0"/>
    </xf>
    <xf numFmtId="0" fontId="5" fillId="0" borderId="5" xfId="0" applyFont="1" applyBorder="1"/>
    <xf numFmtId="2" fontId="5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2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 applyProtection="1">
      <alignment horizontal="right" vertical="center"/>
    </xf>
    <xf numFmtId="0" fontId="5" fillId="0" borderId="0" xfId="0" applyFont="1" applyAlignment="1" applyProtection="1">
      <alignment vertical="center" wrapText="1"/>
    </xf>
    <xf numFmtId="0" fontId="5" fillId="0" borderId="0" xfId="0" applyFont="1" applyAlignment="1" applyProtection="1">
      <alignment vertical="center" wrapText="1"/>
    </xf>
    <xf numFmtId="0" fontId="5" fillId="0" borderId="0" xfId="0" applyFont="1" applyAlignment="1">
      <alignment horizontal="right"/>
    </xf>
    <xf numFmtId="0" fontId="5" fillId="0" borderId="0" xfId="0" applyFont="1" applyBorder="1"/>
    <xf numFmtId="0" fontId="5" fillId="0" borderId="13" xfId="0" applyFont="1" applyBorder="1"/>
    <xf numFmtId="0" fontId="5" fillId="0" borderId="14" xfId="0" applyFont="1" applyBorder="1"/>
    <xf numFmtId="0" fontId="7" fillId="0" borderId="0" xfId="0" applyFont="1" applyAlignment="1">
      <alignment horizontal="left"/>
    </xf>
    <xf numFmtId="0" fontId="5" fillId="0" borderId="16" xfId="0" applyFont="1" applyBorder="1"/>
    <xf numFmtId="0" fontId="5" fillId="0" borderId="15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0" xfId="0" applyFont="1" applyAlignment="1">
      <alignment horizontal="left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0" borderId="1" xfId="0" applyFont="1" applyBorder="1"/>
    <xf numFmtId="0" fontId="5" fillId="0" borderId="0" xfId="0" applyFont="1" applyAlignment="1" applyProtection="1">
      <alignment vertical="center" wrapText="1"/>
    </xf>
    <xf numFmtId="0" fontId="7" fillId="0" borderId="0" xfId="0" applyFont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2" borderId="2" xfId="0" applyFont="1" applyFill="1" applyBorder="1" applyAlignment="1" applyProtection="1">
      <alignment horizontal="center"/>
      <protection locked="0"/>
    </xf>
    <xf numFmtId="0" fontId="5" fillId="2" borderId="3" xfId="0" applyFont="1" applyFill="1" applyBorder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/>
      <protection locked="0"/>
    </xf>
    <xf numFmtId="0" fontId="5" fillId="0" borderId="0" xfId="0" applyFont="1" applyAlignment="1">
      <alignment horizontal="right" wrapText="1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Protection="1">
      <protection locked="0"/>
    </xf>
    <xf numFmtId="0" fontId="5" fillId="2" borderId="3" xfId="0" applyFont="1" applyFill="1" applyBorder="1" applyProtection="1">
      <protection locked="0"/>
    </xf>
    <xf numFmtId="0" fontId="5" fillId="2" borderId="4" xfId="0" applyFont="1" applyFill="1" applyBorder="1" applyProtection="1">
      <protection locked="0"/>
    </xf>
    <xf numFmtId="0" fontId="9" fillId="0" borderId="0" xfId="0" applyFont="1" applyAlignment="1">
      <alignment horizontal="center"/>
    </xf>
    <xf numFmtId="0" fontId="5" fillId="0" borderId="1" xfId="0" applyFont="1" applyBorder="1"/>
    <xf numFmtId="0" fontId="5" fillId="0" borderId="0" xfId="0" applyFont="1" applyAlignment="1" applyProtection="1">
      <alignment vertical="center" wrapText="1"/>
    </xf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5" fillId="2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6"/>
  <sheetViews>
    <sheetView topLeftCell="A4" zoomScaleNormal="100" workbookViewId="0">
      <selection activeCell="C19" sqref="C19"/>
    </sheetView>
  </sheetViews>
  <sheetFormatPr defaultRowHeight="12.75" x14ac:dyDescent="0.2"/>
  <cols>
    <col min="1" max="1" width="9.140625" style="7"/>
    <col min="2" max="2" width="18.5703125" style="7" customWidth="1"/>
    <col min="3" max="10" width="11.7109375" style="7" customWidth="1"/>
    <col min="11" max="16384" width="9.140625" style="7"/>
  </cols>
  <sheetData>
    <row r="1" spans="1:11" ht="18" customHeight="1" x14ac:dyDescent="0.25">
      <c r="D1" s="47" t="s">
        <v>50</v>
      </c>
      <c r="E1" s="47"/>
      <c r="F1" s="47"/>
      <c r="G1" s="47"/>
      <c r="H1" s="47"/>
      <c r="K1" s="22" t="s">
        <v>52</v>
      </c>
    </row>
    <row r="2" spans="1:11" ht="18" customHeight="1" x14ac:dyDescent="0.25">
      <c r="D2" s="47" t="s">
        <v>51</v>
      </c>
      <c r="E2" s="47"/>
      <c r="F2" s="47"/>
      <c r="G2" s="47"/>
      <c r="H2" s="47"/>
    </row>
    <row r="3" spans="1:11" ht="18" customHeight="1" x14ac:dyDescent="0.2">
      <c r="A3" s="7">
        <v>1</v>
      </c>
      <c r="B3" s="7" t="s">
        <v>35</v>
      </c>
      <c r="E3" s="42" t="s">
        <v>36</v>
      </c>
      <c r="F3" s="42"/>
      <c r="G3" s="43"/>
      <c r="H3" s="43"/>
      <c r="I3" s="43"/>
    </row>
    <row r="4" spans="1:11" ht="12.75" customHeight="1" x14ac:dyDescent="0.2">
      <c r="E4" s="42" t="s">
        <v>37</v>
      </c>
      <c r="F4" s="42"/>
      <c r="G4" s="43"/>
      <c r="H4" s="43"/>
      <c r="I4" s="43"/>
    </row>
    <row r="5" spans="1:11" ht="15" customHeight="1" x14ac:dyDescent="0.2">
      <c r="E5" s="42" t="s">
        <v>38</v>
      </c>
      <c r="F5" s="42"/>
      <c r="G5" s="43"/>
      <c r="H5" s="43"/>
      <c r="I5" s="43"/>
    </row>
    <row r="6" spans="1:11" ht="38.25" customHeight="1" x14ac:dyDescent="0.2">
      <c r="A6" s="19">
        <v>2</v>
      </c>
      <c r="B6" s="20" t="s">
        <v>39</v>
      </c>
      <c r="C6" s="49" t="s">
        <v>40</v>
      </c>
      <c r="D6" s="49"/>
      <c r="E6" s="49"/>
      <c r="F6" s="49"/>
      <c r="G6" s="49"/>
      <c r="H6" s="21"/>
      <c r="I6" s="21"/>
      <c r="J6" s="21"/>
    </row>
    <row r="7" spans="1:11" ht="15" customHeight="1" x14ac:dyDescent="0.2">
      <c r="A7" s="7">
        <v>3</v>
      </c>
      <c r="B7" s="7" t="s">
        <v>41</v>
      </c>
      <c r="C7" s="42" t="s">
        <v>42</v>
      </c>
      <c r="D7" s="42"/>
      <c r="E7" s="42"/>
      <c r="F7" s="43"/>
      <c r="G7" s="43"/>
      <c r="H7" s="7" t="s">
        <v>45</v>
      </c>
    </row>
    <row r="8" spans="1:11" ht="15" customHeight="1" x14ac:dyDescent="0.2">
      <c r="C8" s="42" t="s">
        <v>43</v>
      </c>
      <c r="D8" s="42"/>
      <c r="E8" s="42"/>
      <c r="F8" s="43"/>
      <c r="G8" s="43"/>
    </row>
    <row r="10" spans="1:11" x14ac:dyDescent="0.2">
      <c r="A10" s="7">
        <v>4</v>
      </c>
      <c r="B10" s="32" t="s">
        <v>44</v>
      </c>
      <c r="C10" s="44"/>
      <c r="D10" s="45"/>
      <c r="E10" s="45"/>
      <c r="F10" s="45"/>
      <c r="G10" s="46"/>
    </row>
    <row r="11" spans="1:11" x14ac:dyDescent="0.2">
      <c r="B11" s="32" t="s">
        <v>26</v>
      </c>
      <c r="C11" s="9"/>
      <c r="D11" s="7" t="s">
        <v>45</v>
      </c>
    </row>
    <row r="12" spans="1:11" x14ac:dyDescent="0.2">
      <c r="B12" s="32" t="s">
        <v>23</v>
      </c>
      <c r="C12" s="10" t="str">
        <f>IF(C11="", "", IF(OR(ROUND(C11,1)&lt;14.75,ROUND(C11,1)&gt;=30.25),"Out of Range",IF(ROUND(C11,1)&lt;15.75,1.002,IF(ROUND(C11,1)&lt;16.25,1.0021,IF(ROUND(C11,1)&lt;16.75,1.0022,IF(ROUND(C11,1)&lt;17.25,1.0023,IF(ROUND(C11,1)&lt;17.75,1.0024,IF(ROUND(C11,1)&lt;18.25,1.0025,IF(ROUND(C11,1)&lt;18.75,1.0026,IF(ROUND(C11,1)&lt;19.25,1.0027,IF(ROUND(C11,1)&lt;19.75,1.0028,IF(ROUND(C11,1)&lt;20.25,1.0029,IF(ROUND(C11,1)&lt;20.75,1.003,IF(ROUND(C11,1)&lt;21.25,1.0031,IF(ROUND(C11,1)&lt;21.75,1.0032,IF(ROUND(C11,1)&lt;22.25,1.0033,IF(ROUND(C11,1)&lt;22.75,1.0034,IF(ROUND(C11,1)&lt;23.25,1.0035,IF(ROUND(C11,1)&lt;23.75,1.0036,IF(ROUND(C11,1)&lt;24.25,1.0038,IF(ROUND(C11,1)&lt;24.75,1.0039,IF(ROUND(C11,1)&lt;25.25,1.004,IF(ROUND(C11,1)&lt;25.75,1.0041,IF(ROUND(C11,1)&lt;26.25,1.0043,IF(ROUND(C11,1)&lt;26.75,1.0044,IF(ROUND(C11,1)&lt;27.25,1.0045,IF(ROUND(C11,1)&lt;27.75,1.0047,IF(ROUND(C11,1)&lt;28.25,1.0048,IF(ROUND(C11,1)&lt;28.75,1.005,IF(ROUND(C11,1)&lt;29.25,1.0051,IF(ROUND(C11,1)&lt;29.75,1.0052,IF(ROUND(C11,1)&lt;30.25,1.0054,"error"))))))))))))))))))))))))))))))))</f>
        <v/>
      </c>
      <c r="D12" s="8"/>
      <c r="E12" s="8"/>
      <c r="F12" s="8"/>
      <c r="G12" s="8"/>
      <c r="H12" s="8"/>
      <c r="I12" s="8"/>
      <c r="J12" s="8"/>
    </row>
    <row r="13" spans="1:11" x14ac:dyDescent="0.2">
      <c r="B13" s="22"/>
      <c r="C13" s="8"/>
      <c r="D13" s="8"/>
      <c r="E13" s="8"/>
      <c r="F13" s="8"/>
      <c r="G13" s="8"/>
      <c r="H13" s="8"/>
      <c r="I13" s="8"/>
      <c r="J13" s="8"/>
    </row>
    <row r="14" spans="1:11" x14ac:dyDescent="0.2">
      <c r="A14" s="7">
        <v>5</v>
      </c>
      <c r="B14" s="50" t="s">
        <v>46</v>
      </c>
      <c r="C14" s="50"/>
      <c r="D14" s="50"/>
      <c r="E14" s="50"/>
      <c r="F14" s="50"/>
      <c r="G14" s="50"/>
      <c r="H14" s="8"/>
      <c r="I14" s="8"/>
      <c r="J14" s="8"/>
    </row>
    <row r="15" spans="1:11" x14ac:dyDescent="0.2">
      <c r="B15" s="26"/>
      <c r="C15" s="26"/>
      <c r="D15" s="26"/>
      <c r="E15" s="26"/>
      <c r="F15" s="26"/>
      <c r="G15" s="26"/>
      <c r="H15" s="8"/>
      <c r="I15" s="8"/>
      <c r="J15" s="8"/>
    </row>
    <row r="16" spans="1:11" x14ac:dyDescent="0.2">
      <c r="B16" s="22" t="s">
        <v>22</v>
      </c>
      <c r="C16" s="11"/>
      <c r="D16" s="8"/>
      <c r="E16" s="8"/>
      <c r="F16" s="8"/>
      <c r="G16" s="8"/>
      <c r="H16" s="8"/>
      <c r="I16" s="8"/>
      <c r="J16" s="8"/>
    </row>
    <row r="18" spans="1:10" x14ac:dyDescent="0.2">
      <c r="B18" s="12"/>
      <c r="C18" s="12" t="s">
        <v>10</v>
      </c>
      <c r="D18" s="12" t="s">
        <v>11</v>
      </c>
      <c r="E18" s="12" t="s">
        <v>12</v>
      </c>
      <c r="F18" s="12" t="s">
        <v>13</v>
      </c>
      <c r="G18" s="12" t="s">
        <v>14</v>
      </c>
      <c r="H18" s="12" t="s">
        <v>15</v>
      </c>
      <c r="I18" s="12" t="s">
        <v>16</v>
      </c>
      <c r="J18" s="12" t="s">
        <v>17</v>
      </c>
    </row>
    <row r="19" spans="1:10" x14ac:dyDescent="0.2">
      <c r="B19" s="12" t="s">
        <v>0</v>
      </c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B20" s="12" t="s">
        <v>1</v>
      </c>
      <c r="C20" s="13"/>
      <c r="D20" s="13"/>
      <c r="E20" s="13"/>
      <c r="F20" s="13"/>
      <c r="G20" s="13"/>
      <c r="H20" s="13"/>
      <c r="I20" s="13"/>
      <c r="J20" s="13"/>
    </row>
    <row r="21" spans="1:10" x14ac:dyDescent="0.2">
      <c r="B21" s="12" t="s">
        <v>2</v>
      </c>
      <c r="C21" s="13"/>
      <c r="D21" s="13"/>
      <c r="E21" s="13"/>
      <c r="F21" s="13"/>
      <c r="G21" s="13"/>
      <c r="H21" s="13"/>
      <c r="I21" s="13"/>
      <c r="J21" s="13"/>
    </row>
    <row r="22" spans="1:10" x14ac:dyDescent="0.2">
      <c r="B22" s="12" t="s">
        <v>3</v>
      </c>
      <c r="C22" s="13"/>
      <c r="D22" s="13"/>
      <c r="E22" s="13"/>
      <c r="F22" s="13"/>
      <c r="G22" s="13"/>
      <c r="H22" s="13"/>
      <c r="I22" s="13"/>
      <c r="J22" s="13"/>
    </row>
    <row r="23" spans="1:10" x14ac:dyDescent="0.2">
      <c r="B23" s="12" t="s">
        <v>4</v>
      </c>
      <c r="C23" s="13"/>
      <c r="D23" s="13"/>
      <c r="E23" s="13"/>
      <c r="F23" s="13"/>
      <c r="G23" s="13"/>
      <c r="H23" s="13"/>
      <c r="I23" s="13"/>
      <c r="J23" s="13"/>
    </row>
    <row r="24" spans="1:10" x14ac:dyDescent="0.2">
      <c r="B24" s="12" t="s">
        <v>5</v>
      </c>
      <c r="C24" s="13"/>
      <c r="D24" s="13"/>
      <c r="E24" s="13"/>
      <c r="F24" s="13"/>
      <c r="G24" s="13"/>
      <c r="H24" s="13"/>
      <c r="I24" s="13"/>
      <c r="J24" s="13"/>
    </row>
    <row r="25" spans="1:10" x14ac:dyDescent="0.2">
      <c r="B25" s="12" t="s">
        <v>6</v>
      </c>
      <c r="C25" s="13"/>
      <c r="D25" s="13"/>
      <c r="E25" s="13"/>
      <c r="F25" s="13"/>
      <c r="G25" s="13"/>
      <c r="H25" s="13"/>
      <c r="I25" s="13"/>
      <c r="J25" s="13"/>
    </row>
    <row r="26" spans="1:10" x14ac:dyDescent="0.2">
      <c r="B26" s="12" t="s">
        <v>7</v>
      </c>
      <c r="C26" s="13"/>
      <c r="D26" s="13"/>
      <c r="E26" s="13"/>
      <c r="F26" s="13"/>
      <c r="G26" s="13"/>
      <c r="H26" s="13"/>
      <c r="I26" s="13"/>
      <c r="J26" s="13"/>
    </row>
    <row r="27" spans="1:10" x14ac:dyDescent="0.2">
      <c r="A27" s="14"/>
      <c r="B27" s="12" t="s">
        <v>8</v>
      </c>
      <c r="C27" s="13"/>
      <c r="D27" s="13"/>
      <c r="E27" s="13"/>
      <c r="F27" s="13"/>
      <c r="G27" s="13"/>
      <c r="H27" s="13"/>
      <c r="I27" s="13"/>
      <c r="J27" s="13"/>
    </row>
    <row r="28" spans="1:10" x14ac:dyDescent="0.2">
      <c r="B28" s="12" t="s">
        <v>9</v>
      </c>
      <c r="C28" s="13"/>
      <c r="D28" s="13"/>
      <c r="E28" s="13"/>
      <c r="F28" s="13"/>
      <c r="G28" s="13"/>
      <c r="H28" s="13"/>
      <c r="I28" s="13"/>
      <c r="J28" s="13"/>
    </row>
    <row r="29" spans="1:10" x14ac:dyDescent="0.2">
      <c r="B29" s="12" t="s">
        <v>18</v>
      </c>
      <c r="C29" s="15" t="e">
        <f t="shared" ref="C29:J29" si="0">AVERAGE(C19:C28)</f>
        <v>#DIV/0!</v>
      </c>
      <c r="D29" s="15" t="e">
        <f t="shared" si="0"/>
        <v>#DIV/0!</v>
      </c>
      <c r="E29" s="15" t="e">
        <f t="shared" si="0"/>
        <v>#DIV/0!</v>
      </c>
      <c r="F29" s="15" t="e">
        <f t="shared" si="0"/>
        <v>#DIV/0!</v>
      </c>
      <c r="G29" s="15" t="e">
        <f t="shared" si="0"/>
        <v>#DIV/0!</v>
      </c>
      <c r="H29" s="15" t="e">
        <f t="shared" si="0"/>
        <v>#DIV/0!</v>
      </c>
      <c r="I29" s="15" t="e">
        <f t="shared" si="0"/>
        <v>#DIV/0!</v>
      </c>
      <c r="J29" s="15" t="e">
        <f t="shared" si="0"/>
        <v>#DIV/0!</v>
      </c>
    </row>
    <row r="30" spans="1:10" x14ac:dyDescent="0.2">
      <c r="B30" s="16" t="s">
        <v>19</v>
      </c>
      <c r="C30" s="15" t="e">
        <f t="shared" ref="C30:J30" si="1">STDEV(C19:C28)</f>
        <v>#DIV/0!</v>
      </c>
      <c r="D30" s="15" t="e">
        <f t="shared" si="1"/>
        <v>#DIV/0!</v>
      </c>
      <c r="E30" s="15" t="e">
        <f t="shared" si="1"/>
        <v>#DIV/0!</v>
      </c>
      <c r="F30" s="15" t="e">
        <f t="shared" si="1"/>
        <v>#DIV/0!</v>
      </c>
      <c r="G30" s="15" t="e">
        <f t="shared" si="1"/>
        <v>#DIV/0!</v>
      </c>
      <c r="H30" s="15" t="e">
        <f t="shared" si="1"/>
        <v>#DIV/0!</v>
      </c>
      <c r="I30" s="15" t="e">
        <f t="shared" si="1"/>
        <v>#DIV/0!</v>
      </c>
      <c r="J30" s="15" t="e">
        <f t="shared" si="1"/>
        <v>#DIV/0!</v>
      </c>
    </row>
    <row r="31" spans="1:10" ht="25.5" x14ac:dyDescent="0.2">
      <c r="B31" s="17" t="s">
        <v>25</v>
      </c>
      <c r="C31" s="18" t="e">
        <f t="shared" ref="C31:J31" si="2">C29*$C12</f>
        <v>#DIV/0!</v>
      </c>
      <c r="D31" s="18" t="e">
        <f t="shared" si="2"/>
        <v>#DIV/0!</v>
      </c>
      <c r="E31" s="18" t="e">
        <f t="shared" si="2"/>
        <v>#DIV/0!</v>
      </c>
      <c r="F31" s="18" t="e">
        <f t="shared" si="2"/>
        <v>#DIV/0!</v>
      </c>
      <c r="G31" s="18" t="e">
        <f t="shared" si="2"/>
        <v>#DIV/0!</v>
      </c>
      <c r="H31" s="18" t="e">
        <f t="shared" si="2"/>
        <v>#DIV/0!</v>
      </c>
      <c r="I31" s="18" t="e">
        <f t="shared" si="2"/>
        <v>#DIV/0!</v>
      </c>
      <c r="J31" s="18" t="e">
        <f t="shared" si="2"/>
        <v>#DIV/0!</v>
      </c>
    </row>
    <row r="32" spans="1:10" x14ac:dyDescent="0.2">
      <c r="B32" s="16" t="s">
        <v>24</v>
      </c>
      <c r="C32" s="15" t="e">
        <f t="shared" ref="C32:J32" si="3">C30*$C12</f>
        <v>#DIV/0!</v>
      </c>
      <c r="D32" s="15" t="e">
        <f t="shared" si="3"/>
        <v>#DIV/0!</v>
      </c>
      <c r="E32" s="15" t="e">
        <f t="shared" si="3"/>
        <v>#DIV/0!</v>
      </c>
      <c r="F32" s="15" t="e">
        <f t="shared" si="3"/>
        <v>#DIV/0!</v>
      </c>
      <c r="G32" s="15" t="e">
        <f t="shared" si="3"/>
        <v>#DIV/0!</v>
      </c>
      <c r="H32" s="15" t="e">
        <f t="shared" si="3"/>
        <v>#DIV/0!</v>
      </c>
      <c r="I32" s="15" t="e">
        <f t="shared" si="3"/>
        <v>#DIV/0!</v>
      </c>
      <c r="J32" s="15" t="e">
        <f t="shared" si="3"/>
        <v>#DIV/0!</v>
      </c>
    </row>
    <row r="33" spans="2:10" x14ac:dyDescent="0.2">
      <c r="B33" s="8"/>
      <c r="C33" s="8"/>
      <c r="D33" s="8"/>
      <c r="E33" s="8"/>
      <c r="F33" s="8"/>
      <c r="G33" s="8"/>
      <c r="H33" s="8"/>
      <c r="I33" s="8"/>
      <c r="J33" s="8"/>
    </row>
    <row r="34" spans="2:10" x14ac:dyDescent="0.2">
      <c r="B34" s="16" t="s">
        <v>20</v>
      </c>
      <c r="C34" s="12" t="e">
        <f>ABS((100*(C31-$C16)/$C16))</f>
        <v>#DIV/0!</v>
      </c>
      <c r="D34" s="12" t="e">
        <f t="shared" ref="D34:J34" si="4">ABS((100*(D31-$C16)/$C16))</f>
        <v>#DIV/0!</v>
      </c>
      <c r="E34" s="12" t="e">
        <f t="shared" si="4"/>
        <v>#DIV/0!</v>
      </c>
      <c r="F34" s="12" t="e">
        <f t="shared" si="4"/>
        <v>#DIV/0!</v>
      </c>
      <c r="G34" s="12" t="e">
        <f t="shared" si="4"/>
        <v>#DIV/0!</v>
      </c>
      <c r="H34" s="12" t="e">
        <f t="shared" si="4"/>
        <v>#DIV/0!</v>
      </c>
      <c r="I34" s="12" t="e">
        <f t="shared" si="4"/>
        <v>#DIV/0!</v>
      </c>
      <c r="J34" s="12" t="e">
        <f t="shared" si="4"/>
        <v>#DIV/0!</v>
      </c>
    </row>
    <row r="35" spans="2:10" x14ac:dyDescent="0.2">
      <c r="B35" s="16" t="s">
        <v>21</v>
      </c>
      <c r="C35" s="12" t="e">
        <f>ABS((100*C32/C31))</f>
        <v>#DIV/0!</v>
      </c>
      <c r="D35" s="12" t="e">
        <f t="shared" ref="D35:J35" si="5">ABS((100*D32/D31))</f>
        <v>#DIV/0!</v>
      </c>
      <c r="E35" s="12" t="e">
        <f t="shared" si="5"/>
        <v>#DIV/0!</v>
      </c>
      <c r="F35" s="12" t="e">
        <f t="shared" si="5"/>
        <v>#DIV/0!</v>
      </c>
      <c r="G35" s="12" t="e">
        <f t="shared" si="5"/>
        <v>#DIV/0!</v>
      </c>
      <c r="H35" s="12" t="e">
        <f t="shared" si="5"/>
        <v>#DIV/0!</v>
      </c>
      <c r="I35" s="12" t="e">
        <f t="shared" si="5"/>
        <v>#DIV/0!</v>
      </c>
      <c r="J35" s="12" t="e">
        <f t="shared" si="5"/>
        <v>#DIV/0!</v>
      </c>
    </row>
    <row r="37" spans="2:10" x14ac:dyDescent="0.2">
      <c r="B37" s="16" t="s">
        <v>31</v>
      </c>
      <c r="C37" s="39"/>
      <c r="D37" s="40"/>
      <c r="E37" s="40"/>
      <c r="F37" s="40"/>
      <c r="G37" s="40"/>
      <c r="H37" s="40"/>
      <c r="I37" s="40"/>
      <c r="J37" s="41"/>
    </row>
    <row r="38" spans="2:10" x14ac:dyDescent="0.2">
      <c r="B38" s="16" t="s">
        <v>32</v>
      </c>
      <c r="C38" s="39"/>
      <c r="D38" s="40"/>
      <c r="E38" s="40"/>
      <c r="F38" s="40"/>
      <c r="G38" s="40"/>
      <c r="H38" s="40"/>
      <c r="I38" s="40"/>
      <c r="J38" s="41"/>
    </row>
    <row r="39" spans="2:10" x14ac:dyDescent="0.2">
      <c r="B39" s="16" t="s">
        <v>33</v>
      </c>
      <c r="C39" s="12" t="e">
        <f>IF(AND(C35&lt;=$C38,C34&lt;=$C37),"PASS","FAIL")</f>
        <v>#DIV/0!</v>
      </c>
      <c r="D39" s="12" t="e">
        <f t="shared" ref="D39:J39" si="6">IF(AND(D35&lt;=$C38,D34&lt;=$C37),"PASS","FAIL")</f>
        <v>#DIV/0!</v>
      </c>
      <c r="E39" s="12" t="e">
        <f t="shared" si="6"/>
        <v>#DIV/0!</v>
      </c>
      <c r="F39" s="12" t="e">
        <f t="shared" si="6"/>
        <v>#DIV/0!</v>
      </c>
      <c r="G39" s="12" t="e">
        <f t="shared" si="6"/>
        <v>#DIV/0!</v>
      </c>
      <c r="H39" s="12" t="e">
        <f t="shared" si="6"/>
        <v>#DIV/0!</v>
      </c>
      <c r="I39" s="12" t="e">
        <f t="shared" si="6"/>
        <v>#DIV/0!</v>
      </c>
      <c r="J39" s="12" t="e">
        <f t="shared" si="6"/>
        <v>#DIV/0!</v>
      </c>
    </row>
    <row r="43" spans="2:10" x14ac:dyDescent="0.2">
      <c r="B43" s="8" t="s">
        <v>34</v>
      </c>
      <c r="C43" s="11"/>
      <c r="D43" s="8"/>
      <c r="E43" s="8"/>
      <c r="F43" s="8"/>
      <c r="G43" s="8"/>
      <c r="H43" s="8"/>
      <c r="I43" s="8"/>
      <c r="J43" s="8"/>
    </row>
    <row r="45" spans="2:10" x14ac:dyDescent="0.2">
      <c r="B45" s="12"/>
      <c r="C45" s="12" t="s">
        <v>10</v>
      </c>
      <c r="D45" s="12" t="s">
        <v>11</v>
      </c>
      <c r="E45" s="12" t="s">
        <v>12</v>
      </c>
      <c r="F45" s="12" t="s">
        <v>13</v>
      </c>
      <c r="G45" s="12" t="s">
        <v>14</v>
      </c>
      <c r="H45" s="12" t="s">
        <v>15</v>
      </c>
      <c r="I45" s="12" t="s">
        <v>16</v>
      </c>
      <c r="J45" s="12" t="s">
        <v>17</v>
      </c>
    </row>
    <row r="46" spans="2:10" x14ac:dyDescent="0.2">
      <c r="B46" s="12" t="s">
        <v>0</v>
      </c>
      <c r="C46" s="13"/>
      <c r="D46" s="13"/>
      <c r="E46" s="13"/>
      <c r="F46" s="13"/>
      <c r="G46" s="13"/>
      <c r="H46" s="13"/>
      <c r="I46" s="13"/>
      <c r="J46" s="13"/>
    </row>
    <row r="47" spans="2:10" x14ac:dyDescent="0.2">
      <c r="B47" s="12" t="s">
        <v>1</v>
      </c>
      <c r="C47" s="13"/>
      <c r="D47" s="13"/>
      <c r="E47" s="13"/>
      <c r="F47" s="13"/>
      <c r="G47" s="13"/>
      <c r="H47" s="13"/>
      <c r="I47" s="13"/>
      <c r="J47" s="13"/>
    </row>
    <row r="48" spans="2:10" x14ac:dyDescent="0.2">
      <c r="B48" s="12" t="s">
        <v>2</v>
      </c>
      <c r="C48" s="13"/>
      <c r="D48" s="13"/>
      <c r="E48" s="13"/>
      <c r="F48" s="13"/>
      <c r="G48" s="13"/>
      <c r="H48" s="13"/>
      <c r="I48" s="13"/>
      <c r="J48" s="13"/>
    </row>
    <row r="49" spans="2:10" x14ac:dyDescent="0.2">
      <c r="B49" s="12" t="s">
        <v>3</v>
      </c>
      <c r="C49" s="13"/>
      <c r="D49" s="13"/>
      <c r="E49" s="13"/>
      <c r="F49" s="13"/>
      <c r="G49" s="13"/>
      <c r="H49" s="13"/>
      <c r="I49" s="13"/>
      <c r="J49" s="13"/>
    </row>
    <row r="50" spans="2:10" x14ac:dyDescent="0.2">
      <c r="B50" s="12" t="s">
        <v>4</v>
      </c>
      <c r="C50" s="13"/>
      <c r="D50" s="13"/>
      <c r="E50" s="13"/>
      <c r="F50" s="13"/>
      <c r="G50" s="13"/>
      <c r="H50" s="13"/>
      <c r="I50" s="13"/>
      <c r="J50" s="13"/>
    </row>
    <row r="51" spans="2:10" x14ac:dyDescent="0.2">
      <c r="B51" s="12" t="s">
        <v>5</v>
      </c>
      <c r="C51" s="13"/>
      <c r="D51" s="13"/>
      <c r="E51" s="13"/>
      <c r="F51" s="13"/>
      <c r="G51" s="13"/>
      <c r="H51" s="13"/>
      <c r="I51" s="13"/>
      <c r="J51" s="13"/>
    </row>
    <row r="52" spans="2:10" x14ac:dyDescent="0.2">
      <c r="B52" s="12" t="s">
        <v>6</v>
      </c>
      <c r="C52" s="13"/>
      <c r="D52" s="13"/>
      <c r="E52" s="13"/>
      <c r="F52" s="13"/>
      <c r="G52" s="13"/>
      <c r="H52" s="13"/>
      <c r="I52" s="13"/>
      <c r="J52" s="13"/>
    </row>
    <row r="53" spans="2:10" x14ac:dyDescent="0.2">
      <c r="B53" s="12" t="s">
        <v>7</v>
      </c>
      <c r="C53" s="13"/>
      <c r="D53" s="13"/>
      <c r="E53" s="13"/>
      <c r="F53" s="13"/>
      <c r="G53" s="13"/>
      <c r="H53" s="13"/>
      <c r="I53" s="13"/>
      <c r="J53" s="13"/>
    </row>
    <row r="54" spans="2:10" x14ac:dyDescent="0.2">
      <c r="B54" s="12" t="s">
        <v>8</v>
      </c>
      <c r="C54" s="13"/>
      <c r="D54" s="13"/>
      <c r="E54" s="13"/>
      <c r="F54" s="13"/>
      <c r="G54" s="13"/>
      <c r="H54" s="13"/>
      <c r="I54" s="13"/>
      <c r="J54" s="13"/>
    </row>
    <row r="55" spans="2:10" x14ac:dyDescent="0.2">
      <c r="B55" s="12" t="s">
        <v>9</v>
      </c>
      <c r="C55" s="13"/>
      <c r="D55" s="13"/>
      <c r="E55" s="13"/>
      <c r="F55" s="13"/>
      <c r="G55" s="13"/>
      <c r="H55" s="13"/>
      <c r="I55" s="13"/>
      <c r="J55" s="13"/>
    </row>
    <row r="56" spans="2:10" x14ac:dyDescent="0.2">
      <c r="B56" s="12" t="s">
        <v>18</v>
      </c>
      <c r="C56" s="15" t="e">
        <f t="shared" ref="C56:J56" si="7">AVERAGE(C46:C55)</f>
        <v>#DIV/0!</v>
      </c>
      <c r="D56" s="15" t="e">
        <f t="shared" si="7"/>
        <v>#DIV/0!</v>
      </c>
      <c r="E56" s="15" t="e">
        <f t="shared" si="7"/>
        <v>#DIV/0!</v>
      </c>
      <c r="F56" s="15" t="e">
        <f t="shared" si="7"/>
        <v>#DIV/0!</v>
      </c>
      <c r="G56" s="15" t="e">
        <f t="shared" si="7"/>
        <v>#DIV/0!</v>
      </c>
      <c r="H56" s="15" t="e">
        <f t="shared" si="7"/>
        <v>#DIV/0!</v>
      </c>
      <c r="I56" s="15" t="e">
        <f t="shared" si="7"/>
        <v>#DIV/0!</v>
      </c>
      <c r="J56" s="15" t="e">
        <f t="shared" si="7"/>
        <v>#DIV/0!</v>
      </c>
    </row>
    <row r="57" spans="2:10" x14ac:dyDescent="0.2">
      <c r="B57" s="16" t="s">
        <v>19</v>
      </c>
      <c r="C57" s="15" t="e">
        <f t="shared" ref="C57:J57" si="8">STDEV(C46:C55)</f>
        <v>#DIV/0!</v>
      </c>
      <c r="D57" s="15" t="e">
        <f t="shared" si="8"/>
        <v>#DIV/0!</v>
      </c>
      <c r="E57" s="15" t="e">
        <f t="shared" si="8"/>
        <v>#DIV/0!</v>
      </c>
      <c r="F57" s="15" t="e">
        <f t="shared" si="8"/>
        <v>#DIV/0!</v>
      </c>
      <c r="G57" s="15" t="e">
        <f t="shared" si="8"/>
        <v>#DIV/0!</v>
      </c>
      <c r="H57" s="15" t="e">
        <f t="shared" si="8"/>
        <v>#DIV/0!</v>
      </c>
      <c r="I57" s="15" t="e">
        <f t="shared" si="8"/>
        <v>#DIV/0!</v>
      </c>
      <c r="J57" s="15" t="e">
        <f t="shared" si="8"/>
        <v>#DIV/0!</v>
      </c>
    </row>
    <row r="58" spans="2:10" ht="25.5" x14ac:dyDescent="0.2">
      <c r="B58" s="17" t="s">
        <v>25</v>
      </c>
      <c r="C58" s="18" t="e">
        <f>C56*$C12</f>
        <v>#DIV/0!</v>
      </c>
      <c r="D58" s="18" t="e">
        <f t="shared" ref="D58:J58" si="9">D56*$C12</f>
        <v>#DIV/0!</v>
      </c>
      <c r="E58" s="18" t="e">
        <f t="shared" si="9"/>
        <v>#DIV/0!</v>
      </c>
      <c r="F58" s="18" t="e">
        <f t="shared" si="9"/>
        <v>#DIV/0!</v>
      </c>
      <c r="G58" s="18" t="e">
        <f t="shared" si="9"/>
        <v>#DIV/0!</v>
      </c>
      <c r="H58" s="18" t="e">
        <f t="shared" si="9"/>
        <v>#DIV/0!</v>
      </c>
      <c r="I58" s="18" t="e">
        <f t="shared" si="9"/>
        <v>#DIV/0!</v>
      </c>
      <c r="J58" s="18" t="e">
        <f t="shared" si="9"/>
        <v>#DIV/0!</v>
      </c>
    </row>
    <row r="59" spans="2:10" x14ac:dyDescent="0.2">
      <c r="B59" s="16" t="s">
        <v>24</v>
      </c>
      <c r="C59" s="15" t="e">
        <f>C57*$C12</f>
        <v>#DIV/0!</v>
      </c>
      <c r="D59" s="15" t="e">
        <f t="shared" ref="D59:J59" si="10">D57*$C12</f>
        <v>#DIV/0!</v>
      </c>
      <c r="E59" s="15" t="e">
        <f t="shared" si="10"/>
        <v>#DIV/0!</v>
      </c>
      <c r="F59" s="15" t="e">
        <f t="shared" si="10"/>
        <v>#DIV/0!</v>
      </c>
      <c r="G59" s="15" t="e">
        <f t="shared" si="10"/>
        <v>#DIV/0!</v>
      </c>
      <c r="H59" s="15" t="e">
        <f t="shared" si="10"/>
        <v>#DIV/0!</v>
      </c>
      <c r="I59" s="15" t="e">
        <f t="shared" si="10"/>
        <v>#DIV/0!</v>
      </c>
      <c r="J59" s="15" t="e">
        <f t="shared" si="10"/>
        <v>#DIV/0!</v>
      </c>
    </row>
    <row r="60" spans="2:10" x14ac:dyDescent="0.2">
      <c r="B60" s="8"/>
      <c r="C60" s="8"/>
      <c r="D60" s="8"/>
      <c r="E60" s="8"/>
      <c r="F60" s="8"/>
      <c r="G60" s="8"/>
      <c r="H60" s="8"/>
      <c r="I60" s="8"/>
      <c r="J60" s="8"/>
    </row>
    <row r="61" spans="2:10" x14ac:dyDescent="0.2">
      <c r="B61" s="16" t="s">
        <v>20</v>
      </c>
      <c r="C61" s="12" t="e">
        <f>ABS((100*(C58-$C43)/$C43))</f>
        <v>#DIV/0!</v>
      </c>
      <c r="D61" s="12" t="e">
        <f t="shared" ref="D61:J61" si="11">ABS((100*(D58-$C43)/$C43))</f>
        <v>#DIV/0!</v>
      </c>
      <c r="E61" s="12" t="e">
        <f t="shared" si="11"/>
        <v>#DIV/0!</v>
      </c>
      <c r="F61" s="12" t="e">
        <f t="shared" si="11"/>
        <v>#DIV/0!</v>
      </c>
      <c r="G61" s="12" t="e">
        <f t="shared" si="11"/>
        <v>#DIV/0!</v>
      </c>
      <c r="H61" s="12" t="e">
        <f t="shared" si="11"/>
        <v>#DIV/0!</v>
      </c>
      <c r="I61" s="12" t="e">
        <f t="shared" si="11"/>
        <v>#DIV/0!</v>
      </c>
      <c r="J61" s="12" t="e">
        <f t="shared" si="11"/>
        <v>#DIV/0!</v>
      </c>
    </row>
    <row r="62" spans="2:10" x14ac:dyDescent="0.2">
      <c r="B62" s="16" t="s">
        <v>21</v>
      </c>
      <c r="C62" s="12" t="e">
        <f>ABS((100*C59/C58))</f>
        <v>#DIV/0!</v>
      </c>
      <c r="D62" s="12" t="e">
        <f t="shared" ref="D62:J62" si="12">ABS((100*D59/D58))</f>
        <v>#DIV/0!</v>
      </c>
      <c r="E62" s="12" t="e">
        <f t="shared" si="12"/>
        <v>#DIV/0!</v>
      </c>
      <c r="F62" s="12" t="e">
        <f t="shared" si="12"/>
        <v>#DIV/0!</v>
      </c>
      <c r="G62" s="12" t="e">
        <f t="shared" si="12"/>
        <v>#DIV/0!</v>
      </c>
      <c r="H62" s="12" t="e">
        <f t="shared" si="12"/>
        <v>#DIV/0!</v>
      </c>
      <c r="I62" s="12" t="e">
        <f t="shared" si="12"/>
        <v>#DIV/0!</v>
      </c>
      <c r="J62" s="12" t="e">
        <f t="shared" si="12"/>
        <v>#DIV/0!</v>
      </c>
    </row>
    <row r="64" spans="2:10" x14ac:dyDescent="0.2">
      <c r="B64" s="16" t="s">
        <v>31</v>
      </c>
      <c r="C64" s="39"/>
      <c r="D64" s="40"/>
      <c r="E64" s="40"/>
      <c r="F64" s="40"/>
      <c r="G64" s="40"/>
      <c r="H64" s="40"/>
      <c r="I64" s="40"/>
      <c r="J64" s="41"/>
    </row>
    <row r="65" spans="2:10" x14ac:dyDescent="0.2">
      <c r="B65" s="16" t="s">
        <v>32</v>
      </c>
      <c r="C65" s="39"/>
      <c r="D65" s="40"/>
      <c r="E65" s="40"/>
      <c r="F65" s="40"/>
      <c r="G65" s="40"/>
      <c r="H65" s="40"/>
      <c r="I65" s="40"/>
      <c r="J65" s="41"/>
    </row>
    <row r="66" spans="2:10" x14ac:dyDescent="0.2">
      <c r="B66" s="16" t="s">
        <v>33</v>
      </c>
      <c r="C66" s="12" t="e">
        <f t="shared" ref="C66:J66" si="13">IF(AND(C62&lt;=$C65,C61&lt;=$C64),"PASS","FAIL")</f>
        <v>#DIV/0!</v>
      </c>
      <c r="D66" s="12" t="e">
        <f t="shared" si="13"/>
        <v>#DIV/0!</v>
      </c>
      <c r="E66" s="12" t="e">
        <f t="shared" si="13"/>
        <v>#DIV/0!</v>
      </c>
      <c r="F66" s="12" t="e">
        <f t="shared" si="13"/>
        <v>#DIV/0!</v>
      </c>
      <c r="G66" s="12" t="e">
        <f t="shared" si="13"/>
        <v>#DIV/0!</v>
      </c>
      <c r="H66" s="12" t="e">
        <f t="shared" si="13"/>
        <v>#DIV/0!</v>
      </c>
      <c r="I66" s="12" t="e">
        <f t="shared" si="13"/>
        <v>#DIV/0!</v>
      </c>
      <c r="J66" s="12" t="e">
        <f t="shared" si="13"/>
        <v>#DIV/0!</v>
      </c>
    </row>
    <row r="70" spans="2:10" x14ac:dyDescent="0.2">
      <c r="B70" s="8" t="s">
        <v>34</v>
      </c>
      <c r="C70" s="11"/>
      <c r="D70" s="8"/>
      <c r="E70" s="8"/>
      <c r="F70" s="8"/>
      <c r="G70" s="8"/>
      <c r="H70" s="8"/>
      <c r="I70" s="8"/>
      <c r="J70" s="8"/>
    </row>
    <row r="72" spans="2:10" x14ac:dyDescent="0.2">
      <c r="B72" s="12"/>
      <c r="C72" s="12" t="s">
        <v>10</v>
      </c>
      <c r="D72" s="12" t="s">
        <v>11</v>
      </c>
      <c r="E72" s="12" t="s">
        <v>12</v>
      </c>
      <c r="F72" s="12" t="s">
        <v>13</v>
      </c>
      <c r="G72" s="12" t="s">
        <v>14</v>
      </c>
      <c r="H72" s="12" t="s">
        <v>15</v>
      </c>
      <c r="I72" s="12" t="s">
        <v>16</v>
      </c>
      <c r="J72" s="12" t="s">
        <v>17</v>
      </c>
    </row>
    <row r="73" spans="2:10" x14ac:dyDescent="0.2">
      <c r="B73" s="12" t="s">
        <v>0</v>
      </c>
      <c r="C73" s="13"/>
      <c r="D73" s="13"/>
      <c r="E73" s="13"/>
      <c r="F73" s="13"/>
      <c r="G73" s="13"/>
      <c r="H73" s="13"/>
      <c r="I73" s="13"/>
      <c r="J73" s="13"/>
    </row>
    <row r="74" spans="2:10" x14ac:dyDescent="0.2">
      <c r="B74" s="12" t="s">
        <v>1</v>
      </c>
      <c r="C74" s="13"/>
      <c r="D74" s="13"/>
      <c r="E74" s="13"/>
      <c r="F74" s="13"/>
      <c r="G74" s="13"/>
      <c r="H74" s="13"/>
      <c r="I74" s="13"/>
      <c r="J74" s="13"/>
    </row>
    <row r="75" spans="2:10" x14ac:dyDescent="0.2">
      <c r="B75" s="12" t="s">
        <v>2</v>
      </c>
      <c r="C75" s="13"/>
      <c r="D75" s="13"/>
      <c r="E75" s="13"/>
      <c r="F75" s="13"/>
      <c r="G75" s="13"/>
      <c r="H75" s="13"/>
      <c r="I75" s="13"/>
      <c r="J75" s="13"/>
    </row>
    <row r="76" spans="2:10" x14ac:dyDescent="0.2">
      <c r="B76" s="12" t="s">
        <v>3</v>
      </c>
      <c r="C76" s="13"/>
      <c r="D76" s="13"/>
      <c r="E76" s="13"/>
      <c r="F76" s="13"/>
      <c r="G76" s="13"/>
      <c r="H76" s="13"/>
      <c r="I76" s="13"/>
      <c r="J76" s="13"/>
    </row>
    <row r="77" spans="2:10" x14ac:dyDescent="0.2">
      <c r="B77" s="12" t="s">
        <v>4</v>
      </c>
      <c r="C77" s="13"/>
      <c r="D77" s="13"/>
      <c r="E77" s="13"/>
      <c r="F77" s="13"/>
      <c r="G77" s="13"/>
      <c r="H77" s="13"/>
      <c r="I77" s="13"/>
      <c r="J77" s="13"/>
    </row>
    <row r="78" spans="2:10" x14ac:dyDescent="0.2">
      <c r="B78" s="12" t="s">
        <v>5</v>
      </c>
      <c r="C78" s="13"/>
      <c r="D78" s="13"/>
      <c r="E78" s="13"/>
      <c r="F78" s="13"/>
      <c r="G78" s="13"/>
      <c r="H78" s="13"/>
      <c r="I78" s="13"/>
      <c r="J78" s="13"/>
    </row>
    <row r="79" spans="2:10" x14ac:dyDescent="0.2">
      <c r="B79" s="12" t="s">
        <v>6</v>
      </c>
      <c r="C79" s="13"/>
      <c r="D79" s="13"/>
      <c r="E79" s="13"/>
      <c r="F79" s="13"/>
      <c r="G79" s="13"/>
      <c r="H79" s="13"/>
      <c r="I79" s="13"/>
      <c r="J79" s="13"/>
    </row>
    <row r="80" spans="2:10" x14ac:dyDescent="0.2">
      <c r="B80" s="12" t="s">
        <v>7</v>
      </c>
      <c r="C80" s="13"/>
      <c r="D80" s="13"/>
      <c r="E80" s="13"/>
      <c r="F80" s="13"/>
      <c r="G80" s="13"/>
      <c r="H80" s="13"/>
      <c r="I80" s="13"/>
      <c r="J80" s="13"/>
    </row>
    <row r="81" spans="2:10" x14ac:dyDescent="0.2">
      <c r="B81" s="12" t="s">
        <v>8</v>
      </c>
      <c r="C81" s="13"/>
      <c r="D81" s="13"/>
      <c r="E81" s="13"/>
      <c r="F81" s="13"/>
      <c r="G81" s="13"/>
      <c r="H81" s="13"/>
      <c r="I81" s="13"/>
      <c r="J81" s="13"/>
    </row>
    <row r="82" spans="2:10" x14ac:dyDescent="0.2">
      <c r="B82" s="12" t="s">
        <v>9</v>
      </c>
      <c r="C82" s="13"/>
      <c r="D82" s="13"/>
      <c r="E82" s="13"/>
      <c r="F82" s="13"/>
      <c r="G82" s="13"/>
      <c r="H82" s="13"/>
      <c r="I82" s="13"/>
      <c r="J82" s="13"/>
    </row>
    <row r="83" spans="2:10" x14ac:dyDescent="0.2">
      <c r="B83" s="12" t="s">
        <v>18</v>
      </c>
      <c r="C83" s="15" t="e">
        <f t="shared" ref="C83:J83" si="14">AVERAGE(C73:C82)</f>
        <v>#DIV/0!</v>
      </c>
      <c r="D83" s="15" t="e">
        <f t="shared" si="14"/>
        <v>#DIV/0!</v>
      </c>
      <c r="E83" s="15" t="e">
        <f t="shared" si="14"/>
        <v>#DIV/0!</v>
      </c>
      <c r="F83" s="15" t="e">
        <f t="shared" si="14"/>
        <v>#DIV/0!</v>
      </c>
      <c r="G83" s="15" t="e">
        <f t="shared" si="14"/>
        <v>#DIV/0!</v>
      </c>
      <c r="H83" s="15" t="e">
        <f t="shared" si="14"/>
        <v>#DIV/0!</v>
      </c>
      <c r="I83" s="15" t="e">
        <f t="shared" si="14"/>
        <v>#DIV/0!</v>
      </c>
      <c r="J83" s="15" t="e">
        <f t="shared" si="14"/>
        <v>#DIV/0!</v>
      </c>
    </row>
    <row r="84" spans="2:10" x14ac:dyDescent="0.2">
      <c r="B84" s="16" t="s">
        <v>19</v>
      </c>
      <c r="C84" s="15" t="e">
        <f t="shared" ref="C84:J84" si="15">STDEV(C73:C82)</f>
        <v>#DIV/0!</v>
      </c>
      <c r="D84" s="15" t="e">
        <f t="shared" si="15"/>
        <v>#DIV/0!</v>
      </c>
      <c r="E84" s="15" t="e">
        <f t="shared" si="15"/>
        <v>#DIV/0!</v>
      </c>
      <c r="F84" s="15" t="e">
        <f t="shared" si="15"/>
        <v>#DIV/0!</v>
      </c>
      <c r="G84" s="15" t="e">
        <f t="shared" si="15"/>
        <v>#DIV/0!</v>
      </c>
      <c r="H84" s="15" t="e">
        <f t="shared" si="15"/>
        <v>#DIV/0!</v>
      </c>
      <c r="I84" s="15" t="e">
        <f t="shared" si="15"/>
        <v>#DIV/0!</v>
      </c>
      <c r="J84" s="15" t="e">
        <f t="shared" si="15"/>
        <v>#DIV/0!</v>
      </c>
    </row>
    <row r="85" spans="2:10" ht="25.5" x14ac:dyDescent="0.2">
      <c r="B85" s="17" t="s">
        <v>25</v>
      </c>
      <c r="C85" s="18" t="e">
        <f>C83*$C12</f>
        <v>#DIV/0!</v>
      </c>
      <c r="D85" s="18" t="e">
        <f t="shared" ref="D85:J85" si="16">D83*$C12</f>
        <v>#DIV/0!</v>
      </c>
      <c r="E85" s="18" t="e">
        <f t="shared" si="16"/>
        <v>#DIV/0!</v>
      </c>
      <c r="F85" s="18" t="e">
        <f t="shared" si="16"/>
        <v>#DIV/0!</v>
      </c>
      <c r="G85" s="18" t="e">
        <f t="shared" si="16"/>
        <v>#DIV/0!</v>
      </c>
      <c r="H85" s="18" t="e">
        <f t="shared" si="16"/>
        <v>#DIV/0!</v>
      </c>
      <c r="I85" s="18" t="e">
        <f t="shared" si="16"/>
        <v>#DIV/0!</v>
      </c>
      <c r="J85" s="18" t="e">
        <f t="shared" si="16"/>
        <v>#DIV/0!</v>
      </c>
    </row>
    <row r="86" spans="2:10" x14ac:dyDescent="0.2">
      <c r="B86" s="16" t="s">
        <v>24</v>
      </c>
      <c r="C86" s="15" t="e">
        <f>C84*$C12</f>
        <v>#DIV/0!</v>
      </c>
      <c r="D86" s="15" t="e">
        <f t="shared" ref="D86:J86" si="17">D84*$C12</f>
        <v>#DIV/0!</v>
      </c>
      <c r="E86" s="15" t="e">
        <f t="shared" si="17"/>
        <v>#DIV/0!</v>
      </c>
      <c r="F86" s="15" t="e">
        <f t="shared" si="17"/>
        <v>#DIV/0!</v>
      </c>
      <c r="G86" s="15" t="e">
        <f t="shared" si="17"/>
        <v>#DIV/0!</v>
      </c>
      <c r="H86" s="15" t="e">
        <f t="shared" si="17"/>
        <v>#DIV/0!</v>
      </c>
      <c r="I86" s="15" t="e">
        <f t="shared" si="17"/>
        <v>#DIV/0!</v>
      </c>
      <c r="J86" s="15" t="e">
        <f t="shared" si="17"/>
        <v>#DIV/0!</v>
      </c>
    </row>
    <row r="87" spans="2:10" x14ac:dyDescent="0.2">
      <c r="B87" s="8"/>
      <c r="C87" s="8"/>
      <c r="D87" s="8"/>
      <c r="E87" s="8"/>
      <c r="F87" s="8"/>
      <c r="G87" s="8"/>
      <c r="H87" s="8"/>
      <c r="I87" s="8"/>
      <c r="J87" s="8"/>
    </row>
    <row r="88" spans="2:10" x14ac:dyDescent="0.2">
      <c r="B88" s="16" t="s">
        <v>20</v>
      </c>
      <c r="C88" s="12" t="e">
        <f>ABS((100*(C85-$C70)/$C70))</f>
        <v>#DIV/0!</v>
      </c>
      <c r="D88" s="12" t="e">
        <f t="shared" ref="D88:J88" si="18">ABS((100*(D85-$C70)/$C70))</f>
        <v>#DIV/0!</v>
      </c>
      <c r="E88" s="12" t="e">
        <f t="shared" si="18"/>
        <v>#DIV/0!</v>
      </c>
      <c r="F88" s="12" t="e">
        <f t="shared" si="18"/>
        <v>#DIV/0!</v>
      </c>
      <c r="G88" s="12" t="e">
        <f t="shared" si="18"/>
        <v>#DIV/0!</v>
      </c>
      <c r="H88" s="12" t="e">
        <f t="shared" si="18"/>
        <v>#DIV/0!</v>
      </c>
      <c r="I88" s="12" t="e">
        <f t="shared" si="18"/>
        <v>#DIV/0!</v>
      </c>
      <c r="J88" s="12" t="e">
        <f t="shared" si="18"/>
        <v>#DIV/0!</v>
      </c>
    </row>
    <row r="89" spans="2:10" x14ac:dyDescent="0.2">
      <c r="B89" s="16" t="s">
        <v>21</v>
      </c>
      <c r="C89" s="12" t="e">
        <f>ABS((100*C86/C85))</f>
        <v>#DIV/0!</v>
      </c>
      <c r="D89" s="12" t="e">
        <f t="shared" ref="D89:J89" si="19">ABS((100*D86/D85))</f>
        <v>#DIV/0!</v>
      </c>
      <c r="E89" s="12" t="e">
        <f t="shared" si="19"/>
        <v>#DIV/0!</v>
      </c>
      <c r="F89" s="12" t="e">
        <f t="shared" si="19"/>
        <v>#DIV/0!</v>
      </c>
      <c r="G89" s="12" t="e">
        <f t="shared" si="19"/>
        <v>#DIV/0!</v>
      </c>
      <c r="H89" s="12" t="e">
        <f t="shared" si="19"/>
        <v>#DIV/0!</v>
      </c>
      <c r="I89" s="12" t="e">
        <f t="shared" si="19"/>
        <v>#DIV/0!</v>
      </c>
      <c r="J89" s="12" t="e">
        <f t="shared" si="19"/>
        <v>#DIV/0!</v>
      </c>
    </row>
    <row r="91" spans="2:10" x14ac:dyDescent="0.2">
      <c r="B91" s="16" t="s">
        <v>31</v>
      </c>
      <c r="C91" s="39"/>
      <c r="D91" s="40"/>
      <c r="E91" s="40"/>
      <c r="F91" s="40"/>
      <c r="G91" s="40"/>
      <c r="H91" s="40"/>
      <c r="I91" s="40"/>
      <c r="J91" s="41"/>
    </row>
    <row r="92" spans="2:10" x14ac:dyDescent="0.2">
      <c r="B92" s="16" t="s">
        <v>32</v>
      </c>
      <c r="C92" s="39"/>
      <c r="D92" s="40"/>
      <c r="E92" s="40"/>
      <c r="F92" s="40"/>
      <c r="G92" s="40"/>
      <c r="H92" s="40"/>
      <c r="I92" s="40"/>
      <c r="J92" s="41"/>
    </row>
    <row r="93" spans="2:10" x14ac:dyDescent="0.2">
      <c r="B93" s="16" t="s">
        <v>33</v>
      </c>
      <c r="C93" s="12" t="e">
        <f t="shared" ref="C93:J93" si="20">IF(AND(C89&lt;=$C92,C88&lt;=$C91),"PASS","FAIL")</f>
        <v>#DIV/0!</v>
      </c>
      <c r="D93" s="12" t="e">
        <f t="shared" si="20"/>
        <v>#DIV/0!</v>
      </c>
      <c r="E93" s="12" t="e">
        <f t="shared" si="20"/>
        <v>#DIV/0!</v>
      </c>
      <c r="F93" s="12" t="e">
        <f t="shared" si="20"/>
        <v>#DIV/0!</v>
      </c>
      <c r="G93" s="12" t="e">
        <f t="shared" si="20"/>
        <v>#DIV/0!</v>
      </c>
      <c r="H93" s="12" t="e">
        <f t="shared" si="20"/>
        <v>#DIV/0!</v>
      </c>
      <c r="I93" s="12" t="e">
        <f t="shared" si="20"/>
        <v>#DIV/0!</v>
      </c>
      <c r="J93" s="12" t="e">
        <f t="shared" si="20"/>
        <v>#DIV/0!</v>
      </c>
    </row>
    <row r="97" spans="2:10" x14ac:dyDescent="0.2">
      <c r="B97" s="48"/>
      <c r="C97" s="48"/>
      <c r="D97" s="48"/>
      <c r="E97" s="48"/>
      <c r="F97" s="48"/>
      <c r="G97" s="48"/>
      <c r="H97" s="48"/>
      <c r="I97" s="48"/>
      <c r="J97" s="48"/>
    </row>
    <row r="98" spans="2:10" ht="12.75" customHeight="1" x14ac:dyDescent="0.2">
      <c r="B98" s="27"/>
      <c r="C98" s="25"/>
      <c r="D98" s="29"/>
      <c r="E98" s="27"/>
      <c r="F98" s="25"/>
      <c r="G98" s="29"/>
      <c r="H98" s="27"/>
      <c r="I98" s="25"/>
      <c r="J98" s="29"/>
    </row>
    <row r="99" spans="2:10" x14ac:dyDescent="0.2">
      <c r="B99" s="28"/>
      <c r="C99" s="23"/>
      <c r="D99" s="14"/>
      <c r="E99" s="28"/>
      <c r="F99" s="23"/>
      <c r="G99" s="14"/>
      <c r="H99" s="28"/>
      <c r="I99" s="23"/>
      <c r="J99" s="14"/>
    </row>
    <row r="100" spans="2:10" x14ac:dyDescent="0.2">
      <c r="B100" s="28"/>
      <c r="C100" s="23"/>
      <c r="D100" s="14"/>
      <c r="E100" s="28"/>
      <c r="F100" s="23"/>
      <c r="G100" s="14"/>
      <c r="H100" s="28"/>
      <c r="I100" s="23"/>
      <c r="J100" s="14"/>
    </row>
    <row r="101" spans="2:10" x14ac:dyDescent="0.2">
      <c r="B101" s="28"/>
      <c r="C101" s="23"/>
      <c r="D101" s="14"/>
      <c r="E101" s="28"/>
      <c r="F101" s="23"/>
      <c r="G101" s="14"/>
      <c r="H101" s="28"/>
      <c r="I101" s="23"/>
      <c r="J101" s="14"/>
    </row>
    <row r="102" spans="2:10" x14ac:dyDescent="0.2">
      <c r="B102" s="28"/>
      <c r="C102" s="23"/>
      <c r="D102" s="14"/>
      <c r="E102" s="28"/>
      <c r="F102" s="23"/>
      <c r="G102" s="14"/>
      <c r="H102" s="28"/>
      <c r="I102" s="23"/>
      <c r="J102" s="14"/>
    </row>
    <row r="103" spans="2:10" x14ac:dyDescent="0.2">
      <c r="B103" s="28"/>
      <c r="C103" s="23"/>
      <c r="D103" s="14"/>
      <c r="E103" s="28"/>
      <c r="F103" s="23"/>
      <c r="G103" s="14"/>
      <c r="H103" s="28"/>
      <c r="I103" s="23"/>
      <c r="J103" s="14"/>
    </row>
    <row r="104" spans="2:10" x14ac:dyDescent="0.2">
      <c r="B104" s="28" t="s">
        <v>49</v>
      </c>
      <c r="C104" s="23"/>
      <c r="D104" s="14"/>
      <c r="E104" s="28" t="s">
        <v>49</v>
      </c>
      <c r="F104" s="23"/>
      <c r="G104" s="14"/>
      <c r="H104" s="28" t="s">
        <v>49</v>
      </c>
      <c r="I104" s="23"/>
      <c r="J104" s="14"/>
    </row>
    <row r="105" spans="2:10" x14ac:dyDescent="0.2">
      <c r="B105" s="28" t="s">
        <v>47</v>
      </c>
      <c r="C105" s="23"/>
      <c r="D105" s="14"/>
      <c r="E105" s="28" t="s">
        <v>47</v>
      </c>
      <c r="F105" s="23"/>
      <c r="G105" s="14"/>
      <c r="H105" s="28" t="s">
        <v>47</v>
      </c>
      <c r="I105" s="23"/>
      <c r="J105" s="14"/>
    </row>
    <row r="106" spans="2:10" x14ac:dyDescent="0.2">
      <c r="B106" s="24" t="s">
        <v>48</v>
      </c>
      <c r="C106" s="30"/>
      <c r="D106" s="31"/>
      <c r="E106" s="24" t="s">
        <v>48</v>
      </c>
      <c r="F106" s="30"/>
      <c r="G106" s="31"/>
      <c r="H106" s="24" t="s">
        <v>48</v>
      </c>
      <c r="I106" s="30"/>
      <c r="J106" s="31"/>
    </row>
  </sheetData>
  <sheetProtection algorithmName="SHA-512" hashValue="NWmDK4MQKH/CH32/NPcxsTIrTRKSQM3RYvJXQqBY3QgPAr6WTNld+qcFB+rw7s9ka+kbkO4UShwzQG9UueGCgQ==" saltValue="8KJQy+lDBkHP9jn4w8CraA==" spinCount="100000" sheet="1" formatCells="0" formatColumns="0" formatRows="0" insertColumns="0" insertRows="0" insertHyperlinks="0" deleteColumns="0" deleteRows="0" sort="0" autoFilter="0" pivotTables="0"/>
  <mergeCells count="24">
    <mergeCell ref="D1:H1"/>
    <mergeCell ref="D2:H2"/>
    <mergeCell ref="B97:D97"/>
    <mergeCell ref="E97:G97"/>
    <mergeCell ref="H97:J97"/>
    <mergeCell ref="C92:J92"/>
    <mergeCell ref="C6:G6"/>
    <mergeCell ref="B14:G14"/>
    <mergeCell ref="E3:F3"/>
    <mergeCell ref="G3:I3"/>
    <mergeCell ref="E4:F4"/>
    <mergeCell ref="G4:I4"/>
    <mergeCell ref="E5:F5"/>
    <mergeCell ref="G5:I5"/>
    <mergeCell ref="C37:J37"/>
    <mergeCell ref="C38:J38"/>
    <mergeCell ref="C64:J64"/>
    <mergeCell ref="C65:J65"/>
    <mergeCell ref="C91:J91"/>
    <mergeCell ref="C7:E7"/>
    <mergeCell ref="C8:E8"/>
    <mergeCell ref="F7:G7"/>
    <mergeCell ref="F8:G8"/>
    <mergeCell ref="C10:G10"/>
  </mergeCells>
  <pageMargins left="0.25" right="0.25" top="0.75" bottom="0.75" header="0.3" footer="0.3"/>
  <pageSetup paperSize="9" scale="75" fitToHeight="0" orientation="portrait" r:id="rId1"/>
  <rowBreaks count="1" manualBreakCount="1">
    <brk id="6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tabSelected="1" topLeftCell="A16" zoomScaleNormal="100" workbookViewId="0">
      <selection activeCell="L42" sqref="L42"/>
    </sheetView>
  </sheetViews>
  <sheetFormatPr defaultRowHeight="12.75" x14ac:dyDescent="0.2"/>
  <cols>
    <col min="1" max="1" width="9.140625" style="7"/>
    <col min="2" max="2" width="18.5703125" style="7" customWidth="1"/>
    <col min="3" max="10" width="11.7109375" style="7" customWidth="1"/>
    <col min="11" max="16384" width="9.140625" style="7"/>
  </cols>
  <sheetData>
    <row r="1" spans="1:11" ht="18" customHeight="1" x14ac:dyDescent="0.25">
      <c r="D1" s="47" t="s">
        <v>50</v>
      </c>
      <c r="E1" s="47"/>
      <c r="F1" s="47"/>
      <c r="G1" s="47"/>
      <c r="H1" s="47"/>
      <c r="K1" s="22" t="s">
        <v>52</v>
      </c>
    </row>
    <row r="2" spans="1:11" ht="18" customHeight="1" x14ac:dyDescent="0.25">
      <c r="D2" s="47" t="s">
        <v>51</v>
      </c>
      <c r="E2" s="47"/>
      <c r="F2" s="47"/>
      <c r="G2" s="47"/>
      <c r="H2" s="47"/>
    </row>
    <row r="3" spans="1:11" ht="18" customHeight="1" x14ac:dyDescent="0.2">
      <c r="A3" s="7">
        <v>1</v>
      </c>
      <c r="B3" s="7" t="s">
        <v>35</v>
      </c>
      <c r="E3" s="42" t="s">
        <v>36</v>
      </c>
      <c r="F3" s="42"/>
      <c r="G3" s="43"/>
      <c r="H3" s="43"/>
      <c r="I3" s="43"/>
    </row>
    <row r="4" spans="1:11" ht="12.75" customHeight="1" x14ac:dyDescent="0.2">
      <c r="E4" s="42" t="s">
        <v>37</v>
      </c>
      <c r="F4" s="42"/>
      <c r="G4" s="43"/>
      <c r="H4" s="43"/>
      <c r="I4" s="43"/>
    </row>
    <row r="5" spans="1:11" ht="15" customHeight="1" x14ac:dyDescent="0.2">
      <c r="E5" s="42" t="s">
        <v>38</v>
      </c>
      <c r="F5" s="42"/>
      <c r="G5" s="43"/>
      <c r="H5" s="43"/>
      <c r="I5" s="43"/>
    </row>
    <row r="6" spans="1:11" ht="38.25" customHeight="1" x14ac:dyDescent="0.2">
      <c r="A6" s="19">
        <v>2</v>
      </c>
      <c r="B6" s="35" t="s">
        <v>39</v>
      </c>
      <c r="C6" s="49" t="s">
        <v>40</v>
      </c>
      <c r="D6" s="49"/>
      <c r="E6" s="49"/>
      <c r="F6" s="49"/>
      <c r="G6" s="49"/>
      <c r="H6" s="35"/>
      <c r="I6" s="35"/>
      <c r="J6" s="35"/>
    </row>
    <row r="7" spans="1:11" ht="15" customHeight="1" x14ac:dyDescent="0.2">
      <c r="A7" s="7">
        <v>3</v>
      </c>
      <c r="B7" s="7" t="s">
        <v>41</v>
      </c>
      <c r="C7" s="42" t="s">
        <v>42</v>
      </c>
      <c r="D7" s="42"/>
      <c r="E7" s="42"/>
      <c r="F7" s="43"/>
      <c r="G7" s="43"/>
      <c r="H7" s="7" t="s">
        <v>45</v>
      </c>
    </row>
    <row r="8" spans="1:11" ht="15" customHeight="1" x14ac:dyDescent="0.2">
      <c r="C8" s="42" t="s">
        <v>43</v>
      </c>
      <c r="D8" s="42"/>
      <c r="E8" s="42"/>
      <c r="F8" s="43"/>
      <c r="G8" s="43"/>
    </row>
    <row r="10" spans="1:11" x14ac:dyDescent="0.2">
      <c r="A10" s="7">
        <v>4</v>
      </c>
      <c r="B10" s="32" t="s">
        <v>44</v>
      </c>
      <c r="C10" s="44"/>
      <c r="D10" s="45"/>
      <c r="E10" s="45"/>
      <c r="F10" s="45"/>
      <c r="G10" s="46"/>
    </row>
    <row r="11" spans="1:11" x14ac:dyDescent="0.2">
      <c r="B11" s="32" t="s">
        <v>26</v>
      </c>
      <c r="C11" s="33"/>
      <c r="D11" s="7" t="s">
        <v>45</v>
      </c>
    </row>
    <row r="12" spans="1:11" x14ac:dyDescent="0.2">
      <c r="B12" s="32" t="s">
        <v>23</v>
      </c>
      <c r="C12" s="10" t="str">
        <f>IF(C11="", "", IF(OR(ROUND(C11,1)&lt;14.75,ROUND(C11,1)&gt;=30.25),"Out of Range",IF(ROUND(C11,1)&lt;15.75,1.002,IF(ROUND(C11,1)&lt;16.25,1.0021,IF(ROUND(C11,1)&lt;16.75,1.0022,IF(ROUND(C11,1)&lt;17.25,1.0023,IF(ROUND(C11,1)&lt;17.75,1.0024,IF(ROUND(C11,1)&lt;18.25,1.0025,IF(ROUND(C11,1)&lt;18.75,1.0026,IF(ROUND(C11,1)&lt;19.25,1.0027,IF(ROUND(C11,1)&lt;19.75,1.0028,IF(ROUND(C11,1)&lt;20.25,1.0029,IF(ROUND(C11,1)&lt;20.75,1.003,IF(ROUND(C11,1)&lt;21.25,1.0031,IF(ROUND(C11,1)&lt;21.75,1.0032,IF(ROUND(C11,1)&lt;22.25,1.0033,IF(ROUND(C11,1)&lt;22.75,1.0034,IF(ROUND(C11,1)&lt;23.25,1.0035,IF(ROUND(C11,1)&lt;23.75,1.0036,IF(ROUND(C11,1)&lt;24.25,1.0038,IF(ROUND(C11,1)&lt;24.75,1.0039,IF(ROUND(C11,1)&lt;25.25,1.004,IF(ROUND(C11,1)&lt;25.75,1.0041,IF(ROUND(C11,1)&lt;26.25,1.0043,IF(ROUND(C11,1)&lt;26.75,1.0044,IF(ROUND(C11,1)&lt;27.25,1.0045,IF(ROUND(C11,1)&lt;27.75,1.0047,IF(ROUND(C11,1)&lt;28.25,1.0048,IF(ROUND(C11,1)&lt;28.75,1.005,IF(ROUND(C11,1)&lt;29.25,1.0051,IF(ROUND(C11,1)&lt;29.75,1.0052,IF(ROUND(C11,1)&lt;30.25,1.0054,"error"))))))))))))))))))))))))))))))))</f>
        <v/>
      </c>
      <c r="D12" s="8"/>
      <c r="E12" s="8"/>
      <c r="F12" s="8"/>
      <c r="G12" s="8"/>
      <c r="H12" s="8"/>
      <c r="I12" s="8"/>
      <c r="J12" s="8"/>
    </row>
    <row r="13" spans="1:11" x14ac:dyDescent="0.2">
      <c r="B13" s="22"/>
      <c r="C13" s="8"/>
      <c r="D13" s="8"/>
      <c r="E13" s="8"/>
      <c r="F13" s="8"/>
      <c r="G13" s="8"/>
      <c r="H13" s="8"/>
      <c r="I13" s="8"/>
      <c r="J13" s="8"/>
    </row>
    <row r="14" spans="1:11" x14ac:dyDescent="0.2">
      <c r="A14" s="7">
        <v>5</v>
      </c>
      <c r="B14" s="50" t="s">
        <v>53</v>
      </c>
      <c r="C14" s="50"/>
      <c r="D14" s="50"/>
      <c r="E14" s="50"/>
      <c r="F14" s="50"/>
      <c r="G14" s="50"/>
      <c r="H14" s="8"/>
      <c r="I14" s="8"/>
      <c r="J14" s="8"/>
    </row>
    <row r="15" spans="1:11" x14ac:dyDescent="0.2">
      <c r="B15" s="36"/>
      <c r="C15" s="36"/>
      <c r="D15" s="36"/>
      <c r="E15" s="36"/>
      <c r="F15" s="36"/>
      <c r="G15" s="36"/>
      <c r="H15" s="8"/>
      <c r="I15" s="8"/>
      <c r="J15" s="8"/>
    </row>
    <row r="16" spans="1:11" x14ac:dyDescent="0.2">
      <c r="B16" s="22" t="s">
        <v>34</v>
      </c>
      <c r="C16" s="11"/>
      <c r="D16" s="8"/>
      <c r="E16" s="8"/>
      <c r="F16" s="8"/>
      <c r="G16" s="8"/>
      <c r="H16" s="8"/>
      <c r="I16" s="8"/>
      <c r="J16" s="8"/>
    </row>
    <row r="18" spans="1:10" x14ac:dyDescent="0.2">
      <c r="B18" s="12"/>
      <c r="C18" s="12" t="s">
        <v>10</v>
      </c>
      <c r="D18" s="12" t="s">
        <v>11</v>
      </c>
      <c r="E18" s="12" t="s">
        <v>12</v>
      </c>
      <c r="F18" s="12" t="s">
        <v>13</v>
      </c>
      <c r="G18" s="12" t="s">
        <v>14</v>
      </c>
      <c r="H18" s="12" t="s">
        <v>15</v>
      </c>
      <c r="I18" s="12" t="s">
        <v>16</v>
      </c>
      <c r="J18" s="12" t="s">
        <v>17</v>
      </c>
    </row>
    <row r="19" spans="1:10" x14ac:dyDescent="0.2">
      <c r="B19" s="12" t="s">
        <v>0</v>
      </c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B20" s="12" t="s">
        <v>1</v>
      </c>
      <c r="C20" s="13"/>
      <c r="D20" s="13"/>
      <c r="E20" s="13"/>
      <c r="F20" s="13"/>
      <c r="G20" s="13"/>
      <c r="H20" s="13"/>
      <c r="I20" s="13"/>
      <c r="J20" s="13"/>
    </row>
    <row r="21" spans="1:10" x14ac:dyDescent="0.2">
      <c r="B21" s="12" t="s">
        <v>2</v>
      </c>
      <c r="C21" s="13"/>
      <c r="D21" s="13"/>
      <c r="E21" s="13"/>
      <c r="F21" s="13"/>
      <c r="G21" s="13"/>
      <c r="H21" s="13"/>
      <c r="I21" s="13"/>
      <c r="J21" s="13"/>
    </row>
    <row r="22" spans="1:10" x14ac:dyDescent="0.2">
      <c r="B22" s="12" t="s">
        <v>3</v>
      </c>
      <c r="C22" s="13"/>
      <c r="D22" s="13"/>
      <c r="E22" s="13"/>
      <c r="F22" s="13"/>
      <c r="G22" s="13"/>
      <c r="H22" s="13"/>
      <c r="I22" s="13"/>
      <c r="J22" s="13"/>
    </row>
    <row r="23" spans="1:10" x14ac:dyDescent="0.2">
      <c r="B23" s="12" t="s">
        <v>4</v>
      </c>
      <c r="C23" s="13"/>
      <c r="D23" s="13"/>
      <c r="E23" s="13"/>
      <c r="F23" s="13"/>
      <c r="G23" s="13"/>
      <c r="H23" s="13"/>
      <c r="I23" s="13"/>
      <c r="J23" s="13"/>
    </row>
    <row r="24" spans="1:10" x14ac:dyDescent="0.2">
      <c r="B24" s="12" t="s">
        <v>5</v>
      </c>
      <c r="C24" s="13"/>
      <c r="D24" s="13"/>
      <c r="E24" s="13"/>
      <c r="F24" s="13"/>
      <c r="G24" s="13"/>
      <c r="H24" s="13"/>
      <c r="I24" s="13"/>
      <c r="J24" s="13"/>
    </row>
    <row r="25" spans="1:10" x14ac:dyDescent="0.2">
      <c r="B25" s="12" t="s">
        <v>6</v>
      </c>
      <c r="C25" s="13"/>
      <c r="D25" s="13"/>
      <c r="E25" s="13"/>
      <c r="F25" s="13"/>
      <c r="G25" s="13"/>
      <c r="H25" s="13"/>
      <c r="I25" s="13"/>
      <c r="J25" s="13"/>
    </row>
    <row r="26" spans="1:10" x14ac:dyDescent="0.2">
      <c r="B26" s="12" t="s">
        <v>7</v>
      </c>
      <c r="C26" s="13"/>
      <c r="D26" s="13"/>
      <c r="E26" s="13"/>
      <c r="F26" s="13"/>
      <c r="G26" s="13"/>
      <c r="H26" s="13"/>
      <c r="I26" s="13"/>
      <c r="J26" s="13"/>
    </row>
    <row r="27" spans="1:10" x14ac:dyDescent="0.2">
      <c r="A27" s="14"/>
      <c r="B27" s="12" t="s">
        <v>8</v>
      </c>
      <c r="C27" s="13"/>
      <c r="D27" s="13"/>
      <c r="E27" s="13"/>
      <c r="F27" s="13"/>
      <c r="G27" s="13"/>
      <c r="H27" s="13"/>
      <c r="I27" s="13"/>
      <c r="J27" s="13"/>
    </row>
    <row r="28" spans="1:10" x14ac:dyDescent="0.2">
      <c r="B28" s="12" t="s">
        <v>9</v>
      </c>
      <c r="C28" s="13"/>
      <c r="D28" s="13"/>
      <c r="E28" s="13"/>
      <c r="F28" s="13"/>
      <c r="G28" s="13"/>
      <c r="H28" s="13"/>
      <c r="I28" s="13"/>
      <c r="J28" s="13"/>
    </row>
    <row r="29" spans="1:10" x14ac:dyDescent="0.2">
      <c r="B29" s="12" t="s">
        <v>18</v>
      </c>
      <c r="C29" s="15" t="e">
        <f t="shared" ref="C29:J29" si="0">AVERAGE(C19:C28)</f>
        <v>#DIV/0!</v>
      </c>
      <c r="D29" s="15" t="e">
        <f t="shared" si="0"/>
        <v>#DIV/0!</v>
      </c>
      <c r="E29" s="15" t="e">
        <f t="shared" si="0"/>
        <v>#DIV/0!</v>
      </c>
      <c r="F29" s="15" t="e">
        <f t="shared" si="0"/>
        <v>#DIV/0!</v>
      </c>
      <c r="G29" s="15" t="e">
        <f t="shared" si="0"/>
        <v>#DIV/0!</v>
      </c>
      <c r="H29" s="15" t="e">
        <f t="shared" si="0"/>
        <v>#DIV/0!</v>
      </c>
      <c r="I29" s="15" t="e">
        <f t="shared" si="0"/>
        <v>#DIV/0!</v>
      </c>
      <c r="J29" s="15" t="e">
        <f t="shared" si="0"/>
        <v>#DIV/0!</v>
      </c>
    </row>
    <row r="30" spans="1:10" x14ac:dyDescent="0.2">
      <c r="B30" s="16" t="s">
        <v>19</v>
      </c>
      <c r="C30" s="15" t="e">
        <f t="shared" ref="C30:J30" si="1">STDEV(C19:C28)</f>
        <v>#DIV/0!</v>
      </c>
      <c r="D30" s="15" t="e">
        <f t="shared" si="1"/>
        <v>#DIV/0!</v>
      </c>
      <c r="E30" s="15" t="e">
        <f t="shared" si="1"/>
        <v>#DIV/0!</v>
      </c>
      <c r="F30" s="15" t="e">
        <f t="shared" si="1"/>
        <v>#DIV/0!</v>
      </c>
      <c r="G30" s="15" t="e">
        <f t="shared" si="1"/>
        <v>#DIV/0!</v>
      </c>
      <c r="H30" s="15" t="e">
        <f t="shared" si="1"/>
        <v>#DIV/0!</v>
      </c>
      <c r="I30" s="15" t="e">
        <f t="shared" si="1"/>
        <v>#DIV/0!</v>
      </c>
      <c r="J30" s="15" t="e">
        <f t="shared" si="1"/>
        <v>#DIV/0!</v>
      </c>
    </row>
    <row r="31" spans="1:10" ht="25.5" x14ac:dyDescent="0.2">
      <c r="B31" s="17" t="s">
        <v>25</v>
      </c>
      <c r="C31" s="18" t="e">
        <f t="shared" ref="C31:J31" si="2">C29*$C12</f>
        <v>#DIV/0!</v>
      </c>
      <c r="D31" s="18" t="e">
        <f t="shared" si="2"/>
        <v>#DIV/0!</v>
      </c>
      <c r="E31" s="18" t="e">
        <f t="shared" si="2"/>
        <v>#DIV/0!</v>
      </c>
      <c r="F31" s="18" t="e">
        <f t="shared" si="2"/>
        <v>#DIV/0!</v>
      </c>
      <c r="G31" s="18" t="e">
        <f t="shared" si="2"/>
        <v>#DIV/0!</v>
      </c>
      <c r="H31" s="18" t="e">
        <f t="shared" si="2"/>
        <v>#DIV/0!</v>
      </c>
      <c r="I31" s="18" t="e">
        <f t="shared" si="2"/>
        <v>#DIV/0!</v>
      </c>
      <c r="J31" s="18" t="e">
        <f t="shared" si="2"/>
        <v>#DIV/0!</v>
      </c>
    </row>
    <row r="32" spans="1:10" x14ac:dyDescent="0.2">
      <c r="B32" s="16" t="s">
        <v>24</v>
      </c>
      <c r="C32" s="15" t="e">
        <f t="shared" ref="C32:J32" si="3">C30*$C12</f>
        <v>#DIV/0!</v>
      </c>
      <c r="D32" s="15" t="e">
        <f t="shared" si="3"/>
        <v>#DIV/0!</v>
      </c>
      <c r="E32" s="15" t="e">
        <f t="shared" si="3"/>
        <v>#DIV/0!</v>
      </c>
      <c r="F32" s="15" t="e">
        <f t="shared" si="3"/>
        <v>#DIV/0!</v>
      </c>
      <c r="G32" s="15" t="e">
        <f t="shared" si="3"/>
        <v>#DIV/0!</v>
      </c>
      <c r="H32" s="15" t="e">
        <f t="shared" si="3"/>
        <v>#DIV/0!</v>
      </c>
      <c r="I32" s="15" t="e">
        <f t="shared" si="3"/>
        <v>#DIV/0!</v>
      </c>
      <c r="J32" s="15" t="e">
        <f t="shared" si="3"/>
        <v>#DIV/0!</v>
      </c>
    </row>
    <row r="33" spans="2:10" x14ac:dyDescent="0.2">
      <c r="B33" s="16" t="s">
        <v>60</v>
      </c>
      <c r="C33" s="15" t="e">
        <f t="shared" ref="C33:J33" si="4">C31+C39</f>
        <v>#DIV/0!</v>
      </c>
      <c r="D33" s="15" t="e">
        <f t="shared" si="4"/>
        <v>#DIV/0!</v>
      </c>
      <c r="E33" s="15" t="e">
        <f t="shared" si="4"/>
        <v>#DIV/0!</v>
      </c>
      <c r="F33" s="15" t="e">
        <f t="shared" si="4"/>
        <v>#DIV/0!</v>
      </c>
      <c r="G33" s="15" t="e">
        <f t="shared" si="4"/>
        <v>#DIV/0!</v>
      </c>
      <c r="H33" s="15" t="e">
        <f t="shared" si="4"/>
        <v>#DIV/0!</v>
      </c>
      <c r="I33" s="15" t="e">
        <f t="shared" si="4"/>
        <v>#DIV/0!</v>
      </c>
      <c r="J33" s="15" t="e">
        <f t="shared" si="4"/>
        <v>#DIV/0!</v>
      </c>
    </row>
    <row r="34" spans="2:10" x14ac:dyDescent="0.2">
      <c r="B34" s="8"/>
      <c r="C34" s="8"/>
      <c r="D34" s="8"/>
      <c r="E34" s="8"/>
      <c r="F34" s="8"/>
      <c r="G34" s="8"/>
      <c r="H34" s="8"/>
      <c r="I34" s="8"/>
      <c r="J34" s="8"/>
    </row>
    <row r="35" spans="2:10" x14ac:dyDescent="0.2">
      <c r="B35" s="51" t="s">
        <v>54</v>
      </c>
      <c r="C35" s="51"/>
      <c r="D35" s="51"/>
      <c r="E35" s="51"/>
      <c r="F35" s="51"/>
      <c r="G35" s="51"/>
      <c r="H35" s="51"/>
      <c r="I35" s="51"/>
      <c r="J35" s="51"/>
    </row>
    <row r="36" spans="2:10" x14ac:dyDescent="0.2">
      <c r="B36" s="34" t="s">
        <v>55</v>
      </c>
      <c r="C36" s="39"/>
      <c r="D36" s="40"/>
      <c r="E36" s="40"/>
      <c r="F36" s="40"/>
      <c r="G36" s="40"/>
      <c r="H36" s="40"/>
      <c r="I36" s="40"/>
      <c r="J36" s="41"/>
    </row>
    <row r="37" spans="2:10" x14ac:dyDescent="0.2">
      <c r="B37" s="34" t="s">
        <v>56</v>
      </c>
      <c r="C37" s="55"/>
      <c r="D37" s="55"/>
      <c r="E37" s="55"/>
      <c r="F37" s="55"/>
      <c r="G37" s="55"/>
      <c r="H37" s="55"/>
      <c r="I37" s="55"/>
      <c r="J37" s="55"/>
    </row>
    <row r="38" spans="2:10" x14ac:dyDescent="0.2">
      <c r="B38" s="34" t="s">
        <v>57</v>
      </c>
      <c r="C38" s="37" t="e">
        <f t="shared" ref="C38:J38" si="5">C37*$C12</f>
        <v>#VALUE!</v>
      </c>
      <c r="D38" s="37" t="e">
        <f t="shared" si="5"/>
        <v>#VALUE!</v>
      </c>
      <c r="E38" s="37" t="e">
        <f t="shared" si="5"/>
        <v>#VALUE!</v>
      </c>
      <c r="F38" s="37" t="e">
        <f t="shared" si="5"/>
        <v>#VALUE!</v>
      </c>
      <c r="G38" s="37" t="e">
        <f t="shared" si="5"/>
        <v>#VALUE!</v>
      </c>
      <c r="H38" s="37" t="e">
        <f t="shared" si="5"/>
        <v>#VALUE!</v>
      </c>
      <c r="I38" s="37" t="e">
        <f t="shared" si="5"/>
        <v>#VALUE!</v>
      </c>
      <c r="J38" s="37" t="e">
        <f t="shared" si="5"/>
        <v>#VALUE!</v>
      </c>
    </row>
    <row r="39" spans="2:10" x14ac:dyDescent="0.2">
      <c r="B39" s="34" t="s">
        <v>58</v>
      </c>
      <c r="C39" s="37" t="e">
        <f>ABS(C28-C38)/10</f>
        <v>#VALUE!</v>
      </c>
      <c r="D39" s="37" t="e">
        <f t="shared" ref="D39:J39" si="6">ABS(D31-D38)/10</f>
        <v>#DIV/0!</v>
      </c>
      <c r="E39" s="37" t="e">
        <f t="shared" si="6"/>
        <v>#DIV/0!</v>
      </c>
      <c r="F39" s="37" t="e">
        <f t="shared" si="6"/>
        <v>#DIV/0!</v>
      </c>
      <c r="G39" s="37" t="e">
        <f t="shared" si="6"/>
        <v>#DIV/0!</v>
      </c>
      <c r="H39" s="37" t="e">
        <f t="shared" si="6"/>
        <v>#DIV/0!</v>
      </c>
      <c r="I39" s="37" t="e">
        <f t="shared" si="6"/>
        <v>#DIV/0!</v>
      </c>
      <c r="J39" s="37" t="e">
        <f t="shared" si="6"/>
        <v>#DIV/0!</v>
      </c>
    </row>
    <row r="40" spans="2:10" x14ac:dyDescent="0.2">
      <c r="B40" s="23"/>
      <c r="C40" s="23"/>
      <c r="D40" s="23"/>
      <c r="E40" s="23"/>
      <c r="F40" s="23"/>
      <c r="G40" s="23"/>
      <c r="H40" s="23"/>
      <c r="I40" s="23"/>
      <c r="J40" s="23"/>
    </row>
    <row r="41" spans="2:10" x14ac:dyDescent="0.2">
      <c r="B41" s="51" t="s">
        <v>59</v>
      </c>
      <c r="C41" s="51"/>
      <c r="D41" s="51"/>
      <c r="E41" s="51"/>
      <c r="F41" s="51"/>
      <c r="G41" s="51"/>
      <c r="H41" s="51"/>
      <c r="I41" s="51"/>
      <c r="J41" s="51"/>
    </row>
    <row r="42" spans="2:10" x14ac:dyDescent="0.2">
      <c r="B42" s="16" t="s">
        <v>20</v>
      </c>
      <c r="C42" s="38" t="e">
        <f>ABS((100*(C33-$C16)/$C16))</f>
        <v>#DIV/0!</v>
      </c>
      <c r="D42" s="38" t="e">
        <f t="shared" ref="D42:J42" si="7">ABS((100*(D31-$C16)/$C16))</f>
        <v>#DIV/0!</v>
      </c>
      <c r="E42" s="38" t="e">
        <f t="shared" si="7"/>
        <v>#DIV/0!</v>
      </c>
      <c r="F42" s="38" t="e">
        <f t="shared" si="7"/>
        <v>#DIV/0!</v>
      </c>
      <c r="G42" s="38" t="e">
        <f t="shared" si="7"/>
        <v>#DIV/0!</v>
      </c>
      <c r="H42" s="38" t="e">
        <f t="shared" si="7"/>
        <v>#DIV/0!</v>
      </c>
      <c r="I42" s="38" t="e">
        <f t="shared" si="7"/>
        <v>#DIV/0!</v>
      </c>
      <c r="J42" s="38" t="e">
        <f t="shared" si="7"/>
        <v>#DIV/0!</v>
      </c>
    </row>
    <row r="43" spans="2:10" x14ac:dyDescent="0.2">
      <c r="B43" s="16" t="s">
        <v>21</v>
      </c>
      <c r="C43" s="38" t="e">
        <f>ABS((100*C32/C33))</f>
        <v>#DIV/0!</v>
      </c>
      <c r="D43" s="38" t="e">
        <f t="shared" ref="D43:J43" si="8">ABS((100*D32/D33))</f>
        <v>#DIV/0!</v>
      </c>
      <c r="E43" s="38" t="e">
        <f t="shared" si="8"/>
        <v>#DIV/0!</v>
      </c>
      <c r="F43" s="38" t="e">
        <f t="shared" si="8"/>
        <v>#DIV/0!</v>
      </c>
      <c r="G43" s="38" t="e">
        <f t="shared" si="8"/>
        <v>#DIV/0!</v>
      </c>
      <c r="H43" s="38" t="e">
        <f t="shared" si="8"/>
        <v>#DIV/0!</v>
      </c>
      <c r="I43" s="38" t="e">
        <f t="shared" si="8"/>
        <v>#DIV/0!</v>
      </c>
      <c r="J43" s="38" t="e">
        <f t="shared" si="8"/>
        <v>#DIV/0!</v>
      </c>
    </row>
    <row r="45" spans="2:10" x14ac:dyDescent="0.2">
      <c r="B45" s="16" t="s">
        <v>31</v>
      </c>
      <c r="C45" s="39"/>
      <c r="D45" s="40"/>
      <c r="E45" s="40"/>
      <c r="F45" s="40"/>
      <c r="G45" s="40"/>
      <c r="H45" s="40"/>
      <c r="I45" s="40"/>
      <c r="J45" s="41"/>
    </row>
    <row r="46" spans="2:10" x14ac:dyDescent="0.2">
      <c r="B46" s="16" t="s">
        <v>32</v>
      </c>
      <c r="C46" s="39"/>
      <c r="D46" s="40"/>
      <c r="E46" s="40"/>
      <c r="F46" s="40"/>
      <c r="G46" s="40"/>
      <c r="H46" s="40"/>
      <c r="I46" s="40"/>
      <c r="J46" s="41"/>
    </row>
    <row r="47" spans="2:10" x14ac:dyDescent="0.2">
      <c r="B47" s="16" t="s">
        <v>33</v>
      </c>
      <c r="C47" s="12" t="e">
        <f t="shared" ref="C47:J47" si="9">IF(AND(C43&lt;=$C46,C42&lt;=$C45),"PASS","FAIL")</f>
        <v>#DIV/0!</v>
      </c>
      <c r="D47" s="12" t="e">
        <f t="shared" si="9"/>
        <v>#DIV/0!</v>
      </c>
      <c r="E47" s="12" t="e">
        <f t="shared" si="9"/>
        <v>#DIV/0!</v>
      </c>
      <c r="F47" s="12" t="e">
        <f t="shared" si="9"/>
        <v>#DIV/0!</v>
      </c>
      <c r="G47" s="12" t="e">
        <f t="shared" si="9"/>
        <v>#DIV/0!</v>
      </c>
      <c r="H47" s="12" t="e">
        <f t="shared" si="9"/>
        <v>#DIV/0!</v>
      </c>
      <c r="I47" s="12" t="e">
        <f t="shared" si="9"/>
        <v>#DIV/0!</v>
      </c>
      <c r="J47" s="12" t="e">
        <f t="shared" si="9"/>
        <v>#DIV/0!</v>
      </c>
    </row>
    <row r="54" spans="2:10" x14ac:dyDescent="0.2">
      <c r="B54" s="48"/>
      <c r="C54" s="48"/>
      <c r="D54" s="48"/>
      <c r="E54" s="48"/>
      <c r="F54" s="48"/>
      <c r="G54" s="48"/>
      <c r="H54" s="48"/>
      <c r="I54" s="48"/>
      <c r="J54" s="48"/>
    </row>
    <row r="55" spans="2:10" ht="12.75" customHeight="1" x14ac:dyDescent="0.2">
      <c r="B55" s="27"/>
      <c r="C55" s="25"/>
      <c r="D55" s="29"/>
      <c r="E55" s="27"/>
      <c r="F55" s="25"/>
      <c r="G55" s="29"/>
      <c r="H55" s="27"/>
      <c r="I55" s="25"/>
      <c r="J55" s="29"/>
    </row>
    <row r="56" spans="2:10" x14ac:dyDescent="0.2">
      <c r="B56" s="28"/>
      <c r="C56" s="23"/>
      <c r="D56" s="14"/>
      <c r="E56" s="28"/>
      <c r="F56" s="23"/>
      <c r="G56" s="14"/>
      <c r="H56" s="28"/>
      <c r="I56" s="23"/>
      <c r="J56" s="14"/>
    </row>
    <row r="57" spans="2:10" x14ac:dyDescent="0.2">
      <c r="B57" s="28"/>
      <c r="C57" s="23"/>
      <c r="D57" s="14"/>
      <c r="E57" s="28"/>
      <c r="F57" s="23"/>
      <c r="G57" s="14"/>
      <c r="H57" s="28"/>
      <c r="I57" s="23"/>
      <c r="J57" s="14"/>
    </row>
    <row r="58" spans="2:10" x14ac:dyDescent="0.2">
      <c r="B58" s="28"/>
      <c r="C58" s="23"/>
      <c r="D58" s="14"/>
      <c r="E58" s="28"/>
      <c r="F58" s="23"/>
      <c r="G58" s="14"/>
      <c r="H58" s="28"/>
      <c r="I58" s="23"/>
      <c r="J58" s="14"/>
    </row>
    <row r="59" spans="2:10" x14ac:dyDescent="0.2">
      <c r="B59" s="28"/>
      <c r="C59" s="23"/>
      <c r="D59" s="14"/>
      <c r="E59" s="28"/>
      <c r="F59" s="23"/>
      <c r="G59" s="14"/>
      <c r="H59" s="28"/>
      <c r="I59" s="23"/>
      <c r="J59" s="14"/>
    </row>
    <row r="60" spans="2:10" x14ac:dyDescent="0.2">
      <c r="B60" s="28"/>
      <c r="C60" s="23"/>
      <c r="D60" s="14"/>
      <c r="E60" s="28"/>
      <c r="F60" s="23"/>
      <c r="G60" s="14"/>
      <c r="H60" s="28"/>
      <c r="I60" s="23"/>
      <c r="J60" s="14"/>
    </row>
    <row r="61" spans="2:10" x14ac:dyDescent="0.2">
      <c r="B61" s="28" t="s">
        <v>49</v>
      </c>
      <c r="C61" s="23"/>
      <c r="D61" s="14"/>
      <c r="E61" s="28" t="s">
        <v>49</v>
      </c>
      <c r="F61" s="23"/>
      <c r="G61" s="14"/>
      <c r="H61" s="28" t="s">
        <v>49</v>
      </c>
      <c r="I61" s="23"/>
      <c r="J61" s="14"/>
    </row>
    <row r="62" spans="2:10" x14ac:dyDescent="0.2">
      <c r="B62" s="28" t="s">
        <v>47</v>
      </c>
      <c r="C62" s="23"/>
      <c r="D62" s="14"/>
      <c r="E62" s="28" t="s">
        <v>47</v>
      </c>
      <c r="F62" s="23"/>
      <c r="G62" s="14"/>
      <c r="H62" s="28" t="s">
        <v>47</v>
      </c>
      <c r="I62" s="23"/>
      <c r="J62" s="14"/>
    </row>
    <row r="63" spans="2:10" x14ac:dyDescent="0.2">
      <c r="B63" s="24" t="s">
        <v>48</v>
      </c>
      <c r="C63" s="30"/>
      <c r="D63" s="31"/>
      <c r="E63" s="24" t="s">
        <v>48</v>
      </c>
      <c r="F63" s="30"/>
      <c r="G63" s="31"/>
      <c r="H63" s="24" t="s">
        <v>48</v>
      </c>
      <c r="I63" s="30"/>
      <c r="J63" s="31"/>
    </row>
  </sheetData>
  <sheetProtection algorithmName="SHA-512" hashValue="ojchVvQqC+5OukYjIro/lp3tk0z2WWck6aAvuqyttHGO6uPFk/Y3pYsVsD3RUV329gExLj3b1vGv1BKgJK1cbg==" saltValue="GN68d0JcpQbkDc1au8QyLA==" spinCount="100000" sheet="1" formatCells="0" formatColumns="0" formatRows="0" insertColumns="0" insertRows="0" insertHyperlinks="0" deleteColumns="0" deleteRows="0" sort="0" autoFilter="0" pivotTables="0"/>
  <mergeCells count="23">
    <mergeCell ref="D1:H1"/>
    <mergeCell ref="D2:H2"/>
    <mergeCell ref="E3:F3"/>
    <mergeCell ref="G3:I3"/>
    <mergeCell ref="E4:F4"/>
    <mergeCell ref="G4:I4"/>
    <mergeCell ref="C10:G10"/>
    <mergeCell ref="B14:G14"/>
    <mergeCell ref="C45:J45"/>
    <mergeCell ref="C46:J46"/>
    <mergeCell ref="E5:F5"/>
    <mergeCell ref="G5:I5"/>
    <mergeCell ref="C6:G6"/>
    <mergeCell ref="C7:E7"/>
    <mergeCell ref="F7:G7"/>
    <mergeCell ref="C8:E8"/>
    <mergeCell ref="F8:G8"/>
    <mergeCell ref="B54:D54"/>
    <mergeCell ref="E54:G54"/>
    <mergeCell ref="H54:J54"/>
    <mergeCell ref="B35:J35"/>
    <mergeCell ref="C36:J36"/>
    <mergeCell ref="B41:J41"/>
  </mergeCells>
  <pageMargins left="0.25" right="0.25" top="0.75" bottom="0.75" header="0.3" footer="0.3"/>
  <pageSetup paperSize="9" scale="7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5" x14ac:dyDescent="0.25"/>
  <cols>
    <col min="1" max="1" width="15" customWidth="1"/>
    <col min="2" max="2" width="16.5703125" customWidth="1"/>
    <col min="4" max="4" width="19.140625" customWidth="1"/>
  </cols>
  <sheetData>
    <row r="1" spans="1:5" x14ac:dyDescent="0.25">
      <c r="A1" s="1" t="s">
        <v>27</v>
      </c>
      <c r="B1" s="2" t="s">
        <v>28</v>
      </c>
      <c r="C1" s="52"/>
      <c r="D1" s="2" t="s">
        <v>27</v>
      </c>
      <c r="E1" s="2" t="s">
        <v>28</v>
      </c>
    </row>
    <row r="2" spans="1:5" ht="18" thickBot="1" x14ac:dyDescent="0.3">
      <c r="A2" s="3" t="s">
        <v>29</v>
      </c>
      <c r="B2" s="4" t="s">
        <v>30</v>
      </c>
      <c r="C2" s="52"/>
      <c r="D2" s="4" t="s">
        <v>29</v>
      </c>
      <c r="E2" s="4" t="s">
        <v>30</v>
      </c>
    </row>
    <row r="3" spans="1:5" ht="15.75" thickBot="1" x14ac:dyDescent="0.3">
      <c r="A3" s="5">
        <v>15</v>
      </c>
      <c r="B3" s="6">
        <v>1.002</v>
      </c>
      <c r="C3" s="52"/>
      <c r="D3" s="6">
        <v>23</v>
      </c>
      <c r="E3" s="6">
        <v>1.0035000000000001</v>
      </c>
    </row>
    <row r="4" spans="1:5" ht="15.75" thickBot="1" x14ac:dyDescent="0.3">
      <c r="A4" s="5">
        <v>15.5</v>
      </c>
      <c r="B4" s="6">
        <v>1.002</v>
      </c>
      <c r="C4" s="52"/>
      <c r="D4" s="6">
        <v>23.5</v>
      </c>
      <c r="E4" s="6">
        <v>1.0036</v>
      </c>
    </row>
    <row r="5" spans="1:5" ht="15.75" thickBot="1" x14ac:dyDescent="0.3">
      <c r="A5" s="5">
        <v>16</v>
      </c>
      <c r="B5" s="6">
        <v>1.0021</v>
      </c>
      <c r="C5" s="52"/>
      <c r="D5" s="6">
        <v>24</v>
      </c>
      <c r="E5" s="6">
        <v>1.0038</v>
      </c>
    </row>
    <row r="6" spans="1:5" ht="15.75" thickBot="1" x14ac:dyDescent="0.3">
      <c r="A6" s="5">
        <v>16.5</v>
      </c>
      <c r="B6" s="6">
        <v>1.0022</v>
      </c>
      <c r="C6" s="52"/>
      <c r="D6" s="6">
        <v>24.5</v>
      </c>
      <c r="E6" s="6">
        <v>1.0039</v>
      </c>
    </row>
    <row r="7" spans="1:5" ht="15.75" thickBot="1" x14ac:dyDescent="0.3">
      <c r="A7" s="5">
        <v>17</v>
      </c>
      <c r="B7" s="6">
        <v>1.0023</v>
      </c>
      <c r="C7" s="52"/>
      <c r="D7" s="6">
        <v>25</v>
      </c>
      <c r="E7" s="6">
        <v>1.004</v>
      </c>
    </row>
    <row r="8" spans="1:5" ht="15.75" thickBot="1" x14ac:dyDescent="0.3">
      <c r="A8" s="5">
        <v>17.5</v>
      </c>
      <c r="B8" s="6">
        <v>1.0024</v>
      </c>
      <c r="C8" s="52"/>
      <c r="D8" s="6">
        <v>25.5</v>
      </c>
      <c r="E8" s="6">
        <v>1.0041</v>
      </c>
    </row>
    <row r="9" spans="1:5" ht="15.75" thickBot="1" x14ac:dyDescent="0.3">
      <c r="A9" s="5">
        <v>18</v>
      </c>
      <c r="B9" s="6">
        <v>1.0024999999999999</v>
      </c>
      <c r="C9" s="52"/>
      <c r="D9" s="6">
        <v>26</v>
      </c>
      <c r="E9" s="6">
        <v>1.0043</v>
      </c>
    </row>
    <row r="10" spans="1:5" ht="15.75" thickBot="1" x14ac:dyDescent="0.3">
      <c r="A10" s="5">
        <v>18.5</v>
      </c>
      <c r="B10" s="6">
        <v>1.0025999999999999</v>
      </c>
      <c r="C10" s="52"/>
      <c r="D10" s="6">
        <v>26.5</v>
      </c>
      <c r="E10" s="6">
        <v>1.0044</v>
      </c>
    </row>
    <row r="11" spans="1:5" ht="15.75" thickBot="1" x14ac:dyDescent="0.3">
      <c r="A11" s="5">
        <v>19</v>
      </c>
      <c r="B11" s="6">
        <v>1.0026999999999999</v>
      </c>
      <c r="C11" s="52"/>
      <c r="D11" s="6">
        <v>27</v>
      </c>
      <c r="E11" s="6">
        <v>1.0044999999999999</v>
      </c>
    </row>
    <row r="12" spans="1:5" ht="15.75" thickBot="1" x14ac:dyDescent="0.3">
      <c r="A12" s="5">
        <v>19.5</v>
      </c>
      <c r="B12" s="6">
        <v>1.0027999999999999</v>
      </c>
      <c r="C12" s="52"/>
      <c r="D12" s="6">
        <v>27.5</v>
      </c>
      <c r="E12" s="6">
        <v>1.0046999999999999</v>
      </c>
    </row>
    <row r="13" spans="1:5" ht="15.75" thickBot="1" x14ac:dyDescent="0.3">
      <c r="A13" s="5">
        <v>20</v>
      </c>
      <c r="B13" s="6">
        <v>1.0028999999999999</v>
      </c>
      <c r="C13" s="52"/>
      <c r="D13" s="6">
        <v>28</v>
      </c>
      <c r="E13" s="6">
        <v>1.0047999999999999</v>
      </c>
    </row>
    <row r="14" spans="1:5" ht="15.75" thickBot="1" x14ac:dyDescent="0.3">
      <c r="A14" s="5">
        <v>20.5</v>
      </c>
      <c r="B14" s="6">
        <v>1.0029999999999999</v>
      </c>
      <c r="C14" s="52"/>
      <c r="D14" s="6">
        <v>28.5</v>
      </c>
      <c r="E14" s="6">
        <v>1.0049999999999999</v>
      </c>
    </row>
    <row r="15" spans="1:5" ht="15.75" thickBot="1" x14ac:dyDescent="0.3">
      <c r="A15" s="5">
        <v>21</v>
      </c>
      <c r="B15" s="6">
        <v>1.0031000000000001</v>
      </c>
      <c r="C15" s="52"/>
      <c r="D15" s="6">
        <v>29</v>
      </c>
      <c r="E15" s="6">
        <v>1.0051000000000001</v>
      </c>
    </row>
    <row r="16" spans="1:5" ht="15.75" thickBot="1" x14ac:dyDescent="0.3">
      <c r="A16" s="5">
        <v>21.5</v>
      </c>
      <c r="B16" s="6">
        <v>1.0032000000000001</v>
      </c>
      <c r="C16" s="52"/>
      <c r="D16" s="6">
        <v>29.5</v>
      </c>
      <c r="E16" s="6">
        <v>1.0052000000000001</v>
      </c>
    </row>
    <row r="17" spans="1:5" ht="15.75" thickBot="1" x14ac:dyDescent="0.3">
      <c r="A17" s="5">
        <v>22</v>
      </c>
      <c r="B17" s="6">
        <v>1.0033000000000001</v>
      </c>
      <c r="C17" s="52"/>
      <c r="D17" s="6">
        <v>30</v>
      </c>
      <c r="E17" s="6">
        <v>1.0054000000000001</v>
      </c>
    </row>
    <row r="18" spans="1:5" ht="15.75" thickBot="1" x14ac:dyDescent="0.3">
      <c r="A18" s="5">
        <v>22.5</v>
      </c>
      <c r="B18" s="6">
        <v>1.0034000000000001</v>
      </c>
      <c r="C18" s="52"/>
      <c r="D18" s="53"/>
      <c r="E18" s="54"/>
    </row>
  </sheetData>
  <mergeCells count="2">
    <mergeCell ref="C1:C18"/>
    <mergeCell ref="D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034C</vt:lpstr>
      <vt:lpstr>&lt;50 034C</vt:lpstr>
      <vt:lpstr>z factor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Luqmanul Hakim Bin Khudzri</dc:creator>
  <cp:lastModifiedBy>Luqmanul Hakim Bin Khudzri</cp:lastModifiedBy>
  <cp:lastPrinted>2024-08-30T03:24:24Z</cp:lastPrinted>
  <dcterms:created xsi:type="dcterms:W3CDTF">2024-08-07T03:11:29Z</dcterms:created>
  <dcterms:modified xsi:type="dcterms:W3CDTF">2024-09-03T08:58:01Z</dcterms:modified>
</cp:coreProperties>
</file>