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drawings/drawing2.xml" ContentType="application/vnd.openxmlformats-officedocument.drawing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drawings/drawing3.xml" ContentType="application/vnd.openxmlformats-officedocument.drawing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drawings/drawing4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drawings/drawing5.xml" ContentType="application/vnd.openxmlformats-officedocument.drawing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drawings/drawing6.xml" ContentType="application/vnd.openxmlformats-officedocument.drawing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drawings/drawing7.xml" ContentType="application/vnd.openxmlformats-officedocument.drawing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drawings/drawing8.xml" ContentType="application/vnd.openxmlformats-officedocument.drawing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drawings/drawing9.xml" ContentType="application/vnd.openxmlformats-officedocument.drawing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drawings/drawing10.xml" ContentType="application/vnd.openxmlformats-officedocument.drawing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drawings/drawing11.xml" ContentType="application/vnd.openxmlformats-officedocument.drawing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drawings/drawing12.xml" ContentType="application/vnd.openxmlformats-officedocument.drawing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drawings/drawing13.xml" ContentType="application/vnd.openxmlformats-officedocument.drawing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drawings/drawing14.xml" ContentType="application/vnd.openxmlformats-officedocument.drawing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drawings/drawing15.xml" ContentType="application/vnd.openxmlformats-officedocument.drawing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10.41.163.98\Users\Gunasama\Documents\DIYANA\LATEST Borang 16 DIS 2024\311224 GERHDT\311224 OINT IQC\Digestion\Gerhardt\Gerhadt\"/>
    </mc:Choice>
  </mc:AlternateContent>
  <xr:revisionPtr revIDLastSave="0" documentId="13_ncr:1_{D175249E-EAB9-410D-813C-246B96D83E1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orm" sheetId="7" r:id="rId1"/>
    <sheet name="SAMPEL 1 " sheetId="13" r:id="rId2"/>
    <sheet name="SAMPEL 2" sheetId="30" r:id="rId3"/>
    <sheet name="SAMPEL 3" sheetId="15" r:id="rId4"/>
    <sheet name="SAMPEL 4" sheetId="16" r:id="rId5"/>
    <sheet name="SAMPEL 5" sheetId="17" r:id="rId6"/>
    <sheet name="SAMPEL 6" sheetId="18" r:id="rId7"/>
    <sheet name="SAMPEL 7" sheetId="19" r:id="rId8"/>
    <sheet name="SAMPEL 8" sheetId="20" r:id="rId9"/>
    <sheet name="SAMPEL 9" sheetId="21" r:id="rId10"/>
    <sheet name="SAMPEL 10" sheetId="22" r:id="rId11"/>
    <sheet name="SAMPEL 11" sheetId="23" r:id="rId12"/>
    <sheet name="SAMPEL 12" sheetId="24" r:id="rId13"/>
    <sheet name="SAMPEL 13" sheetId="25" r:id="rId14"/>
    <sheet name="SAMPEL 14)" sheetId="29" r:id="rId15"/>
    <sheet name="SAMPEL 15" sheetId="27" r:id="rId16"/>
  </sheets>
  <externalReferences>
    <externalReference r:id="rId17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7" l="1"/>
  <c r="F5" i="7" l="1"/>
  <c r="F8" i="7"/>
  <c r="H18" i="30" l="1"/>
  <c r="D3" i="30"/>
  <c r="D2" i="30"/>
  <c r="D30" i="30"/>
  <c r="A30" i="30"/>
  <c r="G9" i="30"/>
  <c r="F9" i="30"/>
  <c r="G16" i="30" s="1"/>
  <c r="G8" i="30"/>
  <c r="F8" i="30"/>
  <c r="F14" i="30" s="1"/>
  <c r="C8" i="30"/>
  <c r="G7" i="30"/>
  <c r="F7" i="30"/>
  <c r="M2" i="7"/>
  <c r="M1" i="7"/>
  <c r="L5" i="7"/>
  <c r="G14" i="30" l="1"/>
  <c r="F15" i="30"/>
  <c r="G15" i="30"/>
  <c r="F13" i="30"/>
  <c r="F16" i="30"/>
  <c r="G13" i="30"/>
  <c r="F7" i="13" l="1"/>
  <c r="F8" i="13"/>
  <c r="F14" i="13" s="1"/>
  <c r="F13" i="13" l="1"/>
  <c r="F16" i="13"/>
  <c r="F15" i="13"/>
  <c r="H3" i="7" l="1"/>
  <c r="H5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E23" i="13" l="1"/>
  <c r="E23" i="30"/>
  <c r="L8" i="7"/>
  <c r="E4" i="15"/>
  <c r="C8" i="13"/>
  <c r="C32" i="7"/>
  <c r="E32" i="7"/>
  <c r="H18" i="13"/>
  <c r="E4" i="27" l="1"/>
  <c r="E4" i="29"/>
  <c r="E4" i="25"/>
  <c r="E4" i="24"/>
  <c r="E4" i="23"/>
  <c r="E4" i="22"/>
  <c r="E4" i="21"/>
  <c r="E4" i="20"/>
  <c r="E4" i="19"/>
  <c r="E4" i="18"/>
  <c r="E4" i="17"/>
  <c r="E4" i="16"/>
  <c r="F3" i="7" l="1"/>
  <c r="F2" i="7"/>
  <c r="F20" i="7" l="1"/>
  <c r="F21" i="7"/>
  <c r="F22" i="7"/>
  <c r="D3" i="27" l="1"/>
  <c r="D3" i="29"/>
  <c r="D3" i="25"/>
  <c r="D2" i="27"/>
  <c r="D2" i="29"/>
  <c r="D29" i="29"/>
  <c r="A29" i="29"/>
  <c r="F9" i="29"/>
  <c r="G14" i="29" s="1"/>
  <c r="F8" i="29"/>
  <c r="F15" i="29" s="1"/>
  <c r="F7" i="29"/>
  <c r="E5" i="29"/>
  <c r="C8" i="29" s="1"/>
  <c r="D2" i="25"/>
  <c r="D29" i="27"/>
  <c r="A29" i="27"/>
  <c r="F9" i="27"/>
  <c r="G15" i="27" s="1"/>
  <c r="F8" i="27"/>
  <c r="F15" i="27" s="1"/>
  <c r="F7" i="27"/>
  <c r="E5" i="27"/>
  <c r="C8" i="27" s="1"/>
  <c r="D29" i="25"/>
  <c r="A29" i="25"/>
  <c r="F9" i="25"/>
  <c r="G14" i="25" s="1"/>
  <c r="F8" i="25"/>
  <c r="F13" i="25" s="1"/>
  <c r="F7" i="25"/>
  <c r="E5" i="25"/>
  <c r="C8" i="25" s="1"/>
  <c r="J22" i="7"/>
  <c r="H17" i="27" s="1"/>
  <c r="J21" i="7"/>
  <c r="H17" i="29" s="1"/>
  <c r="J20" i="7"/>
  <c r="H17" i="25" s="1"/>
  <c r="G13" i="27" l="1"/>
  <c r="G13" i="29"/>
  <c r="G15" i="29"/>
  <c r="G12" i="29"/>
  <c r="G13" i="25"/>
  <c r="G12" i="25"/>
  <c r="G15" i="25"/>
  <c r="F13" i="27"/>
  <c r="F13" i="29"/>
  <c r="F14" i="29"/>
  <c r="F12" i="29"/>
  <c r="F14" i="27"/>
  <c r="G14" i="27"/>
  <c r="F12" i="27"/>
  <c r="G12" i="27"/>
  <c r="F14" i="25"/>
  <c r="F12" i="25"/>
  <c r="F15" i="25"/>
  <c r="J8" i="7" l="1"/>
  <c r="D3" i="24"/>
  <c r="D2" i="24"/>
  <c r="D3" i="23"/>
  <c r="D2" i="23"/>
  <c r="D3" i="22"/>
  <c r="D2" i="22"/>
  <c r="D3" i="21"/>
  <c r="D2" i="21"/>
  <c r="D3" i="20"/>
  <c r="D2" i="20"/>
  <c r="D3" i="19"/>
  <c r="D2" i="19"/>
  <c r="D3" i="18"/>
  <c r="D2" i="18"/>
  <c r="D3" i="17"/>
  <c r="D2" i="17"/>
  <c r="D3" i="16"/>
  <c r="D2" i="16"/>
  <c r="D3" i="15"/>
  <c r="D2" i="15"/>
  <c r="D29" i="24"/>
  <c r="A29" i="24"/>
  <c r="F9" i="24"/>
  <c r="F8" i="24"/>
  <c r="F7" i="24"/>
  <c r="E5" i="24"/>
  <c r="C8" i="24" s="1"/>
  <c r="D2" i="13"/>
  <c r="F13" i="24" l="1"/>
  <c r="F14" i="24"/>
  <c r="F15" i="24"/>
  <c r="F12" i="24"/>
  <c r="G15" i="24"/>
  <c r="G12" i="24"/>
  <c r="G13" i="24"/>
  <c r="G14" i="24"/>
  <c r="J10" i="7"/>
  <c r="H17" i="15" s="1"/>
  <c r="J11" i="7"/>
  <c r="H17" i="16" s="1"/>
  <c r="J12" i="7"/>
  <c r="H17" i="17" s="1"/>
  <c r="J13" i="7"/>
  <c r="H17" i="18" s="1"/>
  <c r="J14" i="7"/>
  <c r="H17" i="19" s="1"/>
  <c r="J15" i="7"/>
  <c r="H17" i="20" s="1"/>
  <c r="J16" i="7"/>
  <c r="H17" i="21" s="1"/>
  <c r="J17" i="7"/>
  <c r="H17" i="22" s="1"/>
  <c r="J18" i="7"/>
  <c r="H17" i="23" s="1"/>
  <c r="J19" i="7"/>
  <c r="H17" i="24" s="1"/>
  <c r="J9" i="7"/>
  <c r="J5" i="7"/>
  <c r="D29" i="23"/>
  <c r="A29" i="23"/>
  <c r="F9" i="23"/>
  <c r="F8" i="23"/>
  <c r="F7" i="23"/>
  <c r="E5" i="23"/>
  <c r="C8" i="23" s="1"/>
  <c r="D29" i="22"/>
  <c r="A29" i="22"/>
  <c r="F9" i="22"/>
  <c r="F8" i="22"/>
  <c r="F7" i="22"/>
  <c r="E5" i="22"/>
  <c r="C8" i="22" s="1"/>
  <c r="D29" i="21"/>
  <c r="A29" i="21"/>
  <c r="F9" i="21"/>
  <c r="F8" i="21"/>
  <c r="F7" i="21"/>
  <c r="E5" i="21"/>
  <c r="C8" i="21" s="1"/>
  <c r="D29" i="20"/>
  <c r="A29" i="20"/>
  <c r="F9" i="20"/>
  <c r="F8" i="20"/>
  <c r="F7" i="20"/>
  <c r="E5" i="20"/>
  <c r="C8" i="20" s="1"/>
  <c r="D29" i="19"/>
  <c r="A29" i="19"/>
  <c r="F9" i="19"/>
  <c r="F8" i="19"/>
  <c r="F7" i="19"/>
  <c r="E5" i="19"/>
  <c r="C8" i="19" s="1"/>
  <c r="D29" i="18"/>
  <c r="A29" i="18"/>
  <c r="F9" i="18"/>
  <c r="F8" i="18"/>
  <c r="F7" i="18"/>
  <c r="E5" i="18"/>
  <c r="C8" i="18" s="1"/>
  <c r="D29" i="17"/>
  <c r="A29" i="17"/>
  <c r="F9" i="17"/>
  <c r="F8" i="17"/>
  <c r="F7" i="17"/>
  <c r="E5" i="17"/>
  <c r="C8" i="17" s="1"/>
  <c r="D29" i="16"/>
  <c r="A29" i="16"/>
  <c r="F9" i="16"/>
  <c r="F8" i="16"/>
  <c r="F7" i="16"/>
  <c r="E5" i="16"/>
  <c r="C8" i="16" s="1"/>
  <c r="D29" i="15"/>
  <c r="A29" i="15"/>
  <c r="F9" i="15"/>
  <c r="F8" i="15"/>
  <c r="F7" i="15"/>
  <c r="E5" i="15"/>
  <c r="C8" i="15" s="1"/>
  <c r="D30" i="13"/>
  <c r="A30" i="13"/>
  <c r="F9" i="13"/>
  <c r="D3" i="13"/>
  <c r="G16" i="13" l="1"/>
  <c r="G15" i="13"/>
  <c r="G14" i="13"/>
  <c r="G13" i="13"/>
  <c r="G14" i="19"/>
  <c r="G15" i="19"/>
  <c r="G12" i="19"/>
  <c r="G13" i="19"/>
  <c r="F14" i="20"/>
  <c r="F15" i="20"/>
  <c r="F12" i="20"/>
  <c r="F13" i="20"/>
  <c r="F13" i="15"/>
  <c r="F14" i="15"/>
  <c r="F15" i="15"/>
  <c r="F12" i="15"/>
  <c r="G13" i="20"/>
  <c r="G14" i="20"/>
  <c r="G15" i="20"/>
  <c r="G12" i="20"/>
  <c r="F13" i="21"/>
  <c r="F14" i="21"/>
  <c r="F15" i="21"/>
  <c r="F12" i="21"/>
  <c r="G15" i="15"/>
  <c r="G12" i="15"/>
  <c r="G13" i="15"/>
  <c r="G14" i="15"/>
  <c r="F15" i="16"/>
  <c r="F12" i="16"/>
  <c r="F13" i="16"/>
  <c r="F14" i="16"/>
  <c r="G15" i="21"/>
  <c r="G12" i="21"/>
  <c r="G13" i="21"/>
  <c r="G14" i="21"/>
  <c r="F15" i="22"/>
  <c r="F12" i="22"/>
  <c r="F13" i="22"/>
  <c r="F14" i="22"/>
  <c r="G14" i="16"/>
  <c r="G15" i="16"/>
  <c r="G12" i="16"/>
  <c r="G13" i="16"/>
  <c r="F14" i="17"/>
  <c r="F15" i="17"/>
  <c r="F12" i="17"/>
  <c r="F13" i="17"/>
  <c r="G14" i="22"/>
  <c r="G15" i="22"/>
  <c r="G12" i="22"/>
  <c r="G13" i="22"/>
  <c r="F14" i="23"/>
  <c r="F15" i="23"/>
  <c r="F12" i="23"/>
  <c r="F13" i="23"/>
  <c r="G13" i="17"/>
  <c r="G14" i="17"/>
  <c r="G15" i="17"/>
  <c r="G12" i="17"/>
  <c r="F13" i="18"/>
  <c r="F14" i="18"/>
  <c r="F15" i="18"/>
  <c r="F12" i="18"/>
  <c r="G13" i="23"/>
  <c r="G14" i="23"/>
  <c r="G15" i="23"/>
  <c r="G12" i="23"/>
  <c r="G15" i="18"/>
  <c r="G12" i="18"/>
  <c r="G13" i="18"/>
  <c r="G14" i="18"/>
  <c r="F15" i="19"/>
  <c r="F12" i="19"/>
  <c r="F13" i="19"/>
  <c r="F14" i="19"/>
  <c r="F32" i="7" l="1"/>
  <c r="G32" i="7"/>
  <c r="F19" i="7" l="1"/>
  <c r="F18" i="7" l="1"/>
  <c r="F17" i="7"/>
  <c r="F16" i="7"/>
  <c r="F15" i="7"/>
  <c r="F14" i="7"/>
  <c r="F13" i="7"/>
  <c r="F12" i="7"/>
  <c r="F11" i="7"/>
  <c r="F10" i="7"/>
  <c r="F9" i="7"/>
  <c r="G7" i="25" l="1"/>
  <c r="G7" i="29"/>
  <c r="G7" i="27"/>
  <c r="G8" i="25"/>
  <c r="G8" i="29"/>
  <c r="G8" i="27"/>
  <c r="G9" i="29"/>
  <c r="G9" i="25"/>
  <c r="G9" i="27"/>
  <c r="G7" i="24"/>
  <c r="G7" i="19"/>
  <c r="G7" i="18"/>
  <c r="G7" i="13"/>
  <c r="G7" i="23"/>
  <c r="G7" i="17"/>
  <c r="G7" i="22"/>
  <c r="G7" i="16"/>
  <c r="G7" i="21"/>
  <c r="G7" i="15"/>
  <c r="G7" i="20"/>
  <c r="G8" i="24"/>
  <c r="G8" i="13"/>
  <c r="G8" i="23"/>
  <c r="G8" i="16"/>
  <c r="G8" i="22"/>
  <c r="G8" i="21"/>
  <c r="G8" i="15"/>
  <c r="G8" i="20"/>
  <c r="G8" i="19"/>
  <c r="G8" i="18"/>
  <c r="G8" i="17"/>
  <c r="G9" i="24"/>
  <c r="G9" i="17"/>
  <c r="G9" i="16"/>
  <c r="G9" i="21"/>
  <c r="G9" i="20"/>
  <c r="G9" i="19"/>
  <c r="G9" i="18"/>
  <c r="G9" i="13"/>
  <c r="G9" i="23"/>
  <c r="G9" i="22"/>
  <c r="G9" i="15"/>
</calcChain>
</file>

<file path=xl/sharedStrings.xml><?xml version="1.0" encoding="utf-8"?>
<sst xmlns="http://schemas.openxmlformats.org/spreadsheetml/2006/main" count="858" uniqueCount="119">
  <si>
    <r>
      <rPr>
        <sz val="11"/>
        <rFont val="Times New Roman"/>
        <family val="1"/>
      </rPr>
      <t>IQC ID</t>
    </r>
  </si>
  <si>
    <r>
      <rPr>
        <sz val="11"/>
        <rFont val="Times New Roman"/>
        <family val="1"/>
      </rPr>
      <t>IQC BLANK</t>
    </r>
  </si>
  <si>
    <r>
      <rPr>
        <sz val="11"/>
        <rFont val="Times New Roman"/>
        <family val="1"/>
      </rPr>
      <t>IQC A</t>
    </r>
  </si>
  <si>
    <r>
      <rPr>
        <sz val="11"/>
        <rFont val="Times New Roman"/>
        <family val="1"/>
      </rPr>
      <t>IQC B</t>
    </r>
  </si>
  <si>
    <r>
      <rPr>
        <b/>
        <sz val="11"/>
        <rFont val="Times New Roman"/>
        <family val="1"/>
      </rPr>
      <t>KAEDAH PERLULUHAN (PKKK/200/HMS/003; PKKK/200/HMS/004; PKKK/200/HMS/005)</t>
    </r>
  </si>
  <si>
    <r>
      <rPr>
        <b/>
        <sz val="11"/>
        <rFont val="Times New Roman"/>
        <family val="1"/>
      </rPr>
      <t>TANDATANGAN PENYEMAK &amp; TARIKH:</t>
    </r>
  </si>
  <si>
    <t>Berat sampel (g)</t>
  </si>
  <si>
    <t>Berat bersih larutan (g)</t>
  </si>
  <si>
    <t>As</t>
  </si>
  <si>
    <t>Hg</t>
  </si>
  <si>
    <t>Pb</t>
  </si>
  <si>
    <t>Cd</t>
  </si>
  <si>
    <t xml:space="preserve">TANDATANGAN PENGANALISIS &amp; TARIKH:     </t>
  </si>
  <si>
    <t>Lekatkan cetakan berat di sini</t>
  </si>
  <si>
    <t>Berat bersih larutan sampel
(Berat akhir - Berat botol plastik):</t>
  </si>
  <si>
    <t>CETAKAN BERAT SAMPEL</t>
  </si>
  <si>
    <t>IQC B</t>
  </si>
  <si>
    <t xml:space="preserve">Berat botol plastik:                  
</t>
  </si>
  <si>
    <t xml:space="preserve">Berat akhir:                        (Selepas pencairan sampel)
</t>
  </si>
  <si>
    <t xml:space="preserve">INTERNAL QUALITY CONTROL (IQC)                            </t>
  </si>
  <si>
    <t xml:space="preserve">Analytical Balance: </t>
  </si>
  <si>
    <t xml:space="preserve">XP 205DR </t>
  </si>
  <si>
    <t>MSA 225S-100-DA</t>
  </si>
  <si>
    <t>PG 603S</t>
  </si>
  <si>
    <t xml:space="preserve">MSE 225S-100-DU </t>
  </si>
  <si>
    <t xml:space="preserve"> Berat sampel:</t>
  </si>
  <si>
    <r>
      <t>Lain-lain:</t>
    </r>
    <r>
      <rPr>
        <u/>
        <sz val="10"/>
        <color rgb="FF000000"/>
        <rFont val="Times New Roman"/>
        <family val="1"/>
      </rPr>
      <t xml:space="preserve">                           </t>
    </r>
  </si>
  <si>
    <t>Microwave ___________</t>
  </si>
  <si>
    <t xml:space="preserve">                </t>
  </si>
  <si>
    <r>
      <rPr>
        <b/>
        <sz val="11"/>
        <rFont val="Times New Roman"/>
        <family val="1"/>
      </rPr>
      <t>□ KAEDAH A:</t>
    </r>
    <r>
      <rPr>
        <sz val="11"/>
        <rFont val="Times New Roman"/>
        <family val="1"/>
      </rPr>
      <t xml:space="preserve"> Program “TRAD Liquid/ Pill” </t>
    </r>
  </si>
  <si>
    <r>
      <rPr>
        <b/>
        <sz val="11"/>
        <rFont val="Times New Roman"/>
        <family val="1"/>
      </rPr>
      <t>□ KAEDAH B:</t>
    </r>
    <r>
      <rPr>
        <sz val="11"/>
        <rFont val="Times New Roman"/>
        <family val="1"/>
      </rPr>
      <t xml:space="preserve"> Program “TRAD Softcaps” </t>
    </r>
  </si>
  <si>
    <r>
      <rPr>
        <b/>
        <sz val="11"/>
        <rFont val="Times New Roman"/>
        <family val="1"/>
      </rPr>
      <t>□ KAEDAH C:</t>
    </r>
    <r>
      <rPr>
        <sz val="11"/>
        <rFont val="Times New Roman"/>
        <family val="1"/>
      </rPr>
      <t xml:space="preserve"> Program “TRAD Powder”</t>
    </r>
  </si>
  <si>
    <r>
      <rPr>
        <b/>
        <sz val="11"/>
        <rFont val="Times New Roman"/>
        <family val="1"/>
      </rPr>
      <t>□ KAEDAH D:</t>
    </r>
    <r>
      <rPr>
        <sz val="11"/>
        <rFont val="Times New Roman"/>
        <family val="1"/>
      </rPr>
      <t xml:space="preserve"> Program “TRAD Ointment”</t>
    </r>
  </si>
  <si>
    <r>
      <rPr>
        <b/>
        <sz val="11"/>
        <rFont val="Times New Roman"/>
        <family val="1"/>
      </rPr>
      <t xml:space="preserve">□ KAEDAH E: </t>
    </r>
    <r>
      <rPr>
        <sz val="11"/>
        <rFont val="Times New Roman"/>
        <family val="1"/>
      </rPr>
      <t xml:space="preserve"> Heating Mantle </t>
    </r>
    <r>
      <rPr>
        <u/>
        <sz val="11"/>
        <rFont val="Times New Roman"/>
        <family val="1"/>
      </rPr>
      <t xml:space="preserve">                  </t>
    </r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</si>
  <si>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</t>
    </r>
  </si>
  <si>
    <r>
      <rPr>
        <u/>
        <sz val="10"/>
        <color rgb="FF000000"/>
        <rFont val="Times New Roman"/>
        <family val="1"/>
      </rPr>
      <t xml:space="preserve">                             </t>
    </r>
    <r>
      <rPr>
        <sz val="10"/>
        <color rgb="FF000000"/>
        <rFont val="Times New Roman"/>
        <family val="1"/>
      </rPr>
      <t xml:space="preserve"> g</t>
    </r>
  </si>
  <si>
    <t xml:space="preserve">                           HNO3                 H2O2                 HCl</t>
  </si>
  <si>
    <r>
      <t xml:space="preserve">Mix Std ID: TRAD </t>
    </r>
    <r>
      <rPr>
        <u/>
        <sz val="10"/>
        <color rgb="FF000000"/>
        <rFont val="Times New Roman"/>
        <family val="1"/>
      </rPr>
      <t xml:space="preserve">                  </t>
    </r>
  </si>
  <si>
    <r>
      <rPr>
        <b/>
        <sz val="11"/>
        <rFont val="Times New Roman"/>
        <family val="1"/>
      </rPr>
      <t xml:space="preserve">REAGENT BLANK (RB) ID: </t>
    </r>
    <r>
      <rPr>
        <sz val="11"/>
        <rFont val="Times New Roman"/>
        <family val="1"/>
      </rPr>
      <t xml:space="preserve">                                     </t>
    </r>
  </si>
  <si>
    <t>NO. SAMPEL</t>
  </si>
  <si>
    <t>BENTUK DOSEJ</t>
  </si>
  <si>
    <t>Sila Pilih</t>
  </si>
  <si>
    <t>HNO3</t>
  </si>
  <si>
    <t>HCL</t>
  </si>
  <si>
    <t>H2O2</t>
  </si>
  <si>
    <t>NO SAMPEL</t>
  </si>
  <si>
    <t>BTL AWAL</t>
  </si>
  <si>
    <t>BTL AKHIR</t>
  </si>
  <si>
    <t>BERAT BERSIH</t>
  </si>
  <si>
    <t>Sila masukkan Blank</t>
  </si>
  <si>
    <t>Sila masukkan IQC A</t>
  </si>
  <si>
    <t>Sila masukkan IQC B</t>
  </si>
  <si>
    <t>Sampel 1</t>
  </si>
  <si>
    <t>Sampel 2</t>
  </si>
  <si>
    <t>Sampel 3</t>
  </si>
  <si>
    <t>Sampel 4</t>
  </si>
  <si>
    <t>Sampel 5</t>
  </si>
  <si>
    <t>Sampel 7</t>
  </si>
  <si>
    <t>Sampel 8</t>
  </si>
  <si>
    <t>Sampel 9</t>
  </si>
  <si>
    <t>Sampel 10</t>
  </si>
  <si>
    <t>Sampel 11</t>
  </si>
  <si>
    <t>Sampel 12</t>
  </si>
  <si>
    <t>BERAT SAMPEL</t>
  </si>
  <si>
    <t>Internal Quality Control (IQC)</t>
  </si>
  <si>
    <t>Contoh: IQC POW 200324</t>
  </si>
  <si>
    <t>Mix Std ID: TRAD  </t>
  </si>
  <si>
    <r>
      <t xml:space="preserve">Microwave </t>
    </r>
    <r>
      <rPr>
        <u/>
        <sz val="11"/>
        <color rgb="FF000000"/>
        <rFont val="Times New Roman"/>
        <family val="1"/>
      </rPr>
      <t xml:space="preserve">___             _ </t>
    </r>
  </si>
  <si>
    <t>Knife Mill</t>
  </si>
  <si>
    <t>Tarikh</t>
  </si>
  <si>
    <t>Nama Penganalisis</t>
  </si>
  <si>
    <t>KNIFE MIL</t>
  </si>
  <si>
    <t>MICROWAVE</t>
  </si>
  <si>
    <t>Content of elements spiked (µg) (Gerhadt)</t>
  </si>
  <si>
    <t>Content of elements spiked in IQC sample (µg/g)  [content of elements spiked ÷ sample weight]</t>
  </si>
  <si>
    <t>Sampel 13</t>
  </si>
  <si>
    <t>Sampel 14</t>
  </si>
  <si>
    <t>Sampel 15</t>
  </si>
  <si>
    <t>Sila masukkan RB GH A</t>
  </si>
  <si>
    <t>Sila masukkan RB GH B</t>
  </si>
  <si>
    <t>RB ID. Contoh: RB GH A &amp; B</t>
  </si>
  <si>
    <r>
      <rPr>
        <b/>
        <sz val="11"/>
        <color theme="1"/>
        <rFont val="Times New Roman"/>
        <family val="1"/>
      </rPr>
      <t xml:space="preserve">REAGENT BLANK (RB) ID: </t>
    </r>
    <r>
      <rPr>
        <sz val="11"/>
        <color theme="1"/>
        <rFont val="Times New Roman"/>
        <family val="1"/>
      </rPr>
      <t xml:space="preserve">                                     </t>
    </r>
  </si>
  <si>
    <r>
      <t xml:space="preserve">Mix Std ID: TRAD </t>
    </r>
    <r>
      <rPr>
        <u/>
        <sz val="10"/>
        <color theme="1"/>
        <rFont val="Times New Roman"/>
        <family val="1"/>
      </rPr>
      <t xml:space="preserve">                  </t>
    </r>
  </si>
  <si>
    <r>
      <rPr>
        <sz val="11"/>
        <rFont val="Times New Roman"/>
        <family val="1"/>
      </rPr>
      <t>Content of elements spiked (µg) (Titan)</t>
    </r>
  </si>
  <si>
    <t>Content of elements spiked (µg)  (Gerhadt)</t>
  </si>
  <si>
    <t>Content of elements spiked in IQC sample (µg/g) [content of elements spiked ÷ sample weight]</t>
  </si>
  <si>
    <t>KAEDAH PERLULUHAN (PKKK/200/UAT/003; PKKK/300/UAT/045; PKKK/300/UAT/046)</t>
  </si>
  <si>
    <t>Knife Mill:</t>
  </si>
  <si>
    <t xml:space="preserve"> </t>
  </si>
  <si>
    <t>                      </t>
  </si>
  <si>
    <t xml:space="preserve">Berat akhir:                            (Selepas pencairan sampel)
</t>
  </si>
  <si>
    <t xml:space="preserve">                                  </t>
  </si>
  <si>
    <t>Sampel</t>
  </si>
  <si>
    <t>UNIT ANALISIS TRADISIONAL
BORANG PERLULUHAN SAMPEL PRODUK TRADISIONAL</t>
  </si>
  <si>
    <t xml:space="preserve">Berat sampel </t>
  </si>
  <si>
    <t xml:space="preserve">Berat bersih larutan </t>
  </si>
  <si>
    <r>
      <t xml:space="preserve">Microwave ___________              </t>
    </r>
    <r>
      <rPr>
        <u/>
        <sz val="11"/>
        <color rgb="FF000000"/>
        <rFont val="Times New Roman"/>
        <family val="1"/>
      </rPr>
      <t xml:space="preserve"> </t>
    </r>
  </si>
  <si>
    <t>Microwave&gt;&gt; (sampel 1-6</t>
  </si>
  <si>
    <t>Microwave&gt;&gt;(Sampel 7-12)</t>
  </si>
  <si>
    <t>NA</t>
  </si>
  <si>
    <t>IQC OINT BLK 311224</t>
  </si>
  <si>
    <t>RB GH A &amp; B 311224</t>
  </si>
  <si>
    <t>RB GH A 311224</t>
  </si>
  <si>
    <t>RB GH B 311224</t>
  </si>
  <si>
    <t>GH2</t>
  </si>
  <si>
    <t>IQC OINT 1 311224</t>
  </si>
  <si>
    <t>IQC OINT 2 311224</t>
  </si>
  <si>
    <t>IQC OINT 3 311224</t>
  </si>
  <si>
    <t>IQC OINT 4 311224</t>
  </si>
  <si>
    <t>IQC OINT 5 311224</t>
  </si>
  <si>
    <t>IQC OINT 6 311224</t>
  </si>
  <si>
    <t>IQC OINT 7 311224</t>
  </si>
  <si>
    <t>IQC OINT 8 311224</t>
  </si>
  <si>
    <t>IQC OINT 9 311224</t>
  </si>
  <si>
    <t>KRIM</t>
  </si>
  <si>
    <t>NORDIYANA     IQBAL</t>
  </si>
  <si>
    <t>IQC OINT 311224</t>
  </si>
  <si>
    <t>YA</t>
  </si>
  <si>
    <t>TIDAK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</si>
</sst>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##0.0;###0.0"/>
    <numFmt numFmtId="165" formatCode="###0.00;###0.00"/>
    <numFmt numFmtId="166" formatCode="###0;###0"/>
    <numFmt numFmtId="167" formatCode="0.000"/>
    <numFmt numFmtId="168" formatCode="[$-14409]dd/mm/yyyy;@"/>
  </numFmts>
  <fonts count="30" x14ac:knownFonts="1">
    <font>
      <sz val="10"/>
      <color rgb="FF000000"/>
      <name val="Times New Roman"/>
      <charset val="204"/>
    </font>
    <font>
      <b/>
      <sz val="11"/>
      <name val="Times New Roman"/>
      <family val="1"/>
    </font>
    <font>
      <sz val="11"/>
      <name val="Times New Roman"/>
      <family val="1"/>
    </font>
    <font>
      <sz val="11"/>
      <color rgb="FF000000"/>
      <name val="Times New Roman"/>
      <family val="2"/>
    </font>
    <font>
      <sz val="10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u/>
      <sz val="11"/>
      <name val="Times New Roman"/>
      <family val="1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u/>
      <sz val="10"/>
      <color rgb="FF000000"/>
      <name val="Times New Roman"/>
      <family val="1"/>
    </font>
    <font>
      <i/>
      <sz val="11"/>
      <color rgb="FF7F7F7F"/>
      <name val="Calibri"/>
      <family val="2"/>
      <scheme val="minor"/>
    </font>
    <font>
      <i/>
      <sz val="8"/>
      <color rgb="FF7F7F7F"/>
      <name val="Calibri"/>
      <family val="2"/>
      <scheme val="minor"/>
    </font>
    <font>
      <sz val="11"/>
      <color rgb="FF000000"/>
      <name val="Times New Roman"/>
      <family val="1"/>
    </font>
    <font>
      <u/>
      <sz val="11"/>
      <color rgb="FF000000"/>
      <name val="Times New Roman"/>
      <family val="1"/>
    </font>
    <font>
      <sz val="11"/>
      <name val="Calibri"/>
      <family val="2"/>
      <scheme val="minor"/>
    </font>
    <font>
      <i/>
      <sz val="10"/>
      <color rgb="FF000000"/>
      <name val="Times New Roman"/>
      <family val="1"/>
    </font>
    <font>
      <sz val="14"/>
      <color rgb="FF000000"/>
      <name val="Times New Roman"/>
      <family val="1"/>
    </font>
    <font>
      <i/>
      <sz val="8"/>
      <color rgb="FF000000"/>
      <name val="Times New Roman"/>
      <family val="1"/>
    </font>
    <font>
      <b/>
      <sz val="12"/>
      <color rgb="FF000000"/>
      <name val="Times New Roman"/>
      <family val="1"/>
    </font>
    <font>
      <sz val="10"/>
      <color theme="0"/>
      <name val="Times New Roman"/>
      <family val="1"/>
    </font>
    <font>
      <sz val="11"/>
      <color theme="0"/>
      <name val="Calibri"/>
      <family val="2"/>
      <scheme val="minor"/>
    </font>
    <font>
      <sz val="10"/>
      <color theme="0"/>
      <name val="Segoe UI Symbol"/>
      <family val="2"/>
    </font>
    <font>
      <sz val="10"/>
      <color theme="0" tint="-0.1499984740745262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0"/>
      <color theme="1"/>
      <name val="Times New Roman"/>
      <family val="1"/>
    </font>
    <font>
      <u/>
      <sz val="10"/>
      <color theme="1"/>
      <name val="Times New Roman"/>
      <family val="1"/>
    </font>
    <font>
      <i/>
      <sz val="10"/>
      <color rgb="FF7F7F7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4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238">
    <xf numFmtId="0" fontId="0" fillId="0" borderId="0" xfId="0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10" fillId="0" borderId="26" xfId="0" applyFont="1" applyBorder="1" applyAlignment="1">
      <alignment horizontal="center" vertical="top"/>
    </xf>
    <xf numFmtId="0" fontId="6" fillId="0" borderId="0" xfId="0" applyFont="1" applyAlignment="1">
      <alignment horizontal="left" vertical="top"/>
    </xf>
    <xf numFmtId="167" fontId="0" fillId="0" borderId="1" xfId="0" applyNumberForma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7" fillId="0" borderId="26" xfId="0" applyFont="1" applyBorder="1" applyAlignment="1">
      <alignment vertical="center" wrapText="1"/>
    </xf>
    <xf numFmtId="0" fontId="0" fillId="0" borderId="27" xfId="0" applyBorder="1" applyAlignment="1">
      <alignment vertical="center" wrapText="1"/>
    </xf>
    <xf numFmtId="0" fontId="0" fillId="0" borderId="28" xfId="0" applyBorder="1" applyAlignment="1">
      <alignment vertical="center" wrapText="1"/>
    </xf>
    <xf numFmtId="0" fontId="9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9" fillId="0" borderId="26" xfId="0" applyFont="1" applyBorder="1" applyAlignment="1">
      <alignment vertical="center" wrapText="1"/>
    </xf>
    <xf numFmtId="0" fontId="15" fillId="0" borderId="25" xfId="0" applyFont="1" applyBorder="1" applyAlignment="1">
      <alignment horizontal="left"/>
    </xf>
    <xf numFmtId="0" fontId="14" fillId="0" borderId="13" xfId="0" applyFont="1" applyBorder="1" applyAlignment="1">
      <alignment horizontal="left"/>
    </xf>
    <xf numFmtId="0" fontId="14" fillId="0" borderId="28" xfId="0" applyFont="1" applyBorder="1" applyAlignment="1">
      <alignment horizontal="left"/>
    </xf>
    <xf numFmtId="167" fontId="7" fillId="2" borderId="2" xfId="0" applyNumberFormat="1" applyFont="1" applyFill="1" applyBorder="1" applyAlignment="1">
      <alignment horizontal="center" vertical="center" wrapText="1"/>
    </xf>
    <xf numFmtId="0" fontId="7" fillId="2" borderId="34" xfId="0" applyFont="1" applyFill="1" applyBorder="1" applyAlignment="1">
      <alignment vertical="center" wrapText="1"/>
    </xf>
    <xf numFmtId="0" fontId="7" fillId="2" borderId="9" xfId="0" applyFont="1" applyFill="1" applyBorder="1" applyAlignment="1">
      <alignment vertical="center"/>
    </xf>
    <xf numFmtId="0" fontId="7" fillId="2" borderId="34" xfId="0" applyFont="1" applyFill="1" applyBorder="1" applyAlignment="1">
      <alignment horizontal="right" vertical="center"/>
    </xf>
    <xf numFmtId="0" fontId="9" fillId="0" borderId="0" xfId="0" applyFont="1" applyAlignment="1">
      <alignment horizontal="left" vertical="top"/>
    </xf>
    <xf numFmtId="0" fontId="16" fillId="0" borderId="35" xfId="0" applyFont="1" applyBorder="1" applyAlignment="1">
      <alignment horizontal="left"/>
    </xf>
    <xf numFmtId="0" fontId="10" fillId="0" borderId="36" xfId="0" applyFont="1" applyBorder="1" applyAlignment="1">
      <alignment horizontal="center" vertical="top" wrapText="1"/>
    </xf>
    <xf numFmtId="0" fontId="14" fillId="0" borderId="0" xfId="0" applyFont="1" applyAlignment="1">
      <alignment horizontal="left"/>
    </xf>
    <xf numFmtId="0" fontId="14" fillId="0" borderId="27" xfId="0" applyFont="1" applyBorder="1" applyAlignment="1">
      <alignment horizontal="left"/>
    </xf>
    <xf numFmtId="0" fontId="14" fillId="0" borderId="24" xfId="0" applyFont="1" applyBorder="1" applyAlignment="1">
      <alignment horizontal="left"/>
    </xf>
    <xf numFmtId="0" fontId="7" fillId="0" borderId="2" xfId="0" applyFont="1" applyBorder="1" applyAlignment="1">
      <alignment horizontal="center" vertical="center" wrapText="1"/>
    </xf>
    <xf numFmtId="0" fontId="17" fillId="0" borderId="0" xfId="0" applyFont="1" applyAlignment="1">
      <alignment horizontal="left" vertical="top"/>
    </xf>
    <xf numFmtId="167" fontId="0" fillId="0" borderId="36" xfId="0" applyNumberFormat="1" applyBorder="1"/>
    <xf numFmtId="167" fontId="0" fillId="0" borderId="0" xfId="0" applyNumberFormat="1" applyAlignment="1">
      <alignment horizontal="left" vertical="top"/>
    </xf>
    <xf numFmtId="167" fontId="0" fillId="3" borderId="36" xfId="0" applyNumberFormat="1" applyFill="1" applyBorder="1"/>
    <xf numFmtId="0" fontId="1" fillId="0" borderId="12" xfId="0" applyFont="1" applyBorder="1" applyAlignment="1">
      <alignment horizontal="left" vertical="center"/>
    </xf>
    <xf numFmtId="167" fontId="19" fillId="0" borderId="0" xfId="0" applyNumberFormat="1" applyFont="1" applyAlignment="1">
      <alignment horizontal="left" vertical="top"/>
    </xf>
    <xf numFmtId="0" fontId="0" fillId="0" borderId="0" xfId="0" applyAlignment="1">
      <alignment horizontal="center" vertical="top"/>
    </xf>
    <xf numFmtId="0" fontId="1" fillId="0" borderId="23" xfId="0" applyFont="1" applyBorder="1" applyAlignment="1">
      <alignment horizontal="left" vertical="center"/>
    </xf>
    <xf numFmtId="0" fontId="9" fillId="0" borderId="24" xfId="0" applyFont="1" applyBorder="1" applyAlignment="1">
      <alignment horizontal="left" vertical="center"/>
    </xf>
    <xf numFmtId="0" fontId="9" fillId="0" borderId="25" xfId="0" applyFont="1" applyBorder="1" applyAlignment="1">
      <alignment horizontal="left" vertical="center"/>
    </xf>
    <xf numFmtId="0" fontId="9" fillId="0" borderId="27" xfId="0" applyFont="1" applyBorder="1" applyAlignment="1">
      <alignment vertical="center" wrapText="1"/>
    </xf>
    <xf numFmtId="0" fontId="10" fillId="0" borderId="36" xfId="0" applyFont="1" applyBorder="1" applyAlignment="1">
      <alignment horizontal="center" vertical="top"/>
    </xf>
    <xf numFmtId="0" fontId="16" fillId="0" borderId="36" xfId="0" applyFont="1" applyBorder="1" applyAlignment="1">
      <alignment horizontal="center"/>
    </xf>
    <xf numFmtId="0" fontId="0" fillId="3" borderId="36" xfId="0" applyFill="1" applyBorder="1" applyAlignment="1">
      <alignment horizontal="center" vertical="top"/>
    </xf>
    <xf numFmtId="0" fontId="21" fillId="0" borderId="0" xfId="0" applyFont="1" applyAlignment="1">
      <alignment horizontal="left" vertical="top"/>
    </xf>
    <xf numFmtId="0" fontId="21" fillId="0" borderId="0" xfId="0" applyFont="1" applyAlignment="1">
      <alignment horizontal="center" vertical="top"/>
    </xf>
    <xf numFmtId="167" fontId="21" fillId="0" borderId="0" xfId="0" applyNumberFormat="1" applyFont="1" applyAlignment="1">
      <alignment horizontal="left" vertical="top"/>
    </xf>
    <xf numFmtId="167" fontId="10" fillId="0" borderId="36" xfId="0" applyNumberFormat="1" applyFont="1" applyBorder="1" applyAlignment="1">
      <alignment horizontal="left" vertical="top" wrapText="1"/>
    </xf>
    <xf numFmtId="167" fontId="10" fillId="0" borderId="36" xfId="0" applyNumberFormat="1" applyFont="1" applyBorder="1" applyAlignment="1">
      <alignment horizontal="center" vertical="top" wrapText="1"/>
    </xf>
    <xf numFmtId="167" fontId="0" fillId="0" borderId="36" xfId="0" applyNumberFormat="1" applyBorder="1" applyAlignment="1">
      <alignment horizontal="center" vertical="top"/>
    </xf>
    <xf numFmtId="0" fontId="10" fillId="0" borderId="9" xfId="0" applyFont="1" applyBorder="1" applyAlignment="1">
      <alignment horizontal="center" vertical="top"/>
    </xf>
    <xf numFmtId="0" fontId="0" fillId="3" borderId="9" xfId="0" applyFill="1" applyBorder="1" applyAlignment="1">
      <alignment horizontal="center" vertical="top"/>
    </xf>
    <xf numFmtId="0" fontId="16" fillId="0" borderId="9" xfId="0" applyFont="1" applyBorder="1" applyAlignment="1">
      <alignment horizontal="center"/>
    </xf>
    <xf numFmtId="0" fontId="22" fillId="0" borderId="0" xfId="0" applyFont="1" applyAlignment="1">
      <alignment horizontal="left"/>
    </xf>
    <xf numFmtId="0" fontId="4" fillId="0" borderId="0" xfId="0" applyFont="1" applyAlignment="1">
      <alignment horizontal="left" vertical="top"/>
    </xf>
    <xf numFmtId="0" fontId="1" fillId="0" borderId="21" xfId="0" applyFont="1" applyBorder="1" applyAlignment="1">
      <alignment horizontal="center" vertical="center" wrapText="1"/>
    </xf>
    <xf numFmtId="0" fontId="0" fillId="3" borderId="10" xfId="0" applyFill="1" applyBorder="1" applyAlignment="1">
      <alignment horizontal="center" vertical="top"/>
    </xf>
    <xf numFmtId="167" fontId="24" fillId="3" borderId="36" xfId="0" applyNumberFormat="1" applyFont="1" applyFill="1" applyBorder="1"/>
    <xf numFmtId="0" fontId="24" fillId="3" borderId="9" xfId="0" applyFont="1" applyFill="1" applyBorder="1" applyAlignment="1">
      <alignment horizontal="center" vertical="top"/>
    </xf>
    <xf numFmtId="0" fontId="24" fillId="3" borderId="36" xfId="0" applyFont="1" applyFill="1" applyBorder="1" applyAlignment="1">
      <alignment horizontal="center" vertical="top"/>
    </xf>
    <xf numFmtId="0" fontId="0" fillId="4" borderId="36" xfId="0" applyFill="1" applyBorder="1" applyAlignment="1">
      <alignment horizontal="center"/>
    </xf>
    <xf numFmtId="0" fontId="24" fillId="3" borderId="36" xfId="0" applyFont="1" applyFill="1" applyBorder="1" applyAlignment="1">
      <alignment horizontal="center"/>
    </xf>
    <xf numFmtId="0" fontId="2" fillId="0" borderId="6" xfId="0" applyFont="1" applyBorder="1" applyAlignment="1">
      <alignment horizontal="center" vertical="center" wrapText="1"/>
    </xf>
    <xf numFmtId="0" fontId="25" fillId="0" borderId="23" xfId="0" applyFont="1" applyBorder="1" applyAlignment="1">
      <alignment vertical="center"/>
    </xf>
    <xf numFmtId="0" fontId="25" fillId="0" borderId="24" xfId="0" applyFont="1" applyBorder="1" applyAlignment="1">
      <alignment vertical="center" wrapText="1"/>
    </xf>
    <xf numFmtId="0" fontId="25" fillId="0" borderId="24" xfId="0" applyFont="1" applyBorder="1" applyAlignment="1">
      <alignment horizontal="right" vertical="center"/>
    </xf>
    <xf numFmtId="0" fontId="2" fillId="0" borderId="21" xfId="0" applyFont="1" applyBorder="1" applyAlignment="1">
      <alignment horizontal="center" vertical="center" wrapText="1"/>
    </xf>
    <xf numFmtId="0" fontId="2" fillId="0" borderId="38" xfId="0" applyFont="1" applyBorder="1" applyAlignment="1">
      <alignment horizontal="center" vertical="center" wrapText="1"/>
    </xf>
    <xf numFmtId="0" fontId="1" fillId="0" borderId="34" xfId="0" applyFont="1" applyBorder="1" applyAlignment="1">
      <alignment horizontal="left" vertical="top"/>
    </xf>
    <xf numFmtId="0" fontId="0" fillId="0" borderId="34" xfId="0" applyBorder="1" applyAlignment="1">
      <alignment horizontal="left" vertical="top"/>
    </xf>
    <xf numFmtId="0" fontId="0" fillId="0" borderId="24" xfId="0" applyBorder="1" applyAlignment="1">
      <alignment horizontal="left" vertical="top"/>
    </xf>
    <xf numFmtId="0" fontId="14" fillId="0" borderId="0" xfId="0" applyFont="1" applyAlignment="1">
      <alignment horizontal="right"/>
    </xf>
    <xf numFmtId="0" fontId="14" fillId="0" borderId="25" xfId="0" applyFont="1" applyBorder="1" applyAlignment="1">
      <alignment horizontal="center"/>
    </xf>
    <xf numFmtId="167" fontId="27" fillId="0" borderId="0" xfId="0" applyNumberFormat="1" applyFont="1" applyAlignment="1">
      <alignment horizontal="left" vertical="top"/>
    </xf>
    <xf numFmtId="167" fontId="4" fillId="0" borderId="0" xfId="0" applyNumberFormat="1" applyFont="1" applyAlignment="1">
      <alignment horizontal="left" vertical="top"/>
    </xf>
    <xf numFmtId="0" fontId="4" fillId="0" borderId="0" xfId="0" applyFont="1" applyAlignment="1">
      <alignment horizontal="center" vertical="top"/>
    </xf>
    <xf numFmtId="0" fontId="1" fillId="0" borderId="0" xfId="0" applyFont="1" applyAlignment="1">
      <alignment horizontal="left"/>
    </xf>
    <xf numFmtId="0" fontId="2" fillId="0" borderId="23" xfId="0" applyFont="1" applyBorder="1" applyAlignment="1">
      <alignment horizontal="left" vertical="center"/>
    </xf>
    <xf numFmtId="0" fontId="2" fillId="0" borderId="26" xfId="0" applyFont="1" applyBorder="1" applyAlignment="1">
      <alignment vertical="center" wrapText="1"/>
    </xf>
    <xf numFmtId="0" fontId="9" fillId="0" borderId="27" xfId="0" applyFont="1" applyBorder="1" applyAlignment="1">
      <alignment horizontal="left" vertical="center" wrapText="1"/>
    </xf>
    <xf numFmtId="167" fontId="23" fillId="0" borderId="0" xfId="0" applyNumberFormat="1" applyFont="1" applyAlignment="1">
      <alignment horizontal="left" vertical="top"/>
    </xf>
    <xf numFmtId="0" fontId="2" fillId="0" borderId="23" xfId="0" applyFont="1" applyBorder="1" applyAlignment="1">
      <alignment horizontal="left" vertical="top" wrapText="1"/>
    </xf>
    <xf numFmtId="0" fontId="2" fillId="0" borderId="20" xfId="0" applyFont="1" applyBorder="1" applyAlignment="1">
      <alignment horizontal="center" vertical="center" wrapText="1"/>
    </xf>
    <xf numFmtId="167" fontId="7" fillId="2" borderId="31" xfId="0" applyNumberFormat="1" applyFont="1" applyFill="1" applyBorder="1" applyAlignment="1">
      <alignment horizontal="center" vertical="center" wrapText="1"/>
    </xf>
    <xf numFmtId="0" fontId="9" fillId="0" borderId="36" xfId="0" applyFont="1" applyBorder="1" applyAlignment="1">
      <alignment horizontal="center" vertical="top"/>
    </xf>
    <xf numFmtId="0" fontId="0" fillId="0" borderId="36" xfId="0" applyBorder="1" applyAlignment="1">
      <alignment horizontal="center" vertical="top"/>
    </xf>
    <xf numFmtId="168" fontId="9" fillId="0" borderId="36" xfId="0" applyNumberFormat="1" applyFont="1" applyBorder="1" applyAlignment="1">
      <alignment horizontal="center" vertical="top"/>
    </xf>
    <xf numFmtId="0" fontId="16" fillId="0" borderId="35" xfId="0" applyFont="1" applyBorder="1" applyAlignment="1">
      <alignment horizontal="center" vertical="top"/>
    </xf>
    <xf numFmtId="167" fontId="14" fillId="0" borderId="1" xfId="0" applyNumberFormat="1" applyFont="1" applyBorder="1" applyAlignment="1">
      <alignment horizontal="center" vertical="center" wrapText="1"/>
    </xf>
    <xf numFmtId="167" fontId="14" fillId="0" borderId="39" xfId="0" applyNumberFormat="1" applyFont="1" applyBorder="1" applyAlignment="1">
      <alignment horizontal="center" vertical="center" wrapText="1"/>
    </xf>
    <xf numFmtId="0" fontId="27" fillId="0" borderId="0" xfId="0" applyFont="1" applyAlignment="1">
      <alignment horizontal="left" vertical="top"/>
    </xf>
    <xf numFmtId="0" fontId="27" fillId="0" borderId="0" xfId="0" applyFont="1" applyAlignment="1">
      <alignment vertical="top"/>
    </xf>
    <xf numFmtId="0" fontId="2" fillId="0" borderId="27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top" wrapText="1"/>
    </xf>
    <xf numFmtId="0" fontId="2" fillId="0" borderId="7" xfId="0" applyFont="1" applyBorder="1" applyAlignment="1">
      <alignment horizontal="center" vertical="top" wrapText="1"/>
    </xf>
    <xf numFmtId="0" fontId="2" fillId="0" borderId="12" xfId="0" applyFont="1" applyBorder="1" applyAlignment="1">
      <alignment horizontal="center" vertical="top" wrapText="1"/>
    </xf>
    <xf numFmtId="0" fontId="2" fillId="0" borderId="22" xfId="0" applyFont="1" applyBorder="1" applyAlignment="1">
      <alignment horizontal="center" vertical="top" wrapText="1"/>
    </xf>
    <xf numFmtId="0" fontId="2" fillId="0" borderId="37" xfId="0" applyFont="1" applyBorder="1" applyAlignment="1">
      <alignment horizontal="center" vertical="top" wrapText="1"/>
    </xf>
    <xf numFmtId="0" fontId="2" fillId="0" borderId="8" xfId="0" applyFont="1" applyBorder="1" applyAlignment="1">
      <alignment horizontal="center" vertical="top" wrapText="1"/>
    </xf>
    <xf numFmtId="164" fontId="3" fillId="0" borderId="2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164" fontId="3" fillId="0" borderId="17" xfId="0" applyNumberFormat="1" applyFont="1" applyBorder="1" applyAlignment="1">
      <alignment horizontal="center" vertical="center" wrapText="1"/>
    </xf>
    <xf numFmtId="164" fontId="3" fillId="0" borderId="4" xfId="0" applyNumberFormat="1" applyFont="1" applyBorder="1" applyAlignment="1">
      <alignment horizontal="center" vertical="center" wrapText="1"/>
    </xf>
    <xf numFmtId="0" fontId="0" fillId="0" borderId="40" xfId="0" applyBorder="1" applyAlignment="1">
      <alignment horizontal="left" vertical="top" wrapText="1"/>
    </xf>
    <xf numFmtId="0" fontId="0" fillId="0" borderId="36" xfId="0" applyBorder="1" applyAlignment="1">
      <alignment horizontal="left" vertical="top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33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167" fontId="14" fillId="0" borderId="2" xfId="0" applyNumberFormat="1" applyFont="1" applyBorder="1" applyAlignment="1">
      <alignment horizontal="center" vertical="center" wrapText="1"/>
    </xf>
    <xf numFmtId="167" fontId="14" fillId="0" borderId="18" xfId="0" applyNumberFormat="1" applyFont="1" applyBorder="1" applyAlignment="1">
      <alignment horizontal="center" vertical="center" wrapText="1"/>
    </xf>
    <xf numFmtId="0" fontId="1" fillId="0" borderId="23" xfId="0" applyFont="1" applyBorder="1" applyAlignment="1">
      <alignment horizontal="left" vertical="top" wrapText="1"/>
    </xf>
    <xf numFmtId="0" fontId="1" fillId="0" borderId="24" xfId="0" applyFont="1" applyBorder="1" applyAlignment="1">
      <alignment horizontal="left" vertical="top" wrapText="1"/>
    </xf>
    <xf numFmtId="0" fontId="1" fillId="0" borderId="25" xfId="0" applyFont="1" applyBorder="1" applyAlignment="1">
      <alignment horizontal="left" vertical="top" wrapText="1"/>
    </xf>
    <xf numFmtId="0" fontId="1" fillId="0" borderId="23" xfId="0" applyFont="1" applyBorder="1" applyAlignment="1">
      <alignment horizontal="center" vertical="top" wrapText="1"/>
    </xf>
    <xf numFmtId="0" fontId="1" fillId="0" borderId="24" xfId="0" applyFont="1" applyBorder="1" applyAlignment="1">
      <alignment horizontal="center" vertical="top" wrapText="1"/>
    </xf>
    <xf numFmtId="0" fontId="1" fillId="0" borderId="25" xfId="0" applyFont="1" applyBorder="1" applyAlignment="1">
      <alignment horizontal="center" vertical="top" wrapText="1"/>
    </xf>
    <xf numFmtId="0" fontId="20" fillId="0" borderId="26" xfId="0" applyFont="1" applyBorder="1" applyAlignment="1">
      <alignment horizontal="center" vertical="center"/>
    </xf>
    <xf numFmtId="0" fontId="20" fillId="0" borderId="27" xfId="0" applyFont="1" applyBorder="1" applyAlignment="1">
      <alignment horizontal="center" vertical="center"/>
    </xf>
    <xf numFmtId="168" fontId="20" fillId="0" borderId="27" xfId="0" applyNumberFormat="1" applyFont="1" applyBorder="1" applyAlignment="1">
      <alignment horizontal="center" vertical="center"/>
    </xf>
    <xf numFmtId="168" fontId="20" fillId="0" borderId="28" xfId="0" applyNumberFormat="1" applyFont="1" applyBorder="1" applyAlignment="1">
      <alignment horizontal="center" vertical="center"/>
    </xf>
    <xf numFmtId="0" fontId="10" fillId="0" borderId="27" xfId="0" applyFont="1" applyBorder="1" applyAlignment="1">
      <alignment horizontal="center" vertical="top"/>
    </xf>
    <xf numFmtId="0" fontId="10" fillId="0" borderId="28" xfId="0" applyFont="1" applyBorder="1" applyAlignment="1">
      <alignment horizontal="center" vertical="top"/>
    </xf>
    <xf numFmtId="0" fontId="2" fillId="0" borderId="12" xfId="0" applyFont="1" applyBorder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12" fillId="0" borderId="24" xfId="1" applyFill="1" applyBorder="1" applyAlignment="1">
      <alignment horizontal="center" vertical="center" wrapText="1"/>
    </xf>
    <xf numFmtId="0" fontId="29" fillId="0" borderId="24" xfId="1" applyFont="1" applyFill="1" applyBorder="1" applyAlignment="1">
      <alignment horizontal="center" vertical="center" wrapText="1"/>
    </xf>
    <xf numFmtId="0" fontId="29" fillId="0" borderId="25" xfId="1" applyFont="1" applyFill="1" applyBorder="1" applyAlignment="1">
      <alignment horizontal="center" vertical="center" wrapText="1"/>
    </xf>
    <xf numFmtId="0" fontId="2" fillId="0" borderId="26" xfId="0" applyFont="1" applyBorder="1" applyAlignment="1">
      <alignment horizontal="left" vertical="center" wrapText="1"/>
    </xf>
    <xf numFmtId="0" fontId="2" fillId="0" borderId="27" xfId="0" applyFont="1" applyBorder="1" applyAlignment="1">
      <alignment horizontal="left" vertical="center" wrapText="1"/>
    </xf>
    <xf numFmtId="0" fontId="12" fillId="0" borderId="27" xfId="1" applyFill="1" applyBorder="1" applyAlignment="1">
      <alignment horizontal="center" vertical="center" wrapText="1"/>
    </xf>
    <xf numFmtId="0" fontId="14" fillId="0" borderId="26" xfId="0" applyFont="1" applyBorder="1" applyAlignment="1">
      <alignment horizontal="left" vertical="center" wrapText="1"/>
    </xf>
    <xf numFmtId="0" fontId="14" fillId="0" borderId="27" xfId="0" applyFont="1" applyBorder="1" applyAlignment="1">
      <alignment horizontal="left" vertical="center" wrapText="1"/>
    </xf>
    <xf numFmtId="0" fontId="14" fillId="0" borderId="28" xfId="0" applyFont="1" applyBorder="1" applyAlignment="1">
      <alignment horizontal="left" vertical="center" wrapText="1"/>
    </xf>
    <xf numFmtId="0" fontId="7" fillId="0" borderId="12" xfId="0" applyFont="1" applyBorder="1" applyAlignment="1">
      <alignment horizontal="left"/>
    </xf>
    <xf numFmtId="0" fontId="7" fillId="0" borderId="0" xfId="0" applyFont="1" applyAlignment="1">
      <alignment horizontal="left"/>
    </xf>
    <xf numFmtId="0" fontId="14" fillId="0" borderId="0" xfId="0" applyFont="1" applyAlignment="1">
      <alignment horizontal="left"/>
    </xf>
    <xf numFmtId="0" fontId="7" fillId="0" borderId="26" xfId="0" applyFont="1" applyBorder="1" applyAlignment="1">
      <alignment horizontal="left"/>
    </xf>
    <xf numFmtId="0" fontId="7" fillId="0" borderId="27" xfId="0" applyFont="1" applyBorder="1" applyAlignment="1">
      <alignment horizontal="left"/>
    </xf>
    <xf numFmtId="0" fontId="14" fillId="0" borderId="27" xfId="0" applyFont="1" applyBorder="1" applyAlignment="1">
      <alignment horizontal="left"/>
    </xf>
    <xf numFmtId="0" fontId="7" fillId="0" borderId="23" xfId="0" applyFont="1" applyBorder="1" applyAlignment="1">
      <alignment horizontal="left"/>
    </xf>
    <xf numFmtId="0" fontId="7" fillId="0" borderId="24" xfId="0" applyFont="1" applyBorder="1" applyAlignment="1">
      <alignment horizontal="left"/>
    </xf>
    <xf numFmtId="0" fontId="14" fillId="0" borderId="24" xfId="0" applyFont="1" applyBorder="1" applyAlignment="1">
      <alignment horizontal="left"/>
    </xf>
    <xf numFmtId="0" fontId="15" fillId="0" borderId="24" xfId="0" applyFont="1" applyBorder="1" applyAlignment="1">
      <alignment horizontal="left"/>
    </xf>
    <xf numFmtId="167" fontId="14" fillId="0" borderId="31" xfId="0" applyNumberFormat="1" applyFont="1" applyBorder="1" applyAlignment="1">
      <alignment horizontal="center" vertical="center" wrapText="1"/>
    </xf>
    <xf numFmtId="167" fontId="14" fillId="0" borderId="32" xfId="0" applyNumberFormat="1" applyFont="1" applyBorder="1" applyAlignment="1">
      <alignment horizontal="center" vertical="center" wrapText="1"/>
    </xf>
    <xf numFmtId="165" fontId="3" fillId="0" borderId="2" xfId="0" applyNumberFormat="1" applyFont="1" applyBorder="1" applyAlignment="1">
      <alignment horizontal="center" vertical="center" wrapText="1"/>
    </xf>
    <xf numFmtId="165" fontId="3" fillId="0" borderId="3" xfId="0" applyNumberFormat="1" applyFont="1" applyBorder="1" applyAlignment="1">
      <alignment horizontal="center" vertical="center" wrapText="1"/>
    </xf>
    <xf numFmtId="165" fontId="3" fillId="0" borderId="17" xfId="0" applyNumberFormat="1" applyFont="1" applyBorder="1" applyAlignment="1">
      <alignment horizontal="center" vertical="center" wrapText="1"/>
    </xf>
    <xf numFmtId="165" fontId="3" fillId="0" borderId="4" xfId="0" applyNumberFormat="1" applyFont="1" applyBorder="1" applyAlignment="1">
      <alignment horizontal="center" vertical="center" wrapText="1"/>
    </xf>
    <xf numFmtId="166" fontId="3" fillId="0" borderId="2" xfId="0" applyNumberFormat="1" applyFont="1" applyBorder="1" applyAlignment="1">
      <alignment horizontal="center" vertical="center" wrapText="1"/>
    </xf>
    <xf numFmtId="166" fontId="3" fillId="0" borderId="3" xfId="0" applyNumberFormat="1" applyFont="1" applyBorder="1" applyAlignment="1">
      <alignment horizontal="center" vertical="center" wrapText="1"/>
    </xf>
    <xf numFmtId="166" fontId="3" fillId="0" borderId="17" xfId="0" applyNumberFormat="1" applyFont="1" applyBorder="1" applyAlignment="1">
      <alignment horizontal="center" vertical="center" wrapText="1"/>
    </xf>
    <xf numFmtId="166" fontId="3" fillId="0" borderId="4" xfId="0" applyNumberFormat="1" applyFont="1" applyBorder="1" applyAlignment="1">
      <alignment horizontal="center" vertical="center" wrapText="1"/>
    </xf>
    <xf numFmtId="165" fontId="3" fillId="0" borderId="31" xfId="0" applyNumberFormat="1" applyFont="1" applyBorder="1" applyAlignment="1">
      <alignment horizontal="center" vertical="center" wrapText="1"/>
    </xf>
    <xf numFmtId="165" fontId="3" fillId="0" borderId="5" xfId="0" applyNumberFormat="1" applyFont="1" applyBorder="1" applyAlignment="1">
      <alignment horizontal="center" vertical="center" wrapText="1"/>
    </xf>
    <xf numFmtId="165" fontId="3" fillId="0" borderId="19" xfId="0" applyNumberFormat="1" applyFont="1" applyBorder="1" applyAlignment="1">
      <alignment horizontal="center" vertical="center" wrapText="1"/>
    </xf>
    <xf numFmtId="165" fontId="3" fillId="0" borderId="29" xfId="0" applyNumberFormat="1" applyFont="1" applyBorder="1" applyAlignment="1">
      <alignment horizontal="center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34" xfId="0" applyFont="1" applyBorder="1" applyAlignment="1">
      <alignment horizontal="left" vertical="center" wrapText="1"/>
    </xf>
    <xf numFmtId="0" fontId="14" fillId="0" borderId="34" xfId="0" applyFont="1" applyBorder="1" applyAlignment="1">
      <alignment horizontal="center" vertical="center" wrapText="1"/>
    </xf>
    <xf numFmtId="0" fontId="14" fillId="0" borderId="41" xfId="0" applyFont="1" applyBorder="1" applyAlignment="1">
      <alignment horizontal="center" vertical="center" wrapText="1"/>
    </xf>
    <xf numFmtId="167" fontId="2" fillId="2" borderId="2" xfId="0" applyNumberFormat="1" applyFont="1" applyFill="1" applyBorder="1" applyAlignment="1">
      <alignment horizontal="center" vertical="center" wrapText="1"/>
    </xf>
    <xf numFmtId="167" fontId="2" fillId="2" borderId="18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22" xfId="0" applyBorder="1" applyAlignment="1">
      <alignment horizontal="left" vertical="center" wrapText="1"/>
    </xf>
    <xf numFmtId="167" fontId="2" fillId="2" borderId="31" xfId="0" applyNumberFormat="1" applyFont="1" applyFill="1" applyBorder="1" applyAlignment="1">
      <alignment horizontal="center" vertical="center" wrapText="1"/>
    </xf>
    <xf numFmtId="167" fontId="2" fillId="2" borderId="32" xfId="0" applyNumberFormat="1" applyFont="1" applyFill="1" applyBorder="1" applyAlignment="1">
      <alignment horizontal="center" vertical="center" wrapText="1"/>
    </xf>
    <xf numFmtId="0" fontId="27" fillId="0" borderId="34" xfId="0" applyFont="1" applyBorder="1" applyAlignment="1">
      <alignment horizontal="center" vertical="center"/>
    </xf>
    <xf numFmtId="0" fontId="27" fillId="0" borderId="34" xfId="0" applyFont="1" applyBorder="1" applyAlignment="1">
      <alignment horizontal="left"/>
    </xf>
    <xf numFmtId="0" fontId="2" fillId="0" borderId="12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7" fillId="0" borderId="33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left" vertical="center" wrapText="1"/>
    </xf>
    <xf numFmtId="0" fontId="2" fillId="0" borderId="24" xfId="0" applyFont="1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0" borderId="29" xfId="0" applyBorder="1" applyAlignment="1">
      <alignment horizontal="left" vertical="center" wrapText="1"/>
    </xf>
    <xf numFmtId="0" fontId="26" fillId="0" borderId="34" xfId="0" applyFont="1" applyBorder="1"/>
    <xf numFmtId="0" fontId="27" fillId="0" borderId="24" xfId="0" applyFont="1" applyBorder="1" applyAlignment="1">
      <alignment horizontal="left" vertical="center" wrapText="1"/>
    </xf>
    <xf numFmtId="0" fontId="27" fillId="0" borderId="25" xfId="0" applyFont="1" applyBorder="1" applyAlignment="1">
      <alignment horizontal="left" vertical="center" wrapText="1"/>
    </xf>
    <xf numFmtId="0" fontId="5" fillId="0" borderId="14" xfId="0" applyFont="1" applyBorder="1" applyAlignment="1">
      <alignment horizontal="center" vertical="top" wrapText="1"/>
    </xf>
    <xf numFmtId="0" fontId="0" fillId="0" borderId="15" xfId="0" applyBorder="1" applyAlignment="1">
      <alignment horizontal="center" vertical="top" wrapText="1"/>
    </xf>
    <xf numFmtId="0" fontId="0" fillId="0" borderId="16" xfId="0" applyBorder="1" applyAlignment="1">
      <alignment horizontal="center" vertical="top" wrapText="1"/>
    </xf>
    <xf numFmtId="0" fontId="6" fillId="0" borderId="17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8" fillId="0" borderId="3" xfId="0" applyFont="1" applyBorder="1" applyAlignment="1">
      <alignment horizontal="center" vertical="center" wrapText="1"/>
    </xf>
    <xf numFmtId="0" fontId="18" fillId="0" borderId="18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29" xfId="0" applyFont="1" applyBorder="1" applyAlignment="1">
      <alignment horizontal="left" vertical="center" wrapText="1"/>
    </xf>
    <xf numFmtId="0" fontId="18" fillId="0" borderId="31" xfId="0" applyFont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0" fontId="18" fillId="0" borderId="32" xfId="0" applyFont="1" applyBorder="1" applyAlignment="1">
      <alignment horizontal="center" vertical="center" wrapText="1"/>
    </xf>
    <xf numFmtId="0" fontId="18" fillId="0" borderId="42" xfId="0" applyFont="1" applyBorder="1" applyAlignment="1">
      <alignment horizontal="center" vertical="center" wrapText="1"/>
    </xf>
    <xf numFmtId="0" fontId="18" fillId="0" borderId="43" xfId="0" applyFont="1" applyBorder="1" applyAlignment="1">
      <alignment horizontal="center" vertical="center" wrapText="1"/>
    </xf>
    <xf numFmtId="0" fontId="18" fillId="0" borderId="44" xfId="0" applyFont="1" applyBorder="1" applyAlignment="1">
      <alignment horizontal="center" vertical="center" wrapText="1"/>
    </xf>
    <xf numFmtId="0" fontId="6" fillId="0" borderId="23" xfId="0" applyFont="1" applyBorder="1" applyAlignment="1">
      <alignment horizontal="left" vertical="top" wrapText="1"/>
    </xf>
    <xf numFmtId="0" fontId="6" fillId="0" borderId="24" xfId="0" applyFont="1" applyBorder="1" applyAlignment="1">
      <alignment horizontal="left" vertical="top" wrapText="1"/>
    </xf>
    <xf numFmtId="0" fontId="6" fillId="0" borderId="25" xfId="0" applyFont="1" applyBorder="1" applyAlignment="1">
      <alignment horizontal="left" vertical="top" wrapText="1"/>
    </xf>
    <xf numFmtId="0" fontId="4" fillId="0" borderId="12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13" fillId="0" borderId="24" xfId="1" applyFont="1" applyFill="1" applyBorder="1" applyAlignment="1">
      <alignment horizontal="center" vertical="center" wrapText="1"/>
    </xf>
    <xf numFmtId="0" fontId="13" fillId="0" borderId="25" xfId="1" applyFont="1" applyFill="1" applyBorder="1" applyAlignment="1">
      <alignment horizontal="center" vertical="center" wrapText="1"/>
    </xf>
    <xf numFmtId="0" fontId="4" fillId="0" borderId="26" xfId="0" applyFont="1" applyBorder="1" applyAlignment="1">
      <alignment horizontal="left" vertical="center" wrapText="1"/>
    </xf>
    <xf numFmtId="0" fontId="4" fillId="0" borderId="27" xfId="0" applyFont="1" applyBorder="1" applyAlignment="1">
      <alignment horizontal="left" vertical="center" wrapText="1"/>
    </xf>
    <xf numFmtId="0" fontId="13" fillId="0" borderId="27" xfId="1" applyFont="1" applyFill="1" applyBorder="1" applyAlignment="1">
      <alignment horizontal="center" vertical="center" wrapText="1"/>
    </xf>
    <xf numFmtId="0" fontId="9" fillId="0" borderId="27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0" fontId="15" fillId="0" borderId="27" xfId="0" applyFont="1" applyBorder="1" applyAlignment="1">
      <alignment horizontal="left"/>
    </xf>
    <xf numFmtId="167" fontId="0" fillId="0" borderId="2" xfId="0" applyNumberFormat="1" applyBorder="1" applyAlignment="1">
      <alignment horizontal="center" vertical="center" wrapText="1"/>
    </xf>
    <xf numFmtId="167" fontId="0" fillId="0" borderId="18" xfId="0" applyNumberFormat="1" applyBorder="1" applyAlignment="1">
      <alignment horizontal="center" vertical="center" wrapText="1"/>
    </xf>
    <xf numFmtId="0" fontId="0" fillId="0" borderId="30" xfId="0" applyBorder="1" applyAlignment="1">
      <alignment horizontal="left" vertical="top" wrapText="1"/>
    </xf>
    <xf numFmtId="0" fontId="0" fillId="0" borderId="20" xfId="0" applyBorder="1" applyAlignment="1">
      <alignment horizontal="left" vertical="top" wrapText="1"/>
    </xf>
    <xf numFmtId="0" fontId="2" fillId="0" borderId="11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left" vertical="center" wrapText="1"/>
    </xf>
    <xf numFmtId="0" fontId="9" fillId="0" borderId="17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0" fillId="0" borderId="17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15" xfId="0" applyBorder="1" applyAlignment="1">
      <alignment horizontal="center" vertical="center"/>
    </xf>
    <xf numFmtId="0" fontId="9" fillId="2" borderId="7" xfId="0" applyFont="1" applyFill="1" applyBorder="1" applyAlignment="1">
      <alignment horizontal="left" vertical="center"/>
    </xf>
    <xf numFmtId="0" fontId="9" fillId="2" borderId="33" xfId="0" applyFont="1" applyFill="1" applyBorder="1" applyAlignment="1">
      <alignment horizontal="left" vertical="center"/>
    </xf>
    <xf numFmtId="0" fontId="2" fillId="0" borderId="19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29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0" fontId="4" fillId="0" borderId="34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5" fillId="0" borderId="15" xfId="0" applyFont="1" applyBorder="1" applyAlignment="1">
      <alignment horizontal="center" vertical="top" wrapText="1"/>
    </xf>
    <xf numFmtId="0" fontId="5" fillId="0" borderId="16" xfId="0" applyFont="1" applyBorder="1" applyAlignment="1">
      <alignment horizontal="center" vertical="top" wrapText="1"/>
    </xf>
  </cellXfs>
  <cellStyles count="2">
    <cellStyle name="Explanatory Text" xfId="1" builtinId="53"/>
    <cellStyle name="Normal" xfId="0" builtinId="0"/>
  </cellStyles>
  <dxfs count="35">
    <dxf>
      <font>
        <color theme="0"/>
      </font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ont>
        <color theme="0"/>
      </font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ont>
        <color theme="0"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colors>
    <mruColors>
      <color rgb="FFFFFF66"/>
      <color rgb="FFFFFF99"/>
      <color rgb="FFFFFFCC"/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trlProps/ctrlProp1.xml><?xml version="1.0" encoding="utf-8"?>
<formControlPr xmlns="http://schemas.microsoft.com/office/spreadsheetml/2009/9/main" objectType="CheckBox" fmlaLink="Form!$D$29" lockText="1" noThreeD="1"/>
</file>

<file path=xl/ctrlProps/ctrlProp10.xml><?xml version="1.0" encoding="utf-8"?>
<formControlPr xmlns="http://schemas.microsoft.com/office/spreadsheetml/2009/9/main" objectType="CheckBox" fmlaLink="Form!$D$28" lockText="1" noThreeD="1"/>
</file>

<file path=xl/ctrlProps/ctrlProp100.xml><?xml version="1.0" encoding="utf-8"?>
<formControlPr xmlns="http://schemas.microsoft.com/office/spreadsheetml/2009/9/main" objectType="CheckBox" fmlaLink="Form!$E$32" lockText="1" noThreeD="1"/>
</file>

<file path=xl/ctrlProps/ctrlProp101.xml><?xml version="1.0" encoding="utf-8"?>
<formControlPr xmlns="http://schemas.microsoft.com/office/spreadsheetml/2009/9/main" objectType="CheckBox" fmlaLink="Form!$C$32" lockText="1" noThreeD="1"/>
</file>

<file path=xl/ctrlProps/ctrlProp102.xml><?xml version="1.0" encoding="utf-8"?>
<formControlPr xmlns="http://schemas.microsoft.com/office/spreadsheetml/2009/9/main" objectType="CheckBox" fmlaLink="Form!$D$32" lockText="1" noThreeD="1"/>
</file>

<file path=xl/ctrlProps/ctrlProp103.xml><?xml version="1.0" encoding="utf-8"?>
<formControlPr xmlns="http://schemas.microsoft.com/office/spreadsheetml/2009/9/main" objectType="CheckBox" checked="Checked" fmlaLink="Form!$F$32" lockText="1" noThreeD="1"/>
</file>

<file path=xl/ctrlProps/ctrlProp104.xml><?xml version="1.0" encoding="utf-8"?>
<formControlPr xmlns="http://schemas.microsoft.com/office/spreadsheetml/2009/9/main" objectType="CheckBox" fmlaLink="Form!$D$29" lockText="1" noThreeD="1"/>
</file>

<file path=xl/ctrlProps/ctrlProp105.xml><?xml version="1.0" encoding="utf-8"?>
<formControlPr xmlns="http://schemas.microsoft.com/office/spreadsheetml/2009/9/main" objectType="CheckBox" fmlaLink="Form!$D$28" lockText="1" noThreeD="1"/>
</file>

<file path=xl/ctrlProps/ctrlProp106.xml><?xml version="1.0" encoding="utf-8"?>
<formControlPr xmlns="http://schemas.microsoft.com/office/spreadsheetml/2009/9/main" objectType="CheckBox" fmlaLink="Form!$D$30" lockText="1" noThreeD="1"/>
</file>

<file path=xl/ctrlProps/ctrlProp107.xml><?xml version="1.0" encoding="utf-8"?>
<formControlPr xmlns="http://schemas.microsoft.com/office/spreadsheetml/2009/9/main" objectType="CheckBox" fmlaLink="Form!$E$32" lockText="1" noThreeD="1"/>
</file>

<file path=xl/ctrlProps/ctrlProp11.xml><?xml version="1.0" encoding="utf-8"?>
<formControlPr xmlns="http://schemas.microsoft.com/office/spreadsheetml/2009/9/main" objectType="CheckBox" fmlaLink="Form!$D$30" lockText="1" noThreeD="1"/>
</file>

<file path=xl/ctrlProps/ctrlProp12.xml><?xml version="1.0" encoding="utf-8"?>
<formControlPr xmlns="http://schemas.microsoft.com/office/spreadsheetml/2009/9/main" objectType="CheckBox" fmlaLink="Form!$C$32" lockText="1" noThreeD="1"/>
</file>

<file path=xl/ctrlProps/ctrlProp13.xml><?xml version="1.0" encoding="utf-8"?>
<formControlPr xmlns="http://schemas.microsoft.com/office/spreadsheetml/2009/9/main" objectType="CheckBox" fmlaLink="Form!$D$32" lockText="1" noThreeD="1"/>
</file>

<file path=xl/ctrlProps/ctrlProp14.xml><?xml version="1.0" encoding="utf-8"?>
<formControlPr xmlns="http://schemas.microsoft.com/office/spreadsheetml/2009/9/main" objectType="CheckBox" checked="Checked" fmlaLink="Form!$F$32" lockText="1" noThreeD="1"/>
</file>

<file path=xl/ctrlProps/ctrlProp15.xml><?xml version="1.0" encoding="utf-8"?>
<formControlPr xmlns="http://schemas.microsoft.com/office/spreadsheetml/2009/9/main" objectType="CheckBox" fmlaLink="Form!$E$32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fmlaLink="Form!$C$32" lockText="1" noThreeD="1"/>
</file>

<file path=xl/ctrlProps/ctrlProp18.xml><?xml version="1.0" encoding="utf-8"?>
<formControlPr xmlns="http://schemas.microsoft.com/office/spreadsheetml/2009/9/main" objectType="CheckBox" fmlaLink="'SAMPEL 1 '!E25" lockText="1" noThreeD="1"/>
</file>

<file path=xl/ctrlProps/ctrlProp19.xml><?xml version="1.0" encoding="utf-8"?>
<formControlPr xmlns="http://schemas.microsoft.com/office/spreadsheetml/2009/9/main" objectType="CheckBox" fmlaLink="'SAMPEL 1 '!H26" lockText="1" noThreeD="1"/>
</file>

<file path=xl/ctrlProps/ctrlProp2.xml><?xml version="1.0" encoding="utf-8"?>
<formControlPr xmlns="http://schemas.microsoft.com/office/spreadsheetml/2009/9/main" objectType="CheckBox" fmlaLink="Form!$D$28" lockText="1" noThreeD="1"/>
</file>

<file path=xl/ctrlProps/ctrlProp20.xml><?xml version="1.0" encoding="utf-8"?>
<formControlPr xmlns="http://schemas.microsoft.com/office/spreadsheetml/2009/9/main" objectType="CheckBox" fmlaLink="Form!$D$29" lockText="1" noThreeD="1"/>
</file>

<file path=xl/ctrlProps/ctrlProp21.xml><?xml version="1.0" encoding="utf-8"?>
<formControlPr xmlns="http://schemas.microsoft.com/office/spreadsheetml/2009/9/main" objectType="CheckBox" fmlaLink="Form!$D$28" lockText="1" noThreeD="1"/>
</file>

<file path=xl/ctrlProps/ctrlProp22.xml><?xml version="1.0" encoding="utf-8"?>
<formControlPr xmlns="http://schemas.microsoft.com/office/spreadsheetml/2009/9/main" objectType="CheckBox" fmlaLink="Form!$D$30" lockText="1" noThreeD="1"/>
</file>

<file path=xl/ctrlProps/ctrlProp23.xml><?xml version="1.0" encoding="utf-8"?>
<formControlPr xmlns="http://schemas.microsoft.com/office/spreadsheetml/2009/9/main" objectType="CheckBox" fmlaLink="'[1]SAMPEL 1 '!$D$26" lockText="1" noThreeD="1"/>
</file>

<file path=xl/ctrlProps/ctrlProp24.xml><?xml version="1.0" encoding="utf-8"?>
<formControlPr xmlns="http://schemas.microsoft.com/office/spreadsheetml/2009/9/main" objectType="CheckBox" fmlaLink="Form!$C$32" lockText="1" noThreeD="1"/>
</file>

<file path=xl/ctrlProps/ctrlProp25.xml><?xml version="1.0" encoding="utf-8"?>
<formControlPr xmlns="http://schemas.microsoft.com/office/spreadsheetml/2009/9/main" objectType="CheckBox" fmlaLink="'SAMPEL 1 '!E25" lockText="1" noThreeD="1"/>
</file>

<file path=xl/ctrlProps/ctrlProp26.xml><?xml version="1.0" encoding="utf-8"?>
<formControlPr xmlns="http://schemas.microsoft.com/office/spreadsheetml/2009/9/main" objectType="CheckBox" checked="Checked" fmlaLink="Form!$F$32" lockText="1" noThreeD="1"/>
</file>

<file path=xl/ctrlProps/ctrlProp27.xml><?xml version="1.0" encoding="utf-8"?>
<formControlPr xmlns="http://schemas.microsoft.com/office/spreadsheetml/2009/9/main" objectType="CheckBox" fmlaLink="Form!$D$29" lockText="1" noThreeD="1"/>
</file>

<file path=xl/ctrlProps/ctrlProp28.xml><?xml version="1.0" encoding="utf-8"?>
<formControlPr xmlns="http://schemas.microsoft.com/office/spreadsheetml/2009/9/main" objectType="CheckBox" fmlaLink="Form!$D$28" lockText="1" noThreeD="1"/>
</file>

<file path=xl/ctrlProps/ctrlProp29.xml><?xml version="1.0" encoding="utf-8"?>
<formControlPr xmlns="http://schemas.microsoft.com/office/spreadsheetml/2009/9/main" objectType="CheckBox" fmlaLink="Form!$D$30" lockText="1" noThreeD="1"/>
</file>

<file path=xl/ctrlProps/ctrlProp3.xml><?xml version="1.0" encoding="utf-8"?>
<formControlPr xmlns="http://schemas.microsoft.com/office/spreadsheetml/2009/9/main" objectType="CheckBox" fmlaLink="Form!$D$30" lockText="1" noThreeD="1"/>
</file>

<file path=xl/ctrlProps/ctrlProp30.xml><?xml version="1.0" encoding="utf-8"?>
<formControlPr xmlns="http://schemas.microsoft.com/office/spreadsheetml/2009/9/main" objectType="CheckBox" fmlaLink="Form!$E$32" lockText="1" noThreeD="1"/>
</file>

<file path=xl/ctrlProps/ctrlProp31.xml><?xml version="1.0" encoding="utf-8"?>
<formControlPr xmlns="http://schemas.microsoft.com/office/spreadsheetml/2009/9/main" objectType="CheckBox" fmlaLink="Form!$C$32" lockText="1" noThreeD="1"/>
</file>

<file path=xl/ctrlProps/ctrlProp32.xml><?xml version="1.0" encoding="utf-8"?>
<formControlPr xmlns="http://schemas.microsoft.com/office/spreadsheetml/2009/9/main" objectType="CheckBox" fmlaLink="Form!$D$32" lockText="1" noThreeD="1"/>
</file>

<file path=xl/ctrlProps/ctrlProp33.xml><?xml version="1.0" encoding="utf-8"?>
<formControlPr xmlns="http://schemas.microsoft.com/office/spreadsheetml/2009/9/main" objectType="CheckBox" checked="Checked" fmlaLink="Form!$F$32" lockText="1" noThreeD="1"/>
</file>

<file path=xl/ctrlProps/ctrlProp34.xml><?xml version="1.0" encoding="utf-8"?>
<formControlPr xmlns="http://schemas.microsoft.com/office/spreadsheetml/2009/9/main" objectType="CheckBox" fmlaLink="Form!$D$29" lockText="1" noThreeD="1"/>
</file>

<file path=xl/ctrlProps/ctrlProp35.xml><?xml version="1.0" encoding="utf-8"?>
<formControlPr xmlns="http://schemas.microsoft.com/office/spreadsheetml/2009/9/main" objectType="CheckBox" fmlaLink="Form!$D$28" lockText="1" noThreeD="1"/>
</file>

<file path=xl/ctrlProps/ctrlProp36.xml><?xml version="1.0" encoding="utf-8"?>
<formControlPr xmlns="http://schemas.microsoft.com/office/spreadsheetml/2009/9/main" objectType="CheckBox" fmlaLink="Form!$D$30" lockText="1" noThreeD="1"/>
</file>

<file path=xl/ctrlProps/ctrlProp37.xml><?xml version="1.0" encoding="utf-8"?>
<formControlPr xmlns="http://schemas.microsoft.com/office/spreadsheetml/2009/9/main" objectType="CheckBox" fmlaLink="Form!$E$32" lockText="1" noThreeD="1"/>
</file>

<file path=xl/ctrlProps/ctrlProp38.xml><?xml version="1.0" encoding="utf-8"?>
<formControlPr xmlns="http://schemas.microsoft.com/office/spreadsheetml/2009/9/main" objectType="CheckBox" fmlaLink="Form!$C$32" lockText="1" noThreeD="1"/>
</file>

<file path=xl/ctrlProps/ctrlProp39.xml><?xml version="1.0" encoding="utf-8"?>
<formControlPr xmlns="http://schemas.microsoft.com/office/spreadsheetml/2009/9/main" objectType="CheckBox" fmlaLink="Form!$D$32" lockText="1" noThreeD="1"/>
</file>

<file path=xl/ctrlProps/ctrlProp4.xml><?xml version="1.0" encoding="utf-8"?>
<formControlPr xmlns="http://schemas.microsoft.com/office/spreadsheetml/2009/9/main" objectType="CheckBox" fmlaLink="Form!$C$32" lockText="1" noThreeD="1"/>
</file>

<file path=xl/ctrlProps/ctrlProp40.xml><?xml version="1.0" encoding="utf-8"?>
<formControlPr xmlns="http://schemas.microsoft.com/office/spreadsheetml/2009/9/main" objectType="CheckBox" checked="Checked" fmlaLink="Form!$F$32" lockText="1" noThreeD="1"/>
</file>

<file path=xl/ctrlProps/ctrlProp41.xml><?xml version="1.0" encoding="utf-8"?>
<formControlPr xmlns="http://schemas.microsoft.com/office/spreadsheetml/2009/9/main" objectType="CheckBox" fmlaLink="Form!$D$29" lockText="1" noThreeD="1"/>
</file>

<file path=xl/ctrlProps/ctrlProp42.xml><?xml version="1.0" encoding="utf-8"?>
<formControlPr xmlns="http://schemas.microsoft.com/office/spreadsheetml/2009/9/main" objectType="CheckBox" fmlaLink="Form!$D$28" lockText="1" noThreeD="1"/>
</file>

<file path=xl/ctrlProps/ctrlProp43.xml><?xml version="1.0" encoding="utf-8"?>
<formControlPr xmlns="http://schemas.microsoft.com/office/spreadsheetml/2009/9/main" objectType="CheckBox" fmlaLink="Form!$D$30" lockText="1" noThreeD="1"/>
</file>

<file path=xl/ctrlProps/ctrlProp44.xml><?xml version="1.0" encoding="utf-8"?>
<formControlPr xmlns="http://schemas.microsoft.com/office/spreadsheetml/2009/9/main" objectType="CheckBox" fmlaLink="Form!$E$32" lockText="1" noThreeD="1"/>
</file>

<file path=xl/ctrlProps/ctrlProp45.xml><?xml version="1.0" encoding="utf-8"?>
<formControlPr xmlns="http://schemas.microsoft.com/office/spreadsheetml/2009/9/main" objectType="CheckBox" fmlaLink="Form!$C$32" lockText="1" noThreeD="1"/>
</file>

<file path=xl/ctrlProps/ctrlProp46.xml><?xml version="1.0" encoding="utf-8"?>
<formControlPr xmlns="http://schemas.microsoft.com/office/spreadsheetml/2009/9/main" objectType="CheckBox" fmlaLink="Form!$D$32" lockText="1" noThreeD="1"/>
</file>

<file path=xl/ctrlProps/ctrlProp47.xml><?xml version="1.0" encoding="utf-8"?>
<formControlPr xmlns="http://schemas.microsoft.com/office/spreadsheetml/2009/9/main" objectType="CheckBox" checked="Checked" fmlaLink="Form!$F$32" lockText="1" noThreeD="1"/>
</file>

<file path=xl/ctrlProps/ctrlProp48.xml><?xml version="1.0" encoding="utf-8"?>
<formControlPr xmlns="http://schemas.microsoft.com/office/spreadsheetml/2009/9/main" objectType="CheckBox" fmlaLink="Form!$D$29" lockText="1" noThreeD="1"/>
</file>

<file path=xl/ctrlProps/ctrlProp49.xml><?xml version="1.0" encoding="utf-8"?>
<formControlPr xmlns="http://schemas.microsoft.com/office/spreadsheetml/2009/9/main" objectType="CheckBox" fmlaLink="Form!$D$28" lockText="1" noThreeD="1"/>
</file>

<file path=xl/ctrlProps/ctrlProp5.xml><?xml version="1.0" encoding="utf-8"?>
<formControlPr xmlns="http://schemas.microsoft.com/office/spreadsheetml/2009/9/main" objectType="CheckBox" fmlaLink="Form!$D$32" lockText="1" noThreeD="1"/>
</file>

<file path=xl/ctrlProps/ctrlProp50.xml><?xml version="1.0" encoding="utf-8"?>
<formControlPr xmlns="http://schemas.microsoft.com/office/spreadsheetml/2009/9/main" objectType="CheckBox" fmlaLink="Form!$D$30" lockText="1" noThreeD="1"/>
</file>

<file path=xl/ctrlProps/ctrlProp51.xml><?xml version="1.0" encoding="utf-8"?>
<formControlPr xmlns="http://schemas.microsoft.com/office/spreadsheetml/2009/9/main" objectType="CheckBox" fmlaLink="Form!$E$32" lockText="1" noThreeD="1"/>
</file>

<file path=xl/ctrlProps/ctrlProp52.xml><?xml version="1.0" encoding="utf-8"?>
<formControlPr xmlns="http://schemas.microsoft.com/office/spreadsheetml/2009/9/main" objectType="CheckBox" fmlaLink="Form!$C$32" lockText="1" noThreeD="1"/>
</file>

<file path=xl/ctrlProps/ctrlProp53.xml><?xml version="1.0" encoding="utf-8"?>
<formControlPr xmlns="http://schemas.microsoft.com/office/spreadsheetml/2009/9/main" objectType="CheckBox" fmlaLink="Form!$D$32" lockText="1" noThreeD="1"/>
</file>

<file path=xl/ctrlProps/ctrlProp54.xml><?xml version="1.0" encoding="utf-8"?>
<formControlPr xmlns="http://schemas.microsoft.com/office/spreadsheetml/2009/9/main" objectType="CheckBox" checked="Checked" fmlaLink="Form!$F$32" lockText="1" noThreeD="1"/>
</file>

<file path=xl/ctrlProps/ctrlProp55.xml><?xml version="1.0" encoding="utf-8"?>
<formControlPr xmlns="http://schemas.microsoft.com/office/spreadsheetml/2009/9/main" objectType="CheckBox" fmlaLink="Form!$D$29" lockText="1" noThreeD="1"/>
</file>

<file path=xl/ctrlProps/ctrlProp56.xml><?xml version="1.0" encoding="utf-8"?>
<formControlPr xmlns="http://schemas.microsoft.com/office/spreadsheetml/2009/9/main" objectType="CheckBox" fmlaLink="Form!$D$28" lockText="1" noThreeD="1"/>
</file>

<file path=xl/ctrlProps/ctrlProp57.xml><?xml version="1.0" encoding="utf-8"?>
<formControlPr xmlns="http://schemas.microsoft.com/office/spreadsheetml/2009/9/main" objectType="CheckBox" fmlaLink="Form!$D$30" lockText="1" noThreeD="1"/>
</file>

<file path=xl/ctrlProps/ctrlProp58.xml><?xml version="1.0" encoding="utf-8"?>
<formControlPr xmlns="http://schemas.microsoft.com/office/spreadsheetml/2009/9/main" objectType="CheckBox" fmlaLink="Form!$E$32" lockText="1" noThreeD="1"/>
</file>

<file path=xl/ctrlProps/ctrlProp59.xml><?xml version="1.0" encoding="utf-8"?>
<formControlPr xmlns="http://schemas.microsoft.com/office/spreadsheetml/2009/9/main" objectType="CheckBox" fmlaLink="Form!$C$32" lockText="1" noThreeD="1"/>
</file>

<file path=xl/ctrlProps/ctrlProp6.xml><?xml version="1.0" encoding="utf-8"?>
<formControlPr xmlns="http://schemas.microsoft.com/office/spreadsheetml/2009/9/main" objectType="CheckBox" checked="Checked" fmlaLink="Form!$F$32" lockText="1" noThreeD="1"/>
</file>

<file path=xl/ctrlProps/ctrlProp60.xml><?xml version="1.0" encoding="utf-8"?>
<formControlPr xmlns="http://schemas.microsoft.com/office/spreadsheetml/2009/9/main" objectType="CheckBox" fmlaLink="Form!$D$32" lockText="1" noThreeD="1"/>
</file>

<file path=xl/ctrlProps/ctrlProp61.xml><?xml version="1.0" encoding="utf-8"?>
<formControlPr xmlns="http://schemas.microsoft.com/office/spreadsheetml/2009/9/main" objectType="CheckBox" checked="Checked" fmlaLink="Form!$F$32" lockText="1" noThreeD="1"/>
</file>

<file path=xl/ctrlProps/ctrlProp62.xml><?xml version="1.0" encoding="utf-8"?>
<formControlPr xmlns="http://schemas.microsoft.com/office/spreadsheetml/2009/9/main" objectType="CheckBox" fmlaLink="Form!$D$29" lockText="1" noThreeD="1"/>
</file>

<file path=xl/ctrlProps/ctrlProp63.xml><?xml version="1.0" encoding="utf-8"?>
<formControlPr xmlns="http://schemas.microsoft.com/office/spreadsheetml/2009/9/main" objectType="CheckBox" fmlaLink="Form!$D$28" lockText="1" noThreeD="1"/>
</file>

<file path=xl/ctrlProps/ctrlProp64.xml><?xml version="1.0" encoding="utf-8"?>
<formControlPr xmlns="http://schemas.microsoft.com/office/spreadsheetml/2009/9/main" objectType="CheckBox" fmlaLink="Form!$D$30" lockText="1" noThreeD="1"/>
</file>

<file path=xl/ctrlProps/ctrlProp65.xml><?xml version="1.0" encoding="utf-8"?>
<formControlPr xmlns="http://schemas.microsoft.com/office/spreadsheetml/2009/9/main" objectType="CheckBox" fmlaLink="Form!$E$32" lockText="1" noThreeD="1"/>
</file>

<file path=xl/ctrlProps/ctrlProp66.xml><?xml version="1.0" encoding="utf-8"?>
<formControlPr xmlns="http://schemas.microsoft.com/office/spreadsheetml/2009/9/main" objectType="CheckBox" fmlaLink="Form!$C$32" lockText="1" noThreeD="1"/>
</file>

<file path=xl/ctrlProps/ctrlProp67.xml><?xml version="1.0" encoding="utf-8"?>
<formControlPr xmlns="http://schemas.microsoft.com/office/spreadsheetml/2009/9/main" objectType="CheckBox" fmlaLink="Form!$D$32" lockText="1" noThreeD="1"/>
</file>

<file path=xl/ctrlProps/ctrlProp68.xml><?xml version="1.0" encoding="utf-8"?>
<formControlPr xmlns="http://schemas.microsoft.com/office/spreadsheetml/2009/9/main" objectType="CheckBox" checked="Checked" fmlaLink="Form!$F$32" lockText="1" noThreeD="1"/>
</file>

<file path=xl/ctrlProps/ctrlProp69.xml><?xml version="1.0" encoding="utf-8"?>
<formControlPr xmlns="http://schemas.microsoft.com/office/spreadsheetml/2009/9/main" objectType="CheckBox" fmlaLink="Form!$D$29" lockText="1" noThreeD="1"/>
</file>

<file path=xl/ctrlProps/ctrlProp7.xml><?xml version="1.0" encoding="utf-8"?>
<formControlPr xmlns="http://schemas.microsoft.com/office/spreadsheetml/2009/9/main" objectType="CheckBox" fmlaLink="Form!$E$32" lockText="1" noThreeD="1"/>
</file>

<file path=xl/ctrlProps/ctrlProp70.xml><?xml version="1.0" encoding="utf-8"?>
<formControlPr xmlns="http://schemas.microsoft.com/office/spreadsheetml/2009/9/main" objectType="CheckBox" fmlaLink="Form!$D$28" lockText="1" noThreeD="1"/>
</file>

<file path=xl/ctrlProps/ctrlProp71.xml><?xml version="1.0" encoding="utf-8"?>
<formControlPr xmlns="http://schemas.microsoft.com/office/spreadsheetml/2009/9/main" objectType="CheckBox" fmlaLink="Form!$D$30" lockText="1" noThreeD="1"/>
</file>

<file path=xl/ctrlProps/ctrlProp72.xml><?xml version="1.0" encoding="utf-8"?>
<formControlPr xmlns="http://schemas.microsoft.com/office/spreadsheetml/2009/9/main" objectType="CheckBox" fmlaLink="Form!$E$32" lockText="1" noThreeD="1"/>
</file>

<file path=xl/ctrlProps/ctrlProp73.xml><?xml version="1.0" encoding="utf-8"?>
<formControlPr xmlns="http://schemas.microsoft.com/office/spreadsheetml/2009/9/main" objectType="CheckBox" fmlaLink="Form!$C$32" lockText="1" noThreeD="1"/>
</file>

<file path=xl/ctrlProps/ctrlProp74.xml><?xml version="1.0" encoding="utf-8"?>
<formControlPr xmlns="http://schemas.microsoft.com/office/spreadsheetml/2009/9/main" objectType="CheckBox" fmlaLink="Form!$D$32" lockText="1" noThreeD="1"/>
</file>

<file path=xl/ctrlProps/ctrlProp75.xml><?xml version="1.0" encoding="utf-8"?>
<formControlPr xmlns="http://schemas.microsoft.com/office/spreadsheetml/2009/9/main" objectType="CheckBox" checked="Checked" fmlaLink="Form!$F$32" lockText="1" noThreeD="1"/>
</file>

<file path=xl/ctrlProps/ctrlProp76.xml><?xml version="1.0" encoding="utf-8"?>
<formControlPr xmlns="http://schemas.microsoft.com/office/spreadsheetml/2009/9/main" objectType="CheckBox" fmlaLink="Form!$D$29" lockText="1" noThreeD="1"/>
</file>

<file path=xl/ctrlProps/ctrlProp77.xml><?xml version="1.0" encoding="utf-8"?>
<formControlPr xmlns="http://schemas.microsoft.com/office/spreadsheetml/2009/9/main" objectType="CheckBox" fmlaLink="Form!$D$28" lockText="1" noThreeD="1"/>
</file>

<file path=xl/ctrlProps/ctrlProp78.xml><?xml version="1.0" encoding="utf-8"?>
<formControlPr xmlns="http://schemas.microsoft.com/office/spreadsheetml/2009/9/main" objectType="CheckBox" fmlaLink="Form!$D$30" lockText="1" noThreeD="1"/>
</file>

<file path=xl/ctrlProps/ctrlProp79.xml><?xml version="1.0" encoding="utf-8"?>
<formControlPr xmlns="http://schemas.microsoft.com/office/spreadsheetml/2009/9/main" objectType="CheckBox" fmlaLink="Form!$E$32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80.xml><?xml version="1.0" encoding="utf-8"?>
<formControlPr xmlns="http://schemas.microsoft.com/office/spreadsheetml/2009/9/main" objectType="CheckBox" fmlaLink="Form!$C$32" lockText="1" noThreeD="1"/>
</file>

<file path=xl/ctrlProps/ctrlProp81.xml><?xml version="1.0" encoding="utf-8"?>
<formControlPr xmlns="http://schemas.microsoft.com/office/spreadsheetml/2009/9/main" objectType="CheckBox" fmlaLink="Form!$D$32" lockText="1" noThreeD="1"/>
</file>

<file path=xl/ctrlProps/ctrlProp82.xml><?xml version="1.0" encoding="utf-8"?>
<formControlPr xmlns="http://schemas.microsoft.com/office/spreadsheetml/2009/9/main" objectType="CheckBox" checked="Checked" fmlaLink="Form!$F$32" lockText="1" noThreeD="1"/>
</file>

<file path=xl/ctrlProps/ctrlProp83.xml><?xml version="1.0" encoding="utf-8"?>
<formControlPr xmlns="http://schemas.microsoft.com/office/spreadsheetml/2009/9/main" objectType="CheckBox" fmlaLink="Form!$D$29" lockText="1" noThreeD="1"/>
</file>

<file path=xl/ctrlProps/ctrlProp84.xml><?xml version="1.0" encoding="utf-8"?>
<formControlPr xmlns="http://schemas.microsoft.com/office/spreadsheetml/2009/9/main" objectType="CheckBox" fmlaLink="Form!$D$28" lockText="1" noThreeD="1"/>
</file>

<file path=xl/ctrlProps/ctrlProp85.xml><?xml version="1.0" encoding="utf-8"?>
<formControlPr xmlns="http://schemas.microsoft.com/office/spreadsheetml/2009/9/main" objectType="CheckBox" fmlaLink="Form!$D$30" lockText="1" noThreeD="1"/>
</file>

<file path=xl/ctrlProps/ctrlProp86.xml><?xml version="1.0" encoding="utf-8"?>
<formControlPr xmlns="http://schemas.microsoft.com/office/spreadsheetml/2009/9/main" objectType="CheckBox" fmlaLink="Form!$E$32" lockText="1" noThreeD="1"/>
</file>

<file path=xl/ctrlProps/ctrlProp87.xml><?xml version="1.0" encoding="utf-8"?>
<formControlPr xmlns="http://schemas.microsoft.com/office/spreadsheetml/2009/9/main" objectType="CheckBox" fmlaLink="Form!$C$32" lockText="1" noThreeD="1"/>
</file>

<file path=xl/ctrlProps/ctrlProp88.xml><?xml version="1.0" encoding="utf-8"?>
<formControlPr xmlns="http://schemas.microsoft.com/office/spreadsheetml/2009/9/main" objectType="CheckBox" fmlaLink="Form!$D$32" lockText="1" noThreeD="1"/>
</file>

<file path=xl/ctrlProps/ctrlProp89.xml><?xml version="1.0" encoding="utf-8"?>
<formControlPr xmlns="http://schemas.microsoft.com/office/spreadsheetml/2009/9/main" objectType="CheckBox" checked="Checked" fmlaLink="Form!$F$32" lockText="1" noThreeD="1"/>
</file>

<file path=xl/ctrlProps/ctrlProp9.xml><?xml version="1.0" encoding="utf-8"?>
<formControlPr xmlns="http://schemas.microsoft.com/office/spreadsheetml/2009/9/main" objectType="CheckBox" fmlaLink="Form!$D$29" lockText="1" noThreeD="1"/>
</file>

<file path=xl/ctrlProps/ctrlProp90.xml><?xml version="1.0" encoding="utf-8"?>
<formControlPr xmlns="http://schemas.microsoft.com/office/spreadsheetml/2009/9/main" objectType="CheckBox" fmlaLink="Form!$D$29" lockText="1" noThreeD="1"/>
</file>

<file path=xl/ctrlProps/ctrlProp91.xml><?xml version="1.0" encoding="utf-8"?>
<formControlPr xmlns="http://schemas.microsoft.com/office/spreadsheetml/2009/9/main" objectType="CheckBox" fmlaLink="Form!$D$28" lockText="1" noThreeD="1"/>
</file>

<file path=xl/ctrlProps/ctrlProp92.xml><?xml version="1.0" encoding="utf-8"?>
<formControlPr xmlns="http://schemas.microsoft.com/office/spreadsheetml/2009/9/main" objectType="CheckBox" fmlaLink="Form!$D$30" lockText="1" noThreeD="1"/>
</file>

<file path=xl/ctrlProps/ctrlProp93.xml><?xml version="1.0" encoding="utf-8"?>
<formControlPr xmlns="http://schemas.microsoft.com/office/spreadsheetml/2009/9/main" objectType="CheckBox" fmlaLink="Form!$E$32" lockText="1" noThreeD="1"/>
</file>

<file path=xl/ctrlProps/ctrlProp94.xml><?xml version="1.0" encoding="utf-8"?>
<formControlPr xmlns="http://schemas.microsoft.com/office/spreadsheetml/2009/9/main" objectType="CheckBox" fmlaLink="Form!$C$32" lockText="1" noThreeD="1"/>
</file>

<file path=xl/ctrlProps/ctrlProp95.xml><?xml version="1.0" encoding="utf-8"?>
<formControlPr xmlns="http://schemas.microsoft.com/office/spreadsheetml/2009/9/main" objectType="CheckBox" fmlaLink="Form!$D$32" lockText="1" noThreeD="1"/>
</file>

<file path=xl/ctrlProps/ctrlProp96.xml><?xml version="1.0" encoding="utf-8"?>
<formControlPr xmlns="http://schemas.microsoft.com/office/spreadsheetml/2009/9/main" objectType="CheckBox" checked="Checked" fmlaLink="Form!$F$32" lockText="1" noThreeD="1"/>
</file>

<file path=xl/ctrlProps/ctrlProp97.xml><?xml version="1.0" encoding="utf-8"?>
<formControlPr xmlns="http://schemas.microsoft.com/office/spreadsheetml/2009/9/main" objectType="CheckBox" fmlaLink="Form!$D$29" lockText="1" noThreeD="1"/>
</file>

<file path=xl/ctrlProps/ctrlProp98.xml><?xml version="1.0" encoding="utf-8"?>
<formControlPr xmlns="http://schemas.microsoft.com/office/spreadsheetml/2009/9/main" objectType="CheckBox" fmlaLink="Form!$D$28" lockText="1" noThreeD="1"/>
</file>

<file path=xl/ctrlProps/ctrlProp99.xml><?xml version="1.0" encoding="utf-8"?>
<formControlPr xmlns="http://schemas.microsoft.com/office/spreadsheetml/2009/9/main" objectType="CheckBox" fmlaLink="Form!$D$30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svg"/><Relationship Id="rId1" Type="http://schemas.openxmlformats.org/officeDocument/2006/relationships/image" Target="../media/image3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svg"/><Relationship Id="rId1" Type="http://schemas.openxmlformats.org/officeDocument/2006/relationships/image" Target="../media/image3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svg"/><Relationship Id="rId1" Type="http://schemas.openxmlformats.org/officeDocument/2006/relationships/image" Target="../media/image3.pn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svg"/><Relationship Id="rId1" Type="http://schemas.openxmlformats.org/officeDocument/2006/relationships/image" Target="../media/image3.png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svg"/><Relationship Id="rId1" Type="http://schemas.openxmlformats.org/officeDocument/2006/relationships/image" Target="../media/image3.png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svg"/><Relationship Id="rId1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svg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svg"/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svg"/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svg"/><Relationship Id="rId1" Type="http://schemas.openxmlformats.org/officeDocument/2006/relationships/image" Target="../media/image3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svg"/><Relationship Id="rId1" Type="http://schemas.openxmlformats.org/officeDocument/2006/relationships/image" Target="../media/image3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svg"/><Relationship Id="rId1" Type="http://schemas.openxmlformats.org/officeDocument/2006/relationships/image" Target="../media/image3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sv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028700" y="1847850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1197912</xdr:colOff>
          <xdr:row>2</xdr:row>
          <xdr:rowOff>249485</xdr:rowOff>
        </xdr:from>
        <xdr:to>
          <xdr:col>7</xdr:col>
          <xdr:colOff>809608</xdr:colOff>
          <xdr:row>4</xdr:row>
          <xdr:rowOff>43824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100-000007000000}"/>
                </a:ext>
              </a:extLst>
            </xdr:cNvPr>
            <xdr:cNvGrpSpPr/>
          </xdr:nvGrpSpPr>
          <xdr:grpSpPr>
            <a:xfrm>
              <a:off x="4426887" y="916235"/>
              <a:ext cx="2373946" cy="346789"/>
              <a:chOff x="4180408" y="910738"/>
              <a:chExt cx="2086573" cy="229184"/>
            </a:xfrm>
          </xdr:grpSpPr>
          <xdr:sp macro="" textlink="">
            <xdr:nvSpPr>
              <xdr:cNvPr id="6148" name="Check Box 4" hidden="1">
                <a:extLst>
                  <a:ext uri="{63B3BB69-23CF-44E3-9099-C40C66FF867C}">
                    <a14:compatExt spid="_x0000_s6148"/>
                  </a:ext>
                  <a:ext uri="{FF2B5EF4-FFF2-40B4-BE49-F238E27FC236}">
                    <a16:creationId xmlns:a16="http://schemas.microsoft.com/office/drawing/2014/main" id="{00000000-0008-0000-0100-000004180000}"/>
                  </a:ext>
                </a:extLst>
              </xdr:cNvPr>
              <xdr:cNvSpPr/>
            </xdr:nvSpPr>
            <xdr:spPr bwMode="auto">
              <a:xfrm>
                <a:off x="5050421" y="920934"/>
                <a:ext cx="521686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49" name="Check Box 5" hidden="1">
                <a:extLst>
                  <a:ext uri="{63B3BB69-23CF-44E3-9099-C40C66FF867C}">
                    <a14:compatExt spid="_x0000_s6149"/>
                  </a:ext>
                  <a:ext uri="{FF2B5EF4-FFF2-40B4-BE49-F238E27FC236}">
                    <a16:creationId xmlns:a16="http://schemas.microsoft.com/office/drawing/2014/main" id="{00000000-0008-0000-0100-000005180000}"/>
                  </a:ext>
                </a:extLst>
              </xdr:cNvPr>
              <xdr:cNvSpPr/>
            </xdr:nvSpPr>
            <xdr:spPr bwMode="auto">
              <a:xfrm>
                <a:off x="4180408" y="910738"/>
                <a:ext cx="805662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50" name="Check Box 6" hidden="1">
                <a:extLst>
                  <a:ext uri="{63B3BB69-23CF-44E3-9099-C40C66FF867C}">
                    <a14:compatExt spid="_x0000_s6150"/>
                  </a:ext>
                  <a:ext uri="{FF2B5EF4-FFF2-40B4-BE49-F238E27FC236}">
                    <a16:creationId xmlns:a16="http://schemas.microsoft.com/office/drawing/2014/main" id="{00000000-0008-0000-0100-000006180000}"/>
                  </a:ext>
                </a:extLst>
              </xdr:cNvPr>
              <xdr:cNvSpPr/>
            </xdr:nvSpPr>
            <xdr:spPr bwMode="auto">
              <a:xfrm>
                <a:off x="5844959" y="920936"/>
                <a:ext cx="42202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xdr:oneCellAnchor>
    <xdr:from>
      <xdr:col>7</xdr:col>
      <xdr:colOff>76200</xdr:colOff>
      <xdr:row>4</xdr:row>
      <xdr:rowOff>28575</xdr:rowOff>
    </xdr:from>
    <xdr:ext cx="628650" cy="264560"/>
    <xdr:sp macro="" textlink="Form!B27">
      <xdr:nvSpPr>
        <xdr:cNvPr id="12" name="TextBox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 txBox="1"/>
      </xdr:nvSpPr>
      <xdr:spPr>
        <a:xfrm>
          <a:off x="6067425" y="1247775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311224</a:t>
          </a:fld>
          <a:endParaRPr lang="en-MY" sz="1100"/>
        </a:p>
      </xdr:txBody>
    </xdr:sp>
    <xdr:clientData/>
  </xdr:oneCellAnchor>
  <xdr:twoCellAnchor>
    <xdr:from>
      <xdr:col>6</xdr:col>
      <xdr:colOff>276225</xdr:colOff>
      <xdr:row>26</xdr:row>
      <xdr:rowOff>228600</xdr:rowOff>
    </xdr:from>
    <xdr:to>
      <xdr:col>7</xdr:col>
      <xdr:colOff>704850</xdr:colOff>
      <xdr:row>26</xdr:row>
      <xdr:rowOff>609600</xdr:rowOff>
    </xdr:to>
    <xdr:sp macro="" textlink="Form!C8">
      <xdr:nvSpPr>
        <xdr:cNvPr id="15" name="TextBox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22C2549E-CC21-49C4-A6BE-AD72FEAAF578}" type="TxLink">
            <a:rPr lang="en-US" sz="14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1.505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47626</xdr:colOff>
      <xdr:row>26</xdr:row>
      <xdr:rowOff>200024</xdr:rowOff>
    </xdr:from>
    <xdr:ext cx="1285874" cy="311496"/>
    <xdr:sp macro="" textlink="Form!D8">
      <xdr:nvSpPr>
        <xdr:cNvPr id="16" name="TextBox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 txBox="1"/>
      </xdr:nvSpPr>
      <xdr:spPr>
        <a:xfrm>
          <a:off x="1866901" y="7467599"/>
          <a:ext cx="1285874" cy="31149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9AFBB2B-AC7E-4B02-A6FD-9AD7D4B90D81}" type="TxLink">
            <a:rPr lang="en-US" sz="14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13.644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9526</xdr:colOff>
      <xdr:row>27</xdr:row>
      <xdr:rowOff>142874</xdr:rowOff>
    </xdr:from>
    <xdr:ext cx="1285874" cy="311496"/>
    <xdr:sp macro="" textlink="Form!E8">
      <xdr:nvSpPr>
        <xdr:cNvPr id="17" name="TextBox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 txBox="1"/>
      </xdr:nvSpPr>
      <xdr:spPr>
        <a:xfrm>
          <a:off x="1828801" y="8181974"/>
          <a:ext cx="1285874" cy="31149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06E18EE6-EF8D-4B24-B156-6C21821A6D5C}" type="TxLink">
            <a:rPr lang="en-US" sz="14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113.873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152401</xdr:colOff>
      <xdr:row>27</xdr:row>
      <xdr:rowOff>285750</xdr:rowOff>
    </xdr:from>
    <xdr:ext cx="1057274" cy="264560"/>
    <xdr:sp macro="" textlink="Form!F8">
      <xdr:nvSpPr>
        <xdr:cNvPr id="18" name="TextBox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 txBox="1"/>
      </xdr:nvSpPr>
      <xdr:spPr>
        <a:xfrm>
          <a:off x="5286376" y="8324850"/>
          <a:ext cx="105727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94A5F2D-526B-4165-B196-5955E5FDFD28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100.229</a:t>
          </a:fld>
          <a:endParaRPr lang="en-MY" sz="1100"/>
        </a:p>
      </xdr:txBody>
    </xdr:sp>
    <xdr:clientData/>
  </xdr:oneCellAnchor>
  <xdr:twoCellAnchor editAs="oneCell">
    <xdr:from>
      <xdr:col>7</xdr:col>
      <xdr:colOff>0</xdr:colOff>
      <xdr:row>17</xdr:row>
      <xdr:rowOff>228600</xdr:rowOff>
    </xdr:from>
    <xdr:to>
      <xdr:col>7</xdr:col>
      <xdr:colOff>835224</xdr:colOff>
      <xdr:row>18</xdr:row>
      <xdr:rowOff>2668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14975" y="5191125"/>
          <a:ext cx="835224" cy="1219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19050</xdr:rowOff>
        </xdr:from>
        <xdr:to>
          <xdr:col>4</xdr:col>
          <xdr:colOff>257175</xdr:colOff>
          <xdr:row>25</xdr:row>
          <xdr:rowOff>19050</xdr:rowOff>
        </xdr:to>
        <xdr:sp macro="" textlink="">
          <xdr:nvSpPr>
            <xdr:cNvPr id="6152" name="Check Box 8" hidden="1">
              <a:extLst>
                <a:ext uri="{63B3BB69-23CF-44E3-9099-C40C66FF867C}">
                  <a14:compatExt spid="_x0000_s6152"/>
                </a:ext>
                <a:ext uri="{FF2B5EF4-FFF2-40B4-BE49-F238E27FC236}">
                  <a16:creationId xmlns:a16="http://schemas.microsoft.com/office/drawing/2014/main" id="{00000000-0008-0000-0100-000008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XP 205DR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19050</xdr:rowOff>
        </xdr:from>
        <xdr:to>
          <xdr:col>5</xdr:col>
          <xdr:colOff>1266825</xdr:colOff>
          <xdr:row>25</xdr:row>
          <xdr:rowOff>19050</xdr:rowOff>
        </xdr:to>
        <xdr:sp macro="" textlink="">
          <xdr:nvSpPr>
            <xdr:cNvPr id="6153" name="Check Box 9" hidden="1">
              <a:extLst>
                <a:ext uri="{63B3BB69-23CF-44E3-9099-C40C66FF867C}">
                  <a14:compatExt spid="_x0000_s6153"/>
                </a:ext>
                <a:ext uri="{FF2B5EF4-FFF2-40B4-BE49-F238E27FC236}">
                  <a16:creationId xmlns:a16="http://schemas.microsoft.com/office/drawing/2014/main" id="{00000000-0008-0000-0100-000009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MSA 225S-100-DA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485775</xdr:colOff>
          <xdr:row>24</xdr:row>
          <xdr:rowOff>38100</xdr:rowOff>
        </xdr:from>
        <xdr:to>
          <xdr:col>7</xdr:col>
          <xdr:colOff>542925</xdr:colOff>
          <xdr:row>24</xdr:row>
          <xdr:rowOff>257175</xdr:rowOff>
        </xdr:to>
        <xdr:sp macro="" textlink="">
          <xdr:nvSpPr>
            <xdr:cNvPr id="6154" name="Check Box 10" hidden="1">
              <a:extLst>
                <a:ext uri="{63B3BB69-23CF-44E3-9099-C40C66FF867C}">
                  <a14:compatExt spid="_x0000_s6154"/>
                </a:ext>
                <a:ext uri="{FF2B5EF4-FFF2-40B4-BE49-F238E27FC236}">
                  <a16:creationId xmlns:a16="http://schemas.microsoft.com/office/drawing/2014/main" id="{00000000-0008-0000-0100-00000A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PG 603S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19050</xdr:rowOff>
        </xdr:from>
        <xdr:to>
          <xdr:col>5</xdr:col>
          <xdr:colOff>209550</xdr:colOff>
          <xdr:row>25</xdr:row>
          <xdr:rowOff>257175</xdr:rowOff>
        </xdr:to>
        <xdr:sp macro="" textlink="">
          <xdr:nvSpPr>
            <xdr:cNvPr id="6155" name="Check Box 11" hidden="1">
              <a:extLst>
                <a:ext uri="{63B3BB69-23CF-44E3-9099-C40C66FF867C}">
                  <a14:compatExt spid="_x0000_s6155"/>
                </a:ext>
                <a:ext uri="{FF2B5EF4-FFF2-40B4-BE49-F238E27FC236}">
                  <a16:creationId xmlns:a16="http://schemas.microsoft.com/office/drawing/2014/main" id="{00000000-0008-0000-0100-00000B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MSE 225S-100-DU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9525</xdr:rowOff>
        </xdr:from>
        <xdr:to>
          <xdr:col>5</xdr:col>
          <xdr:colOff>1266825</xdr:colOff>
          <xdr:row>26</xdr:row>
          <xdr:rowOff>9525</xdr:rowOff>
        </xdr:to>
        <xdr:sp macro="" textlink="">
          <xdr:nvSpPr>
            <xdr:cNvPr id="6156" name="Check Box 12" hidden="1">
              <a:extLst>
                <a:ext uri="{63B3BB69-23CF-44E3-9099-C40C66FF867C}">
                  <a14:compatExt spid="_x0000_s6156"/>
                </a:ext>
                <a:ext uri="{FF2B5EF4-FFF2-40B4-BE49-F238E27FC236}">
                  <a16:creationId xmlns:a16="http://schemas.microsoft.com/office/drawing/2014/main" id="{00000000-0008-0000-0100-00000C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Lain-lain: __________</a:t>
              </a:r>
            </a:p>
          </xdr:txBody>
        </xdr:sp>
        <xdr:clientData/>
      </xdr:twoCellAnchor>
    </mc:Choice>
    <mc:Fallback/>
  </mc:AlternateContent>
  <xdr:twoCellAnchor>
    <xdr:from>
      <xdr:col>6</xdr:col>
      <xdr:colOff>57150</xdr:colOff>
      <xdr:row>27</xdr:row>
      <xdr:rowOff>542925</xdr:rowOff>
    </xdr:from>
    <xdr:to>
      <xdr:col>7</xdr:col>
      <xdr:colOff>323850</xdr:colOff>
      <xdr:row>27</xdr:row>
      <xdr:rowOff>542925</xdr:rowOff>
    </xdr:to>
    <xdr:cxnSp macro="">
      <xdr:nvCxnSpPr>
        <xdr:cNvPr id="25" name="Straight Connector 24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CxnSpPr/>
      </xdr:nvCxnSpPr>
      <xdr:spPr>
        <a:xfrm>
          <a:off x="5191125" y="8582025"/>
          <a:ext cx="11239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276225</xdr:colOff>
      <xdr:row>27</xdr:row>
      <xdr:rowOff>361950</xdr:rowOff>
    </xdr:from>
    <xdr:to>
      <xdr:col>7</xdr:col>
      <xdr:colOff>574955</xdr:colOff>
      <xdr:row>27</xdr:row>
      <xdr:rowOff>630197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67450" y="8401050"/>
          <a:ext cx="298730" cy="268247"/>
        </a:xfrm>
        <a:prstGeom prst="rect">
          <a:avLst/>
        </a:prstGeom>
      </xdr:spPr>
    </xdr:pic>
    <xdr:clientData/>
  </xdr:twoCellAnchor>
  <xdr:oneCellAnchor>
    <xdr:from>
      <xdr:col>5</xdr:col>
      <xdr:colOff>1219200</xdr:colOff>
      <xdr:row>2</xdr:row>
      <xdr:rowOff>295274</xdr:rowOff>
    </xdr:from>
    <xdr:ext cx="2428875" cy="235985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4448175" y="962024"/>
          <a:ext cx="2428875" cy="2359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MY" sz="1100"/>
            <a:t>   HNO</a:t>
          </a:r>
          <a:r>
            <a:rPr lang="en-MY" sz="800"/>
            <a:t>3</a:t>
          </a:r>
          <a:r>
            <a:rPr lang="en-MY" sz="1100"/>
            <a:t>                     H</a:t>
          </a:r>
          <a:r>
            <a:rPr lang="en-MY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MY" sz="1100"/>
            <a:t>O</a:t>
          </a:r>
          <a:r>
            <a:rPr lang="en-MY" sz="800"/>
            <a:t>2</a:t>
          </a:r>
          <a:r>
            <a:rPr lang="en-MY" sz="1100"/>
            <a:t>                    HCL</a:t>
          </a:r>
        </a:p>
      </xdr:txBody>
    </xdr:sp>
    <xdr:clientData/>
  </xdr:oneCellAnchor>
  <xdr:oneCellAnchor>
    <xdr:from>
      <xdr:col>3</xdr:col>
      <xdr:colOff>66675</xdr:colOff>
      <xdr:row>3</xdr:row>
      <xdr:rowOff>9525</xdr:rowOff>
    </xdr:from>
    <xdr:ext cx="990600" cy="248851"/>
    <xdr:sp macro="" textlink="Form!B4">
      <xdr:nvSpPr>
        <xdr:cNvPr id="8" name="TextBox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 txBox="1"/>
      </xdr:nvSpPr>
      <xdr:spPr>
        <a:xfrm>
          <a:off x="1885950" y="981075"/>
          <a:ext cx="99060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428CAD1-C553-4D2F-B59E-CE95B5D0F50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RB GH A &amp; B 311224</a:t>
          </a:fld>
          <a:endParaRPr lang="en-MY" sz="1100"/>
        </a:p>
      </xdr:txBody>
    </xdr:sp>
    <xdr:clientData/>
  </xdr:oneCellAnchor>
  <xdr:oneCellAnchor>
    <xdr:from>
      <xdr:col>5</xdr:col>
      <xdr:colOff>1238250</xdr:colOff>
      <xdr:row>5</xdr:row>
      <xdr:rowOff>314326</xdr:rowOff>
    </xdr:from>
    <xdr:ext cx="533400" cy="266699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 txBox="1"/>
      </xdr:nvSpPr>
      <xdr:spPr>
        <a:xfrm>
          <a:off x="4467225" y="17811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6</xdr:row>
      <xdr:rowOff>257176</xdr:rowOff>
    </xdr:from>
    <xdr:ext cx="533400" cy="266699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SpPr txBox="1"/>
      </xdr:nvSpPr>
      <xdr:spPr>
        <a:xfrm>
          <a:off x="4467225" y="20478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8</xdr:row>
      <xdr:rowOff>1</xdr:rowOff>
    </xdr:from>
    <xdr:ext cx="533400" cy="266699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SpPr txBox="1"/>
      </xdr:nvSpPr>
      <xdr:spPr>
        <a:xfrm>
          <a:off x="4467225" y="23241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6</xdr:row>
      <xdr:rowOff>1</xdr:rowOff>
    </xdr:from>
    <xdr:ext cx="533400" cy="266699"/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SpPr txBox="1"/>
      </xdr:nvSpPr>
      <xdr:spPr>
        <a:xfrm>
          <a:off x="6429375" y="17907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7</xdr:row>
      <xdr:rowOff>1</xdr:rowOff>
    </xdr:from>
    <xdr:ext cx="533400" cy="266699"/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SpPr txBox="1"/>
      </xdr:nvSpPr>
      <xdr:spPr>
        <a:xfrm>
          <a:off x="6429375" y="20574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8</xdr:row>
      <xdr:rowOff>9526</xdr:rowOff>
    </xdr:from>
    <xdr:ext cx="533400" cy="266699"/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SpPr txBox="1"/>
      </xdr:nvSpPr>
      <xdr:spPr>
        <a:xfrm>
          <a:off x="6429375" y="233362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twoCellAnchor>
    <xdr:from>
      <xdr:col>3</xdr:col>
      <xdr:colOff>1123950</xdr:colOff>
      <xdr:row>22</xdr:row>
      <xdr:rowOff>219075</xdr:rowOff>
    </xdr:from>
    <xdr:to>
      <xdr:col>5</xdr:col>
      <xdr:colOff>381000</xdr:colOff>
      <xdr:row>22</xdr:row>
      <xdr:rowOff>219075</xdr:rowOff>
    </xdr:to>
    <xdr:cxnSp macro="">
      <xdr:nvCxnSpPr>
        <xdr:cNvPr id="21" name="Straight Connector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CxnSpPr/>
      </xdr:nvCxnSpPr>
      <xdr:spPr>
        <a:xfrm>
          <a:off x="2943225" y="6162675"/>
          <a:ext cx="666750" cy="0"/>
        </a:xfrm>
        <a:prstGeom prst="line">
          <a:avLst/>
        </a:prstGeom>
        <a:ln w="31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676275</xdr:colOff>
      <xdr:row>19</xdr:row>
      <xdr:rowOff>0</xdr:rowOff>
    </xdr:from>
    <xdr:ext cx="1123949" cy="200026"/>
    <xdr:sp macro="" textlink="Form!M1">
      <xdr:nvSpPr>
        <xdr:cNvPr id="23" name="TextBox 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 txBox="1"/>
      </xdr:nvSpPr>
      <xdr:spPr>
        <a:xfrm>
          <a:off x="3905250" y="5229225"/>
          <a:ext cx="1123949" cy="2000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7243E423-0086-4734-98E2-E4E73E06D5E4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US" sz="1100">
            <a:solidFill>
              <a:sysClr val="windowText" lastClr="000000"/>
            </a:solidFill>
          </a:endParaRPr>
        </a:p>
      </xdr:txBody>
    </xdr:sp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5361" name="Check Box 1" hidden="1">
              <a:extLst>
                <a:ext uri="{63B3BB69-23CF-44E3-9099-C40C66FF867C}">
                  <a14:compatExt spid="_x0000_s15361"/>
                </a:ext>
                <a:ext uri="{FF2B5EF4-FFF2-40B4-BE49-F238E27FC236}">
                  <a16:creationId xmlns:a16="http://schemas.microsoft.com/office/drawing/2014/main" id="{00000000-0008-0000-0A00-00000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5362" name="Check Box 2" hidden="1">
              <a:extLst>
                <a:ext uri="{63B3BB69-23CF-44E3-9099-C40C66FF867C}">
                  <a14:compatExt spid="_x0000_s15362"/>
                </a:ext>
                <a:ext uri="{FF2B5EF4-FFF2-40B4-BE49-F238E27FC236}">
                  <a16:creationId xmlns:a16="http://schemas.microsoft.com/office/drawing/2014/main" id="{00000000-0008-0000-0A00-00000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5363" name="Check Box 3" hidden="1">
              <a:extLst>
                <a:ext uri="{63B3BB69-23CF-44E3-9099-C40C66FF867C}">
                  <a14:compatExt spid="_x0000_s15363"/>
                </a:ext>
                <a:ext uri="{FF2B5EF4-FFF2-40B4-BE49-F238E27FC236}">
                  <a16:creationId xmlns:a16="http://schemas.microsoft.com/office/drawing/2014/main" id="{00000000-0008-0000-0A00-00000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A00-000007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292" y="923328"/>
              <a:chExt cx="2078186" cy="229184"/>
            </a:xfrm>
          </xdr:grpSpPr>
          <xdr:sp macro="" textlink="">
            <xdr:nvSpPr>
              <xdr:cNvPr id="15364" name="Check Box 4" hidden="1">
                <a:extLst>
                  <a:ext uri="{63B3BB69-23CF-44E3-9099-C40C66FF867C}">
                    <a14:compatExt spid="_x0000_s15364"/>
                  </a:ext>
                  <a:ext uri="{FF2B5EF4-FFF2-40B4-BE49-F238E27FC236}">
                    <a16:creationId xmlns:a16="http://schemas.microsoft.com/office/drawing/2014/main" id="{00000000-0008-0000-0A00-0000043C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6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5365" name="Check Box 5" hidden="1">
                <a:extLst>
                  <a:ext uri="{63B3BB69-23CF-44E3-9099-C40C66FF867C}">
                    <a14:compatExt spid="_x0000_s15365"/>
                  </a:ext>
                  <a:ext uri="{FF2B5EF4-FFF2-40B4-BE49-F238E27FC236}">
                    <a16:creationId xmlns:a16="http://schemas.microsoft.com/office/drawing/2014/main" id="{00000000-0008-0000-0A00-0000053C0000}"/>
                  </a:ext>
                </a:extLst>
              </xdr:cNvPr>
              <xdr:cNvSpPr/>
            </xdr:nvSpPr>
            <xdr:spPr bwMode="auto">
              <a:xfrm>
                <a:off x="5019292" y="923328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5366" name="Check Box 6" hidden="1">
                <a:extLst>
                  <a:ext uri="{63B3BB69-23CF-44E3-9099-C40C66FF867C}">
                    <a14:compatExt spid="_x0000_s15366"/>
                  </a:ext>
                  <a:ext uri="{FF2B5EF4-FFF2-40B4-BE49-F238E27FC236}">
                    <a16:creationId xmlns:a16="http://schemas.microsoft.com/office/drawing/2014/main" id="{00000000-0008-0000-0A00-0000063C0000}"/>
                  </a:ext>
                </a:extLst>
              </xdr:cNvPr>
              <xdr:cNvSpPr/>
            </xdr:nvSpPr>
            <xdr:spPr bwMode="auto">
              <a:xfrm>
                <a:off x="6792677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5367" name="Check Box 7" hidden="1">
              <a:extLst>
                <a:ext uri="{63B3BB69-23CF-44E3-9099-C40C66FF867C}">
                  <a14:compatExt spid="_x0000_s15367"/>
                </a:ext>
                <a:ext uri="{FF2B5EF4-FFF2-40B4-BE49-F238E27FC236}">
                  <a16:creationId xmlns:a16="http://schemas.microsoft.com/office/drawing/2014/main" id="{00000000-0008-0000-0A00-000007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!B27">
      <xdr:nvSpPr>
        <xdr:cNvPr id="12" name="TextBox 11">
          <a:extLst>
            <a:ext uri="{FF2B5EF4-FFF2-40B4-BE49-F238E27FC236}">
              <a16:creationId xmlns:a16="http://schemas.microsoft.com/office/drawing/2014/main" id="{00000000-0008-0000-0A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311224</a:t>
          </a:fld>
          <a:endParaRPr lang="en-MY" sz="1100"/>
        </a:p>
      </xdr:txBody>
    </xdr:sp>
    <xdr:clientData/>
  </xdr:oneCellAnchor>
  <xdr:oneCellAnchor>
    <xdr:from>
      <xdr:col>4</xdr:col>
      <xdr:colOff>85725</xdr:colOff>
      <xdr:row>20</xdr:row>
      <xdr:rowOff>228600</xdr:rowOff>
    </xdr:from>
    <xdr:ext cx="742950" cy="248851"/>
    <xdr:sp macro="" textlink="Form!H17">
      <xdr:nvSpPr>
        <xdr:cNvPr id="13" name="TextBox 12">
          <a:extLst>
            <a:ext uri="{FF2B5EF4-FFF2-40B4-BE49-F238E27FC236}">
              <a16:creationId xmlns:a16="http://schemas.microsoft.com/office/drawing/2014/main" id="{00000000-0008-0000-0A00-00000D000000}"/>
            </a:ext>
          </a:extLst>
        </xdr:cNvPr>
        <xdr:cNvSpPr txBox="1"/>
      </xdr:nvSpPr>
      <xdr:spPr>
        <a:xfrm>
          <a:off x="2857500" y="5895975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1AC03765-85A8-4711-8393-7D28046F1977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GH2</a:t>
          </a:fld>
          <a:endParaRPr lang="en-MY" sz="1400"/>
        </a:p>
      </xdr:txBody>
    </xdr:sp>
    <xdr:clientData/>
  </xdr:oneCellAnchor>
  <xdr:twoCellAnchor editAs="oneCell">
    <xdr:from>
      <xdr:col>0</xdr:col>
      <xdr:colOff>1</xdr:colOff>
      <xdr:row>21</xdr:row>
      <xdr:rowOff>38099</xdr:rowOff>
    </xdr:from>
    <xdr:to>
      <xdr:col>0</xdr:col>
      <xdr:colOff>171451</xdr:colOff>
      <xdr:row>21</xdr:row>
      <xdr:rowOff>209549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A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" y="5943599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!C17">
      <xdr:nvSpPr>
        <xdr:cNvPr id="15" name="TextBox 14">
          <a:extLst>
            <a:ext uri="{FF2B5EF4-FFF2-40B4-BE49-F238E27FC236}">
              <a16:creationId xmlns:a16="http://schemas.microsoft.com/office/drawing/2014/main" id="{00000000-0008-0000-0A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D4C20C0-F846-42FD-86F1-7FFA45D8B228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!D17">
      <xdr:nvSpPr>
        <xdr:cNvPr id="16" name="TextBox 15">
          <a:extLst>
            <a:ext uri="{FF2B5EF4-FFF2-40B4-BE49-F238E27FC236}">
              <a16:creationId xmlns:a16="http://schemas.microsoft.com/office/drawing/2014/main" id="{00000000-0008-0000-0A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37194E6-E76B-4EE4-95A9-472D49113733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!E17">
      <xdr:nvSpPr>
        <xdr:cNvPr id="17" name="TextBox 16">
          <a:extLst>
            <a:ext uri="{FF2B5EF4-FFF2-40B4-BE49-F238E27FC236}">
              <a16:creationId xmlns:a16="http://schemas.microsoft.com/office/drawing/2014/main" id="{00000000-0008-0000-0A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55534F29-4038-4E6C-9EC4-B1CABF9650C1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!F17">
      <xdr:nvSpPr>
        <xdr:cNvPr id="18" name="TextBox 17">
          <a:extLst>
            <a:ext uri="{FF2B5EF4-FFF2-40B4-BE49-F238E27FC236}">
              <a16:creationId xmlns:a16="http://schemas.microsoft.com/office/drawing/2014/main" id="{00000000-0008-0000-0A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4D22F94A-4C87-4C05-B248-377FEFAB9A97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4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A00-000013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00000000-0008-0000-0A00-000014000000}"/>
            </a:ext>
          </a:extLst>
        </xdr:cNvPr>
        <xdr:cNvSpPr txBox="1"/>
      </xdr:nvSpPr>
      <xdr:spPr>
        <a:xfrm>
          <a:off x="6762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6385" name="Check Box 1" hidden="1">
              <a:extLst>
                <a:ext uri="{63B3BB69-23CF-44E3-9099-C40C66FF867C}">
                  <a14:compatExt spid="_x0000_s16385"/>
                </a:ext>
                <a:ext uri="{FF2B5EF4-FFF2-40B4-BE49-F238E27FC236}">
                  <a16:creationId xmlns:a16="http://schemas.microsoft.com/office/drawing/2014/main" id="{00000000-0008-0000-0B00-00000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6386" name="Check Box 2" hidden="1">
              <a:extLst>
                <a:ext uri="{63B3BB69-23CF-44E3-9099-C40C66FF867C}">
                  <a14:compatExt spid="_x0000_s16386"/>
                </a:ext>
                <a:ext uri="{FF2B5EF4-FFF2-40B4-BE49-F238E27FC236}">
                  <a16:creationId xmlns:a16="http://schemas.microsoft.com/office/drawing/2014/main" id="{00000000-0008-0000-0B00-00000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6387" name="Check Box 3" hidden="1">
              <a:extLst>
                <a:ext uri="{63B3BB69-23CF-44E3-9099-C40C66FF867C}">
                  <a14:compatExt spid="_x0000_s16387"/>
                </a:ext>
                <a:ext uri="{FF2B5EF4-FFF2-40B4-BE49-F238E27FC236}">
                  <a16:creationId xmlns:a16="http://schemas.microsoft.com/office/drawing/2014/main" id="{00000000-0008-0000-0B00-00000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B00-000007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292" y="923328"/>
              <a:chExt cx="2078186" cy="229184"/>
            </a:xfrm>
          </xdr:grpSpPr>
          <xdr:sp macro="" textlink="">
            <xdr:nvSpPr>
              <xdr:cNvPr id="16388" name="Check Box 4" hidden="1">
                <a:extLst>
                  <a:ext uri="{63B3BB69-23CF-44E3-9099-C40C66FF867C}">
                    <a14:compatExt spid="_x0000_s16388"/>
                  </a:ext>
                  <a:ext uri="{FF2B5EF4-FFF2-40B4-BE49-F238E27FC236}">
                    <a16:creationId xmlns:a16="http://schemas.microsoft.com/office/drawing/2014/main" id="{00000000-0008-0000-0B00-00000440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6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6389" name="Check Box 5" hidden="1">
                <a:extLst>
                  <a:ext uri="{63B3BB69-23CF-44E3-9099-C40C66FF867C}">
                    <a14:compatExt spid="_x0000_s16389"/>
                  </a:ext>
                  <a:ext uri="{FF2B5EF4-FFF2-40B4-BE49-F238E27FC236}">
                    <a16:creationId xmlns:a16="http://schemas.microsoft.com/office/drawing/2014/main" id="{00000000-0008-0000-0B00-000005400000}"/>
                  </a:ext>
                </a:extLst>
              </xdr:cNvPr>
              <xdr:cNvSpPr/>
            </xdr:nvSpPr>
            <xdr:spPr bwMode="auto">
              <a:xfrm>
                <a:off x="5019292" y="923328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6390" name="Check Box 6" hidden="1">
                <a:extLst>
                  <a:ext uri="{63B3BB69-23CF-44E3-9099-C40C66FF867C}">
                    <a14:compatExt spid="_x0000_s16390"/>
                  </a:ext>
                  <a:ext uri="{FF2B5EF4-FFF2-40B4-BE49-F238E27FC236}">
                    <a16:creationId xmlns:a16="http://schemas.microsoft.com/office/drawing/2014/main" id="{00000000-0008-0000-0B00-000006400000}"/>
                  </a:ext>
                </a:extLst>
              </xdr:cNvPr>
              <xdr:cNvSpPr/>
            </xdr:nvSpPr>
            <xdr:spPr bwMode="auto">
              <a:xfrm>
                <a:off x="6792677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6391" name="Check Box 7" hidden="1">
              <a:extLst>
                <a:ext uri="{63B3BB69-23CF-44E3-9099-C40C66FF867C}">
                  <a14:compatExt spid="_x0000_s16391"/>
                </a:ext>
                <a:ext uri="{FF2B5EF4-FFF2-40B4-BE49-F238E27FC236}">
                  <a16:creationId xmlns:a16="http://schemas.microsoft.com/office/drawing/2014/main" id="{00000000-0008-0000-0B00-00000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!B27">
      <xdr:nvSpPr>
        <xdr:cNvPr id="12" name="TextBox 11">
          <a:extLst>
            <a:ext uri="{FF2B5EF4-FFF2-40B4-BE49-F238E27FC236}">
              <a16:creationId xmlns:a16="http://schemas.microsoft.com/office/drawing/2014/main" id="{00000000-0008-0000-0B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311224</a:t>
          </a:fld>
          <a:endParaRPr lang="en-MY" sz="1100"/>
        </a:p>
      </xdr:txBody>
    </xdr:sp>
    <xdr:clientData/>
  </xdr:oneCellAnchor>
  <xdr:oneCellAnchor>
    <xdr:from>
      <xdr:col>4</xdr:col>
      <xdr:colOff>104775</xdr:colOff>
      <xdr:row>20</xdr:row>
      <xdr:rowOff>228600</xdr:rowOff>
    </xdr:from>
    <xdr:ext cx="742950" cy="248851"/>
    <xdr:sp macro="" textlink="Form!H18">
      <xdr:nvSpPr>
        <xdr:cNvPr id="13" name="TextBox 12">
          <a:extLst>
            <a:ext uri="{FF2B5EF4-FFF2-40B4-BE49-F238E27FC236}">
              <a16:creationId xmlns:a16="http://schemas.microsoft.com/office/drawing/2014/main" id="{00000000-0008-0000-0B00-00000D000000}"/>
            </a:ext>
          </a:extLst>
        </xdr:cNvPr>
        <xdr:cNvSpPr txBox="1"/>
      </xdr:nvSpPr>
      <xdr:spPr>
        <a:xfrm>
          <a:off x="2876550" y="5895975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B8E5E9C5-993B-44C7-82CC-A46EA3A8B3CE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GH2</a:t>
          </a:fld>
          <a:endParaRPr lang="en-MY" sz="1400"/>
        </a:p>
      </xdr:txBody>
    </xdr:sp>
    <xdr:clientData/>
  </xdr:oneCellAnchor>
  <xdr:twoCellAnchor editAs="oneCell">
    <xdr:from>
      <xdr:col>0</xdr:col>
      <xdr:colOff>0</xdr:colOff>
      <xdr:row>21</xdr:row>
      <xdr:rowOff>66674</xdr:rowOff>
    </xdr:from>
    <xdr:to>
      <xdr:col>0</xdr:col>
      <xdr:colOff>171450</xdr:colOff>
      <xdr:row>21</xdr:row>
      <xdr:rowOff>238124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B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0" y="597217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!C18">
      <xdr:nvSpPr>
        <xdr:cNvPr id="15" name="TextBox 14">
          <a:extLst>
            <a:ext uri="{FF2B5EF4-FFF2-40B4-BE49-F238E27FC236}">
              <a16:creationId xmlns:a16="http://schemas.microsoft.com/office/drawing/2014/main" id="{00000000-0008-0000-0B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5AE09E0-597B-4195-B0FF-8C01C7607B17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!D18">
      <xdr:nvSpPr>
        <xdr:cNvPr id="16" name="TextBox 15">
          <a:extLst>
            <a:ext uri="{FF2B5EF4-FFF2-40B4-BE49-F238E27FC236}">
              <a16:creationId xmlns:a16="http://schemas.microsoft.com/office/drawing/2014/main" id="{00000000-0008-0000-0B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20D834B-67A6-4DAC-ADFA-0B17046C3E64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!E18">
      <xdr:nvSpPr>
        <xdr:cNvPr id="17" name="TextBox 16">
          <a:extLst>
            <a:ext uri="{FF2B5EF4-FFF2-40B4-BE49-F238E27FC236}">
              <a16:creationId xmlns:a16="http://schemas.microsoft.com/office/drawing/2014/main" id="{00000000-0008-0000-0B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25F14BC-C544-4624-A53B-9B695BED452B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!F18">
      <xdr:nvSpPr>
        <xdr:cNvPr id="18" name="TextBox 17">
          <a:extLst>
            <a:ext uri="{FF2B5EF4-FFF2-40B4-BE49-F238E27FC236}">
              <a16:creationId xmlns:a16="http://schemas.microsoft.com/office/drawing/2014/main" id="{00000000-0008-0000-0B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74F89BEC-70C7-4905-B037-93DC11789838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4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B00-000013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00000000-0008-0000-0B00-000014000000}"/>
            </a:ext>
          </a:extLst>
        </xdr:cNvPr>
        <xdr:cNvSpPr txBox="1"/>
      </xdr:nvSpPr>
      <xdr:spPr>
        <a:xfrm>
          <a:off x="6762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7409" name="Check Box 1" hidden="1">
              <a:extLst>
                <a:ext uri="{63B3BB69-23CF-44E3-9099-C40C66FF867C}">
                  <a14:compatExt spid="_x0000_s17409"/>
                </a:ext>
                <a:ext uri="{FF2B5EF4-FFF2-40B4-BE49-F238E27FC236}">
                  <a16:creationId xmlns:a16="http://schemas.microsoft.com/office/drawing/2014/main" id="{00000000-0008-0000-0C00-00000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7410" name="Check Box 2" hidden="1">
              <a:extLst>
                <a:ext uri="{63B3BB69-23CF-44E3-9099-C40C66FF867C}">
                  <a14:compatExt spid="_x0000_s17410"/>
                </a:ext>
                <a:ext uri="{FF2B5EF4-FFF2-40B4-BE49-F238E27FC236}">
                  <a16:creationId xmlns:a16="http://schemas.microsoft.com/office/drawing/2014/main" id="{00000000-0008-0000-0C00-00000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7411" name="Check Box 3" hidden="1">
              <a:extLst>
                <a:ext uri="{63B3BB69-23CF-44E3-9099-C40C66FF867C}">
                  <a14:compatExt spid="_x0000_s17411"/>
                </a:ext>
                <a:ext uri="{FF2B5EF4-FFF2-40B4-BE49-F238E27FC236}">
                  <a16:creationId xmlns:a16="http://schemas.microsoft.com/office/drawing/2014/main" id="{00000000-0008-0000-0C00-00000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C00-000007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292" y="923328"/>
              <a:chExt cx="2078186" cy="229184"/>
            </a:xfrm>
          </xdr:grpSpPr>
          <xdr:sp macro="" textlink="">
            <xdr:nvSpPr>
              <xdr:cNvPr id="17412" name="Check Box 4" hidden="1">
                <a:extLst>
                  <a:ext uri="{63B3BB69-23CF-44E3-9099-C40C66FF867C}">
                    <a14:compatExt spid="_x0000_s17412"/>
                  </a:ext>
                  <a:ext uri="{FF2B5EF4-FFF2-40B4-BE49-F238E27FC236}">
                    <a16:creationId xmlns:a16="http://schemas.microsoft.com/office/drawing/2014/main" id="{00000000-0008-0000-0C00-00000444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6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7413" name="Check Box 5" hidden="1">
                <a:extLst>
                  <a:ext uri="{63B3BB69-23CF-44E3-9099-C40C66FF867C}">
                    <a14:compatExt spid="_x0000_s17413"/>
                  </a:ext>
                  <a:ext uri="{FF2B5EF4-FFF2-40B4-BE49-F238E27FC236}">
                    <a16:creationId xmlns:a16="http://schemas.microsoft.com/office/drawing/2014/main" id="{00000000-0008-0000-0C00-000005440000}"/>
                  </a:ext>
                </a:extLst>
              </xdr:cNvPr>
              <xdr:cNvSpPr/>
            </xdr:nvSpPr>
            <xdr:spPr bwMode="auto">
              <a:xfrm>
                <a:off x="5019292" y="923328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7414" name="Check Box 6" hidden="1">
                <a:extLst>
                  <a:ext uri="{63B3BB69-23CF-44E3-9099-C40C66FF867C}">
                    <a14:compatExt spid="_x0000_s17414"/>
                  </a:ext>
                  <a:ext uri="{FF2B5EF4-FFF2-40B4-BE49-F238E27FC236}">
                    <a16:creationId xmlns:a16="http://schemas.microsoft.com/office/drawing/2014/main" id="{00000000-0008-0000-0C00-000006440000}"/>
                  </a:ext>
                </a:extLst>
              </xdr:cNvPr>
              <xdr:cNvSpPr/>
            </xdr:nvSpPr>
            <xdr:spPr bwMode="auto">
              <a:xfrm>
                <a:off x="6792677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7415" name="Check Box 7" hidden="1">
              <a:extLst>
                <a:ext uri="{63B3BB69-23CF-44E3-9099-C40C66FF867C}">
                  <a14:compatExt spid="_x0000_s17415"/>
                </a:ext>
                <a:ext uri="{FF2B5EF4-FFF2-40B4-BE49-F238E27FC236}">
                  <a16:creationId xmlns:a16="http://schemas.microsoft.com/office/drawing/2014/main" id="{00000000-0008-0000-0C00-00000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!B27">
      <xdr:nvSpPr>
        <xdr:cNvPr id="12" name="TextBox 11">
          <a:extLst>
            <a:ext uri="{FF2B5EF4-FFF2-40B4-BE49-F238E27FC236}">
              <a16:creationId xmlns:a16="http://schemas.microsoft.com/office/drawing/2014/main" id="{00000000-0008-0000-0C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311224</a:t>
          </a:fld>
          <a:endParaRPr lang="en-MY" sz="1100"/>
        </a:p>
      </xdr:txBody>
    </xdr:sp>
    <xdr:clientData/>
  </xdr:oneCellAnchor>
  <xdr:oneCellAnchor>
    <xdr:from>
      <xdr:col>4</xdr:col>
      <xdr:colOff>114300</xdr:colOff>
      <xdr:row>21</xdr:row>
      <xdr:rowOff>0</xdr:rowOff>
    </xdr:from>
    <xdr:ext cx="742950" cy="248851"/>
    <xdr:sp macro="" textlink="Form!H19">
      <xdr:nvSpPr>
        <xdr:cNvPr id="13" name="TextBox 12">
          <a:extLst>
            <a:ext uri="{FF2B5EF4-FFF2-40B4-BE49-F238E27FC236}">
              <a16:creationId xmlns:a16="http://schemas.microsoft.com/office/drawing/2014/main" id="{00000000-0008-0000-0C00-00000D000000}"/>
            </a:ext>
          </a:extLst>
        </xdr:cNvPr>
        <xdr:cNvSpPr txBox="1"/>
      </xdr:nvSpPr>
      <xdr:spPr>
        <a:xfrm>
          <a:off x="2886075" y="590550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72FB494-06EF-4643-8F46-130FEAA51688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GH2</a:t>
          </a:fld>
          <a:endParaRPr lang="en-MY" sz="1400"/>
        </a:p>
      </xdr:txBody>
    </xdr:sp>
    <xdr:clientData/>
  </xdr:oneCellAnchor>
  <xdr:twoCellAnchor editAs="oneCell">
    <xdr:from>
      <xdr:col>0</xdr:col>
      <xdr:colOff>1</xdr:colOff>
      <xdr:row>21</xdr:row>
      <xdr:rowOff>47624</xdr:rowOff>
    </xdr:from>
    <xdr:to>
      <xdr:col>0</xdr:col>
      <xdr:colOff>171451</xdr:colOff>
      <xdr:row>21</xdr:row>
      <xdr:rowOff>219074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C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" y="595312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!C19">
      <xdr:nvSpPr>
        <xdr:cNvPr id="15" name="TextBox 14">
          <a:extLst>
            <a:ext uri="{FF2B5EF4-FFF2-40B4-BE49-F238E27FC236}">
              <a16:creationId xmlns:a16="http://schemas.microsoft.com/office/drawing/2014/main" id="{00000000-0008-0000-0C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5ABC090C-CB38-45E2-9635-1FE6369A062F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!D19">
      <xdr:nvSpPr>
        <xdr:cNvPr id="16" name="TextBox 15">
          <a:extLst>
            <a:ext uri="{FF2B5EF4-FFF2-40B4-BE49-F238E27FC236}">
              <a16:creationId xmlns:a16="http://schemas.microsoft.com/office/drawing/2014/main" id="{00000000-0008-0000-0C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560803B2-9A09-4006-964E-3A037F48DC38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!E19">
      <xdr:nvSpPr>
        <xdr:cNvPr id="17" name="TextBox 16">
          <a:extLst>
            <a:ext uri="{FF2B5EF4-FFF2-40B4-BE49-F238E27FC236}">
              <a16:creationId xmlns:a16="http://schemas.microsoft.com/office/drawing/2014/main" id="{00000000-0008-0000-0C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E1861285-84D8-4068-BD52-A9AE4F89FA9B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!F19">
      <xdr:nvSpPr>
        <xdr:cNvPr id="18" name="TextBox 17">
          <a:extLst>
            <a:ext uri="{FF2B5EF4-FFF2-40B4-BE49-F238E27FC236}">
              <a16:creationId xmlns:a16="http://schemas.microsoft.com/office/drawing/2014/main" id="{00000000-0008-0000-0C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81E4463-192A-4F10-9272-03FC196AF253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4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C00-000013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00000000-0008-0000-0C00-000014000000}"/>
            </a:ext>
          </a:extLst>
        </xdr:cNvPr>
        <xdr:cNvSpPr txBox="1"/>
      </xdr:nvSpPr>
      <xdr:spPr>
        <a:xfrm>
          <a:off x="6762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8433" name="Check Box 1" hidden="1">
              <a:extLst>
                <a:ext uri="{63B3BB69-23CF-44E3-9099-C40C66FF867C}">
                  <a14:compatExt spid="_x0000_s18433"/>
                </a:ext>
                <a:ext uri="{FF2B5EF4-FFF2-40B4-BE49-F238E27FC236}">
                  <a16:creationId xmlns:a16="http://schemas.microsoft.com/office/drawing/2014/main" id="{00000000-0008-0000-0D00-00000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8434" name="Check Box 2" hidden="1">
              <a:extLst>
                <a:ext uri="{63B3BB69-23CF-44E3-9099-C40C66FF867C}">
                  <a14:compatExt spid="_x0000_s18434"/>
                </a:ext>
                <a:ext uri="{FF2B5EF4-FFF2-40B4-BE49-F238E27FC236}">
                  <a16:creationId xmlns:a16="http://schemas.microsoft.com/office/drawing/2014/main" id="{00000000-0008-0000-0D00-000002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8435" name="Check Box 3" hidden="1">
              <a:extLst>
                <a:ext uri="{63B3BB69-23CF-44E3-9099-C40C66FF867C}">
                  <a14:compatExt spid="_x0000_s18435"/>
                </a:ext>
                <a:ext uri="{FF2B5EF4-FFF2-40B4-BE49-F238E27FC236}">
                  <a16:creationId xmlns:a16="http://schemas.microsoft.com/office/drawing/2014/main" id="{00000000-0008-0000-0D00-000003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D00-000007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303" y="923328"/>
              <a:chExt cx="2078168" cy="229184"/>
            </a:xfrm>
          </xdr:grpSpPr>
          <xdr:sp macro="" textlink="">
            <xdr:nvSpPr>
              <xdr:cNvPr id="18436" name="Check Box 4" hidden="1">
                <a:extLst>
                  <a:ext uri="{63B3BB69-23CF-44E3-9099-C40C66FF867C}">
                    <a14:compatExt spid="_x0000_s18436"/>
                  </a:ext>
                  <a:ext uri="{FF2B5EF4-FFF2-40B4-BE49-F238E27FC236}">
                    <a16:creationId xmlns:a16="http://schemas.microsoft.com/office/drawing/2014/main" id="{00000000-0008-0000-0D00-000004480000}"/>
                  </a:ext>
                </a:extLst>
              </xdr:cNvPr>
              <xdr:cNvSpPr/>
            </xdr:nvSpPr>
            <xdr:spPr bwMode="auto">
              <a:xfrm>
                <a:off x="5939527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8437" name="Check Box 5" hidden="1">
                <a:extLst>
                  <a:ext uri="{63B3BB69-23CF-44E3-9099-C40C66FF867C}">
                    <a14:compatExt spid="_x0000_s18437"/>
                  </a:ext>
                  <a:ext uri="{FF2B5EF4-FFF2-40B4-BE49-F238E27FC236}">
                    <a16:creationId xmlns:a16="http://schemas.microsoft.com/office/drawing/2014/main" id="{00000000-0008-0000-0D00-000005480000}"/>
                  </a:ext>
                </a:extLst>
              </xdr:cNvPr>
              <xdr:cNvSpPr/>
            </xdr:nvSpPr>
            <xdr:spPr bwMode="auto">
              <a:xfrm>
                <a:off x="5019303" y="923328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8438" name="Check Box 6" hidden="1">
                <a:extLst>
                  <a:ext uri="{63B3BB69-23CF-44E3-9099-C40C66FF867C}">
                    <a14:compatExt spid="_x0000_s18438"/>
                  </a:ext>
                  <a:ext uri="{FF2B5EF4-FFF2-40B4-BE49-F238E27FC236}">
                    <a16:creationId xmlns:a16="http://schemas.microsoft.com/office/drawing/2014/main" id="{00000000-0008-0000-0D00-000006480000}"/>
                  </a:ext>
                </a:extLst>
              </xdr:cNvPr>
              <xdr:cNvSpPr/>
            </xdr:nvSpPr>
            <xdr:spPr bwMode="auto">
              <a:xfrm>
                <a:off x="6792670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8439" name="Check Box 7" hidden="1">
              <a:extLst>
                <a:ext uri="{63B3BB69-23CF-44E3-9099-C40C66FF867C}">
                  <a14:compatExt spid="_x0000_s18439"/>
                </a:ext>
                <a:ext uri="{FF2B5EF4-FFF2-40B4-BE49-F238E27FC236}">
                  <a16:creationId xmlns:a16="http://schemas.microsoft.com/office/drawing/2014/main" id="{00000000-0008-0000-0D00-000007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!B27">
      <xdr:nvSpPr>
        <xdr:cNvPr id="12" name="TextBox 11">
          <a:extLst>
            <a:ext uri="{FF2B5EF4-FFF2-40B4-BE49-F238E27FC236}">
              <a16:creationId xmlns:a16="http://schemas.microsoft.com/office/drawing/2014/main" id="{00000000-0008-0000-0D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311224</a:t>
          </a:fld>
          <a:endParaRPr lang="en-MY" sz="1100"/>
        </a:p>
      </xdr:txBody>
    </xdr:sp>
    <xdr:clientData/>
  </xdr:oneCellAnchor>
  <xdr:oneCellAnchor>
    <xdr:from>
      <xdr:col>4</xdr:col>
      <xdr:colOff>76200</xdr:colOff>
      <xdr:row>21</xdr:row>
      <xdr:rowOff>0</xdr:rowOff>
    </xdr:from>
    <xdr:ext cx="742950" cy="248851"/>
    <xdr:sp macro="" textlink="Form!H20">
      <xdr:nvSpPr>
        <xdr:cNvPr id="13" name="TextBox 12">
          <a:extLst>
            <a:ext uri="{FF2B5EF4-FFF2-40B4-BE49-F238E27FC236}">
              <a16:creationId xmlns:a16="http://schemas.microsoft.com/office/drawing/2014/main" id="{00000000-0008-0000-0D00-00000D000000}"/>
            </a:ext>
          </a:extLst>
        </xdr:cNvPr>
        <xdr:cNvSpPr txBox="1"/>
      </xdr:nvSpPr>
      <xdr:spPr>
        <a:xfrm>
          <a:off x="2847975" y="590550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B030A149-971B-41BF-B3BB-1F0C98C8945C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GH2</a:t>
          </a:fld>
          <a:endParaRPr lang="en-MY" sz="1400"/>
        </a:p>
      </xdr:txBody>
    </xdr:sp>
    <xdr:clientData/>
  </xdr:oneCellAnchor>
  <xdr:twoCellAnchor editAs="oneCell">
    <xdr:from>
      <xdr:col>0</xdr:col>
      <xdr:colOff>0</xdr:colOff>
      <xdr:row>21</xdr:row>
      <xdr:rowOff>76199</xdr:rowOff>
    </xdr:from>
    <xdr:to>
      <xdr:col>0</xdr:col>
      <xdr:colOff>171450</xdr:colOff>
      <xdr:row>22</xdr:row>
      <xdr:rowOff>9524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D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0" y="5981699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!C20">
      <xdr:nvSpPr>
        <xdr:cNvPr id="15" name="TextBox 14">
          <a:extLst>
            <a:ext uri="{FF2B5EF4-FFF2-40B4-BE49-F238E27FC236}">
              <a16:creationId xmlns:a16="http://schemas.microsoft.com/office/drawing/2014/main" id="{00000000-0008-0000-0D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ADD38C05-602F-4FE4-AAD2-AF26C9D78022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!D20">
      <xdr:nvSpPr>
        <xdr:cNvPr id="16" name="TextBox 15">
          <a:extLst>
            <a:ext uri="{FF2B5EF4-FFF2-40B4-BE49-F238E27FC236}">
              <a16:creationId xmlns:a16="http://schemas.microsoft.com/office/drawing/2014/main" id="{00000000-0008-0000-0D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F95153BC-FE04-4E27-B7EA-E8F9275BF93D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!E20">
      <xdr:nvSpPr>
        <xdr:cNvPr id="17" name="TextBox 16">
          <a:extLst>
            <a:ext uri="{FF2B5EF4-FFF2-40B4-BE49-F238E27FC236}">
              <a16:creationId xmlns:a16="http://schemas.microsoft.com/office/drawing/2014/main" id="{00000000-0008-0000-0D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C20FAE9A-BD6B-4541-AF75-39F15E33FC3F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!F20">
      <xdr:nvSpPr>
        <xdr:cNvPr id="18" name="TextBox 17">
          <a:extLst>
            <a:ext uri="{FF2B5EF4-FFF2-40B4-BE49-F238E27FC236}">
              <a16:creationId xmlns:a16="http://schemas.microsoft.com/office/drawing/2014/main" id="{00000000-0008-0000-0D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2B45483-4E95-4F03-A07B-AA304E20798C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4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D00-000013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00000000-0008-0000-0D00-000014000000}"/>
            </a:ext>
          </a:extLst>
        </xdr:cNvPr>
        <xdr:cNvSpPr txBox="1"/>
      </xdr:nvSpPr>
      <xdr:spPr>
        <a:xfrm>
          <a:off x="6762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22529" name="Check Box 1" hidden="1">
              <a:extLst>
                <a:ext uri="{63B3BB69-23CF-44E3-9099-C40C66FF867C}">
                  <a14:compatExt spid="_x0000_s22529"/>
                </a:ext>
                <a:ext uri="{FF2B5EF4-FFF2-40B4-BE49-F238E27FC236}">
                  <a16:creationId xmlns:a16="http://schemas.microsoft.com/office/drawing/2014/main" id="{00000000-0008-0000-0E00-000001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22530" name="Check Box 2" hidden="1">
              <a:extLst>
                <a:ext uri="{63B3BB69-23CF-44E3-9099-C40C66FF867C}">
                  <a14:compatExt spid="_x0000_s22530"/>
                </a:ext>
                <a:ext uri="{FF2B5EF4-FFF2-40B4-BE49-F238E27FC236}">
                  <a16:creationId xmlns:a16="http://schemas.microsoft.com/office/drawing/2014/main" id="{00000000-0008-0000-0E00-000002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22531" name="Check Box 3" hidden="1">
              <a:extLst>
                <a:ext uri="{63B3BB69-23CF-44E3-9099-C40C66FF867C}">
                  <a14:compatExt spid="_x0000_s22531"/>
                </a:ext>
                <a:ext uri="{FF2B5EF4-FFF2-40B4-BE49-F238E27FC236}">
                  <a16:creationId xmlns:a16="http://schemas.microsoft.com/office/drawing/2014/main" id="{00000000-0008-0000-0E00-000003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E00-000007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307" y="923328"/>
              <a:chExt cx="2078169" cy="229184"/>
            </a:xfrm>
          </xdr:grpSpPr>
          <xdr:sp macro="" textlink="">
            <xdr:nvSpPr>
              <xdr:cNvPr id="22532" name="Check Box 4" hidden="1">
                <a:extLst>
                  <a:ext uri="{63B3BB69-23CF-44E3-9099-C40C66FF867C}">
                    <a14:compatExt spid="_x0000_s22532"/>
                  </a:ext>
                  <a:ext uri="{FF2B5EF4-FFF2-40B4-BE49-F238E27FC236}">
                    <a16:creationId xmlns:a16="http://schemas.microsoft.com/office/drawing/2014/main" id="{00000000-0008-0000-0E00-000004580000}"/>
                  </a:ext>
                </a:extLst>
              </xdr:cNvPr>
              <xdr:cNvSpPr/>
            </xdr:nvSpPr>
            <xdr:spPr bwMode="auto">
              <a:xfrm>
                <a:off x="5939527" y="927230"/>
                <a:ext cx="304804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22533" name="Check Box 5" hidden="1">
                <a:extLst>
                  <a:ext uri="{63B3BB69-23CF-44E3-9099-C40C66FF867C}">
                    <a14:compatExt spid="_x0000_s22533"/>
                  </a:ext>
                  <a:ext uri="{FF2B5EF4-FFF2-40B4-BE49-F238E27FC236}">
                    <a16:creationId xmlns:a16="http://schemas.microsoft.com/office/drawing/2014/main" id="{00000000-0008-0000-0E00-000005580000}"/>
                  </a:ext>
                </a:extLst>
              </xdr:cNvPr>
              <xdr:cNvSpPr/>
            </xdr:nvSpPr>
            <xdr:spPr bwMode="auto">
              <a:xfrm>
                <a:off x="5019307" y="923328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22534" name="Check Box 6" hidden="1">
                <a:extLst>
                  <a:ext uri="{63B3BB69-23CF-44E3-9099-C40C66FF867C}">
                    <a14:compatExt spid="_x0000_s22534"/>
                  </a:ext>
                  <a:ext uri="{FF2B5EF4-FFF2-40B4-BE49-F238E27FC236}">
                    <a16:creationId xmlns:a16="http://schemas.microsoft.com/office/drawing/2014/main" id="{00000000-0008-0000-0E00-000006580000}"/>
                  </a:ext>
                </a:extLst>
              </xdr:cNvPr>
              <xdr:cNvSpPr/>
            </xdr:nvSpPr>
            <xdr:spPr bwMode="auto">
              <a:xfrm>
                <a:off x="6792675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22535" name="Check Box 7" hidden="1">
              <a:extLst>
                <a:ext uri="{63B3BB69-23CF-44E3-9099-C40C66FF867C}">
                  <a14:compatExt spid="_x0000_s22535"/>
                </a:ext>
                <a:ext uri="{FF2B5EF4-FFF2-40B4-BE49-F238E27FC236}">
                  <a16:creationId xmlns:a16="http://schemas.microsoft.com/office/drawing/2014/main" id="{00000000-0008-0000-0E00-000007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!B27">
      <xdr:nvSpPr>
        <xdr:cNvPr id="12" name="TextBox 11">
          <a:extLst>
            <a:ext uri="{FF2B5EF4-FFF2-40B4-BE49-F238E27FC236}">
              <a16:creationId xmlns:a16="http://schemas.microsoft.com/office/drawing/2014/main" id="{00000000-0008-0000-0E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311224</a:t>
          </a:fld>
          <a:endParaRPr lang="en-MY" sz="1100"/>
        </a:p>
      </xdr:txBody>
    </xdr:sp>
    <xdr:clientData/>
  </xdr:oneCellAnchor>
  <xdr:oneCellAnchor>
    <xdr:from>
      <xdr:col>4</xdr:col>
      <xdr:colOff>95250</xdr:colOff>
      <xdr:row>21</xdr:row>
      <xdr:rowOff>0</xdr:rowOff>
    </xdr:from>
    <xdr:ext cx="742950" cy="248851"/>
    <xdr:sp macro="" textlink="Form!H21">
      <xdr:nvSpPr>
        <xdr:cNvPr id="13" name="TextBox 12">
          <a:extLst>
            <a:ext uri="{FF2B5EF4-FFF2-40B4-BE49-F238E27FC236}">
              <a16:creationId xmlns:a16="http://schemas.microsoft.com/office/drawing/2014/main" id="{00000000-0008-0000-0E00-00000D000000}"/>
            </a:ext>
          </a:extLst>
        </xdr:cNvPr>
        <xdr:cNvSpPr txBox="1"/>
      </xdr:nvSpPr>
      <xdr:spPr>
        <a:xfrm>
          <a:off x="2867025" y="590550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4596A2A3-FB96-4F02-BF9C-67EEA2873797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GH2</a:t>
          </a:fld>
          <a:endParaRPr lang="en-MY" sz="1400"/>
        </a:p>
      </xdr:txBody>
    </xdr:sp>
    <xdr:clientData/>
  </xdr:oneCellAnchor>
  <xdr:twoCellAnchor editAs="oneCell">
    <xdr:from>
      <xdr:col>0</xdr:col>
      <xdr:colOff>0</xdr:colOff>
      <xdr:row>21</xdr:row>
      <xdr:rowOff>57149</xdr:rowOff>
    </xdr:from>
    <xdr:to>
      <xdr:col>0</xdr:col>
      <xdr:colOff>171450</xdr:colOff>
      <xdr:row>21</xdr:row>
      <xdr:rowOff>228599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E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0" y="5962649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!C21">
      <xdr:nvSpPr>
        <xdr:cNvPr id="15" name="TextBox 14">
          <a:extLst>
            <a:ext uri="{FF2B5EF4-FFF2-40B4-BE49-F238E27FC236}">
              <a16:creationId xmlns:a16="http://schemas.microsoft.com/office/drawing/2014/main" id="{00000000-0008-0000-0E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D65F7301-180A-4DF2-9DB3-3921C17D3C23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!D21">
      <xdr:nvSpPr>
        <xdr:cNvPr id="16" name="TextBox 15">
          <a:extLst>
            <a:ext uri="{FF2B5EF4-FFF2-40B4-BE49-F238E27FC236}">
              <a16:creationId xmlns:a16="http://schemas.microsoft.com/office/drawing/2014/main" id="{00000000-0008-0000-0E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B0C92303-16D6-46C1-854D-22D41C0948CE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!E21">
      <xdr:nvSpPr>
        <xdr:cNvPr id="17" name="TextBox 16">
          <a:extLst>
            <a:ext uri="{FF2B5EF4-FFF2-40B4-BE49-F238E27FC236}">
              <a16:creationId xmlns:a16="http://schemas.microsoft.com/office/drawing/2014/main" id="{00000000-0008-0000-0E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10F39EBF-D941-40EE-BAF1-6FEE6EBCAA5F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!F21">
      <xdr:nvSpPr>
        <xdr:cNvPr id="18" name="TextBox 17">
          <a:extLst>
            <a:ext uri="{FF2B5EF4-FFF2-40B4-BE49-F238E27FC236}">
              <a16:creationId xmlns:a16="http://schemas.microsoft.com/office/drawing/2014/main" id="{00000000-0008-0000-0E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46C45043-8081-47AF-AA72-7208544BCA3A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4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E00-000013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00000000-0008-0000-0E00-000014000000}"/>
            </a:ext>
          </a:extLst>
        </xdr:cNvPr>
        <xdr:cNvSpPr txBox="1"/>
      </xdr:nvSpPr>
      <xdr:spPr>
        <a:xfrm>
          <a:off x="6762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20481" name="Check Box 1" hidden="1">
              <a:extLst>
                <a:ext uri="{63B3BB69-23CF-44E3-9099-C40C66FF867C}">
                  <a14:compatExt spid="_x0000_s20481"/>
                </a:ext>
                <a:ext uri="{FF2B5EF4-FFF2-40B4-BE49-F238E27FC236}">
                  <a16:creationId xmlns:a16="http://schemas.microsoft.com/office/drawing/2014/main" id="{00000000-0008-0000-0F00-000001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20482" name="Check Box 2" hidden="1">
              <a:extLst>
                <a:ext uri="{63B3BB69-23CF-44E3-9099-C40C66FF867C}">
                  <a14:compatExt spid="_x0000_s20482"/>
                </a:ext>
                <a:ext uri="{FF2B5EF4-FFF2-40B4-BE49-F238E27FC236}">
                  <a16:creationId xmlns:a16="http://schemas.microsoft.com/office/drawing/2014/main" id="{00000000-0008-0000-0F00-000002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20483" name="Check Box 3" hidden="1">
              <a:extLst>
                <a:ext uri="{63B3BB69-23CF-44E3-9099-C40C66FF867C}">
                  <a14:compatExt spid="_x0000_s20483"/>
                </a:ext>
                <a:ext uri="{FF2B5EF4-FFF2-40B4-BE49-F238E27FC236}">
                  <a16:creationId xmlns:a16="http://schemas.microsoft.com/office/drawing/2014/main" id="{00000000-0008-0000-0F00-000003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F00-000007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294" y="923328"/>
              <a:chExt cx="2078180" cy="229184"/>
            </a:xfrm>
          </xdr:grpSpPr>
          <xdr:sp macro="" textlink="">
            <xdr:nvSpPr>
              <xdr:cNvPr id="20484" name="Check Box 4" hidden="1">
                <a:extLst>
                  <a:ext uri="{63B3BB69-23CF-44E3-9099-C40C66FF867C}">
                    <a14:compatExt spid="_x0000_s20484"/>
                  </a:ext>
                  <a:ext uri="{FF2B5EF4-FFF2-40B4-BE49-F238E27FC236}">
                    <a16:creationId xmlns:a16="http://schemas.microsoft.com/office/drawing/2014/main" id="{00000000-0008-0000-0F00-00000450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20485" name="Check Box 5" hidden="1">
                <a:extLst>
                  <a:ext uri="{63B3BB69-23CF-44E3-9099-C40C66FF867C}">
                    <a14:compatExt spid="_x0000_s20485"/>
                  </a:ext>
                  <a:ext uri="{FF2B5EF4-FFF2-40B4-BE49-F238E27FC236}">
                    <a16:creationId xmlns:a16="http://schemas.microsoft.com/office/drawing/2014/main" id="{00000000-0008-0000-0F00-000005500000}"/>
                  </a:ext>
                </a:extLst>
              </xdr:cNvPr>
              <xdr:cNvSpPr/>
            </xdr:nvSpPr>
            <xdr:spPr bwMode="auto">
              <a:xfrm>
                <a:off x="5019294" y="923328"/>
                <a:ext cx="304606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20486" name="Check Box 6" hidden="1">
                <a:extLst>
                  <a:ext uri="{63B3BB69-23CF-44E3-9099-C40C66FF867C}">
                    <a14:compatExt spid="_x0000_s20486"/>
                  </a:ext>
                  <a:ext uri="{FF2B5EF4-FFF2-40B4-BE49-F238E27FC236}">
                    <a16:creationId xmlns:a16="http://schemas.microsoft.com/office/drawing/2014/main" id="{00000000-0008-0000-0F00-000006500000}"/>
                  </a:ext>
                </a:extLst>
              </xdr:cNvPr>
              <xdr:cNvSpPr/>
            </xdr:nvSpPr>
            <xdr:spPr bwMode="auto">
              <a:xfrm>
                <a:off x="6792674" y="927231"/>
                <a:ext cx="304800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20487" name="Check Box 7" hidden="1">
              <a:extLst>
                <a:ext uri="{63B3BB69-23CF-44E3-9099-C40C66FF867C}">
                  <a14:compatExt spid="_x0000_s20487"/>
                </a:ext>
                <a:ext uri="{FF2B5EF4-FFF2-40B4-BE49-F238E27FC236}">
                  <a16:creationId xmlns:a16="http://schemas.microsoft.com/office/drawing/2014/main" id="{00000000-0008-0000-0F00-000007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!B27">
      <xdr:nvSpPr>
        <xdr:cNvPr id="12" name="TextBox 11">
          <a:extLst>
            <a:ext uri="{FF2B5EF4-FFF2-40B4-BE49-F238E27FC236}">
              <a16:creationId xmlns:a16="http://schemas.microsoft.com/office/drawing/2014/main" id="{00000000-0008-0000-0F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311224</a:t>
          </a:fld>
          <a:endParaRPr lang="en-MY" sz="1100"/>
        </a:p>
      </xdr:txBody>
    </xdr:sp>
    <xdr:clientData/>
  </xdr:oneCellAnchor>
  <xdr:oneCellAnchor>
    <xdr:from>
      <xdr:col>4</xdr:col>
      <xdr:colOff>114300</xdr:colOff>
      <xdr:row>21</xdr:row>
      <xdr:rowOff>19050</xdr:rowOff>
    </xdr:from>
    <xdr:ext cx="742950" cy="248851"/>
    <xdr:sp macro="" textlink="Form!H22">
      <xdr:nvSpPr>
        <xdr:cNvPr id="13" name="TextBox 12">
          <a:extLst>
            <a:ext uri="{FF2B5EF4-FFF2-40B4-BE49-F238E27FC236}">
              <a16:creationId xmlns:a16="http://schemas.microsoft.com/office/drawing/2014/main" id="{00000000-0008-0000-0F00-00000D000000}"/>
            </a:ext>
          </a:extLst>
        </xdr:cNvPr>
        <xdr:cNvSpPr txBox="1"/>
      </xdr:nvSpPr>
      <xdr:spPr>
        <a:xfrm>
          <a:off x="2886075" y="592455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6A613B4B-545D-4E72-A1FF-D941832736EC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GH2</a:t>
          </a:fld>
          <a:endParaRPr lang="en-MY" sz="1400"/>
        </a:p>
      </xdr:txBody>
    </xdr:sp>
    <xdr:clientData/>
  </xdr:oneCellAnchor>
  <xdr:twoCellAnchor editAs="oneCell">
    <xdr:from>
      <xdr:col>0</xdr:col>
      <xdr:colOff>0</xdr:colOff>
      <xdr:row>21</xdr:row>
      <xdr:rowOff>57149</xdr:rowOff>
    </xdr:from>
    <xdr:to>
      <xdr:col>0</xdr:col>
      <xdr:colOff>171450</xdr:colOff>
      <xdr:row>21</xdr:row>
      <xdr:rowOff>228599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F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0" y="5962649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!C22">
      <xdr:nvSpPr>
        <xdr:cNvPr id="15" name="TextBox 14">
          <a:extLst>
            <a:ext uri="{FF2B5EF4-FFF2-40B4-BE49-F238E27FC236}">
              <a16:creationId xmlns:a16="http://schemas.microsoft.com/office/drawing/2014/main" id="{00000000-0008-0000-0F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ECDEF62-B2AE-44B1-BD50-8DF5699D616A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!D22">
      <xdr:nvSpPr>
        <xdr:cNvPr id="16" name="TextBox 15">
          <a:extLst>
            <a:ext uri="{FF2B5EF4-FFF2-40B4-BE49-F238E27FC236}">
              <a16:creationId xmlns:a16="http://schemas.microsoft.com/office/drawing/2014/main" id="{00000000-0008-0000-0F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777720C-8C1C-4F39-8824-568AA2B8397E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!E22">
      <xdr:nvSpPr>
        <xdr:cNvPr id="17" name="TextBox 16">
          <a:extLst>
            <a:ext uri="{FF2B5EF4-FFF2-40B4-BE49-F238E27FC236}">
              <a16:creationId xmlns:a16="http://schemas.microsoft.com/office/drawing/2014/main" id="{00000000-0008-0000-0F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53182152-401A-4A18-95AD-59CA9C13F95F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!F22">
      <xdr:nvSpPr>
        <xdr:cNvPr id="18" name="TextBox 17">
          <a:extLst>
            <a:ext uri="{FF2B5EF4-FFF2-40B4-BE49-F238E27FC236}">
              <a16:creationId xmlns:a16="http://schemas.microsoft.com/office/drawing/2014/main" id="{00000000-0008-0000-0F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CB628A8E-0C1A-4EA4-8F9B-3397C2D8F6C7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4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F00-000013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00000000-0008-0000-0F00-000014000000}"/>
            </a:ext>
          </a:extLst>
        </xdr:cNvPr>
        <xdr:cNvSpPr txBox="1"/>
      </xdr:nvSpPr>
      <xdr:spPr>
        <a:xfrm>
          <a:off x="6762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1028700" y="1847850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6762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1197912</xdr:colOff>
          <xdr:row>2</xdr:row>
          <xdr:rowOff>249485</xdr:rowOff>
        </xdr:from>
        <xdr:to>
          <xdr:col>7</xdr:col>
          <xdr:colOff>809608</xdr:colOff>
          <xdr:row>4</xdr:row>
          <xdr:rowOff>43824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200-000004000000}"/>
                </a:ext>
              </a:extLst>
            </xdr:cNvPr>
            <xdr:cNvGrpSpPr/>
          </xdr:nvGrpSpPr>
          <xdr:grpSpPr>
            <a:xfrm>
              <a:off x="4426887" y="916235"/>
              <a:ext cx="2373946" cy="346789"/>
              <a:chOff x="4180411" y="910738"/>
              <a:chExt cx="2086573" cy="229184"/>
            </a:xfrm>
          </xdr:grpSpPr>
          <xdr:sp macro="" textlink="">
            <xdr:nvSpPr>
              <xdr:cNvPr id="25601" name="Check Box 1" hidden="1">
                <a:extLst>
                  <a:ext uri="{63B3BB69-23CF-44E3-9099-C40C66FF867C}">
                    <a14:compatExt spid="_x0000_s25601"/>
                  </a:ext>
                  <a:ext uri="{FF2B5EF4-FFF2-40B4-BE49-F238E27FC236}">
                    <a16:creationId xmlns:a16="http://schemas.microsoft.com/office/drawing/2014/main" id="{00000000-0008-0000-0200-000001640000}"/>
                  </a:ext>
                </a:extLst>
              </xdr:cNvPr>
              <xdr:cNvSpPr/>
            </xdr:nvSpPr>
            <xdr:spPr bwMode="auto">
              <a:xfrm>
                <a:off x="5050421" y="920934"/>
                <a:ext cx="521686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25602" name="Check Box 2" hidden="1">
                <a:extLst>
                  <a:ext uri="{63B3BB69-23CF-44E3-9099-C40C66FF867C}">
                    <a14:compatExt spid="_x0000_s25602"/>
                  </a:ext>
                  <a:ext uri="{FF2B5EF4-FFF2-40B4-BE49-F238E27FC236}">
                    <a16:creationId xmlns:a16="http://schemas.microsoft.com/office/drawing/2014/main" id="{00000000-0008-0000-0200-000002640000}"/>
                  </a:ext>
                </a:extLst>
              </xdr:cNvPr>
              <xdr:cNvSpPr/>
            </xdr:nvSpPr>
            <xdr:spPr bwMode="auto">
              <a:xfrm>
                <a:off x="4180411" y="910738"/>
                <a:ext cx="805663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25603" name="Check Box 3" hidden="1">
                <a:extLst>
                  <a:ext uri="{63B3BB69-23CF-44E3-9099-C40C66FF867C}">
                    <a14:compatExt spid="_x0000_s25603"/>
                  </a:ext>
                  <a:ext uri="{FF2B5EF4-FFF2-40B4-BE49-F238E27FC236}">
                    <a16:creationId xmlns:a16="http://schemas.microsoft.com/office/drawing/2014/main" id="{00000000-0008-0000-0200-000003640000}"/>
                  </a:ext>
                </a:extLst>
              </xdr:cNvPr>
              <xdr:cNvSpPr/>
            </xdr:nvSpPr>
            <xdr:spPr bwMode="auto">
              <a:xfrm>
                <a:off x="5844962" y="920936"/>
                <a:ext cx="42202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xdr:oneCellAnchor>
    <xdr:from>
      <xdr:col>7</xdr:col>
      <xdr:colOff>76200</xdr:colOff>
      <xdr:row>4</xdr:row>
      <xdr:rowOff>28575</xdr:rowOff>
    </xdr:from>
    <xdr:ext cx="628650" cy="264560"/>
    <xdr:sp macro="" textlink="Form!B27">
      <xdr:nvSpPr>
        <xdr:cNvPr id="8" name="TextBox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 txBox="1"/>
      </xdr:nvSpPr>
      <xdr:spPr>
        <a:xfrm>
          <a:off x="6067425" y="1247775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311224</a:t>
          </a:fld>
          <a:endParaRPr lang="en-MY" sz="1100"/>
        </a:p>
      </xdr:txBody>
    </xdr:sp>
    <xdr:clientData/>
  </xdr:oneCellAnchor>
  <xdr:twoCellAnchor>
    <xdr:from>
      <xdr:col>6</xdr:col>
      <xdr:colOff>276225</xdr:colOff>
      <xdr:row>26</xdr:row>
      <xdr:rowOff>228600</xdr:rowOff>
    </xdr:from>
    <xdr:to>
      <xdr:col>7</xdr:col>
      <xdr:colOff>704850</xdr:colOff>
      <xdr:row>26</xdr:row>
      <xdr:rowOff>609600</xdr:rowOff>
    </xdr:to>
    <xdr:sp macro="" textlink="Form!C9">
      <xdr:nvSpPr>
        <xdr:cNvPr id="9" name="TextBox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 txBox="1"/>
      </xdr:nvSpPr>
      <xdr:spPr>
        <a:xfrm>
          <a:off x="5410200" y="7286625"/>
          <a:ext cx="1285875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37FA109-5CE4-4ACF-B168-2F09B42FD897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1.506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47626</xdr:colOff>
      <xdr:row>26</xdr:row>
      <xdr:rowOff>200024</xdr:rowOff>
    </xdr:from>
    <xdr:ext cx="1285874" cy="248851"/>
    <xdr:sp macro="" textlink="Form!D9">
      <xdr:nvSpPr>
        <xdr:cNvPr id="10" name="TextBox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 txBox="1"/>
      </xdr:nvSpPr>
      <xdr:spPr>
        <a:xfrm>
          <a:off x="1866901" y="7258049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F13A705-9B08-4E30-BE0F-153CBBDBF083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13.686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9526</xdr:colOff>
      <xdr:row>27</xdr:row>
      <xdr:rowOff>142874</xdr:rowOff>
    </xdr:from>
    <xdr:ext cx="1285874" cy="248851"/>
    <xdr:sp macro="" textlink="Form!E9">
      <xdr:nvSpPr>
        <xdr:cNvPr id="11" name="TextBox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 txBox="1"/>
      </xdr:nvSpPr>
      <xdr:spPr>
        <a:xfrm>
          <a:off x="1828801" y="797242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937F91DA-3DCB-440B-AD4D-88D7066392A7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113.725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152401</xdr:colOff>
      <xdr:row>27</xdr:row>
      <xdr:rowOff>285750</xdr:rowOff>
    </xdr:from>
    <xdr:ext cx="1057274" cy="264560"/>
    <xdr:sp macro="" textlink="Form!F8">
      <xdr:nvSpPr>
        <xdr:cNvPr id="12" name="TextBox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 txBox="1"/>
      </xdr:nvSpPr>
      <xdr:spPr>
        <a:xfrm>
          <a:off x="5286376" y="8115300"/>
          <a:ext cx="105727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94A5F2D-526B-4165-B196-5955E5FDFD28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100.229</a:t>
          </a:fld>
          <a:endParaRPr lang="en-MY" sz="1100"/>
        </a:p>
      </xdr:txBody>
    </xdr:sp>
    <xdr:clientData/>
  </xdr:oneCellAnchor>
  <xdr:twoCellAnchor editAs="oneCell">
    <xdr:from>
      <xdr:col>7</xdr:col>
      <xdr:colOff>0</xdr:colOff>
      <xdr:row>17</xdr:row>
      <xdr:rowOff>228600</xdr:rowOff>
    </xdr:from>
    <xdr:to>
      <xdr:col>7</xdr:col>
      <xdr:colOff>835224</xdr:colOff>
      <xdr:row>18</xdr:row>
      <xdr:rowOff>2668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91225" y="4981575"/>
          <a:ext cx="835224" cy="1219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19050</xdr:rowOff>
        </xdr:from>
        <xdr:to>
          <xdr:col>4</xdr:col>
          <xdr:colOff>257175</xdr:colOff>
          <xdr:row>25</xdr:row>
          <xdr:rowOff>19050</xdr:rowOff>
        </xdr:to>
        <xdr:sp macro="" textlink="">
          <xdr:nvSpPr>
            <xdr:cNvPr id="25604" name="Check Box 4" hidden="1">
              <a:extLst>
                <a:ext uri="{63B3BB69-23CF-44E3-9099-C40C66FF867C}">
                  <a14:compatExt spid="_x0000_s25604"/>
                </a:ext>
                <a:ext uri="{FF2B5EF4-FFF2-40B4-BE49-F238E27FC236}">
                  <a16:creationId xmlns:a16="http://schemas.microsoft.com/office/drawing/2014/main" id="{00000000-0008-0000-0200-000004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XP 205DR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19050</xdr:rowOff>
        </xdr:from>
        <xdr:to>
          <xdr:col>5</xdr:col>
          <xdr:colOff>1266825</xdr:colOff>
          <xdr:row>25</xdr:row>
          <xdr:rowOff>19050</xdr:rowOff>
        </xdr:to>
        <xdr:sp macro="" textlink="">
          <xdr:nvSpPr>
            <xdr:cNvPr id="25605" name="Check Box 5" hidden="1">
              <a:extLst>
                <a:ext uri="{63B3BB69-23CF-44E3-9099-C40C66FF867C}">
                  <a14:compatExt spid="_x0000_s25605"/>
                </a:ext>
                <a:ext uri="{FF2B5EF4-FFF2-40B4-BE49-F238E27FC236}">
                  <a16:creationId xmlns:a16="http://schemas.microsoft.com/office/drawing/2014/main" id="{00000000-0008-0000-0200-000005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MSA 225S-100-DA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485775</xdr:colOff>
          <xdr:row>24</xdr:row>
          <xdr:rowOff>38100</xdr:rowOff>
        </xdr:from>
        <xdr:to>
          <xdr:col>7</xdr:col>
          <xdr:colOff>542925</xdr:colOff>
          <xdr:row>24</xdr:row>
          <xdr:rowOff>257175</xdr:rowOff>
        </xdr:to>
        <xdr:sp macro="" textlink="">
          <xdr:nvSpPr>
            <xdr:cNvPr id="25606" name="Check Box 6" hidden="1">
              <a:extLst>
                <a:ext uri="{63B3BB69-23CF-44E3-9099-C40C66FF867C}">
                  <a14:compatExt spid="_x0000_s25606"/>
                </a:ext>
                <a:ext uri="{FF2B5EF4-FFF2-40B4-BE49-F238E27FC236}">
                  <a16:creationId xmlns:a16="http://schemas.microsoft.com/office/drawing/2014/main" id="{00000000-0008-0000-0200-000006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PG 603S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19050</xdr:rowOff>
        </xdr:from>
        <xdr:to>
          <xdr:col>5</xdr:col>
          <xdr:colOff>209550</xdr:colOff>
          <xdr:row>25</xdr:row>
          <xdr:rowOff>257175</xdr:rowOff>
        </xdr:to>
        <xdr:sp macro="" textlink="">
          <xdr:nvSpPr>
            <xdr:cNvPr id="25607" name="Check Box 7" hidden="1">
              <a:extLst>
                <a:ext uri="{63B3BB69-23CF-44E3-9099-C40C66FF867C}">
                  <a14:compatExt spid="_x0000_s25607"/>
                </a:ext>
                <a:ext uri="{FF2B5EF4-FFF2-40B4-BE49-F238E27FC236}">
                  <a16:creationId xmlns:a16="http://schemas.microsoft.com/office/drawing/2014/main" id="{00000000-0008-0000-0200-000007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MSE 225S-100-DU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9525</xdr:rowOff>
        </xdr:from>
        <xdr:to>
          <xdr:col>5</xdr:col>
          <xdr:colOff>1266825</xdr:colOff>
          <xdr:row>26</xdr:row>
          <xdr:rowOff>9525</xdr:rowOff>
        </xdr:to>
        <xdr:sp macro="" textlink="">
          <xdr:nvSpPr>
            <xdr:cNvPr id="25608" name="Check Box 8" hidden="1">
              <a:extLst>
                <a:ext uri="{63B3BB69-23CF-44E3-9099-C40C66FF867C}">
                  <a14:compatExt spid="_x0000_s25608"/>
                </a:ext>
                <a:ext uri="{FF2B5EF4-FFF2-40B4-BE49-F238E27FC236}">
                  <a16:creationId xmlns:a16="http://schemas.microsoft.com/office/drawing/2014/main" id="{00000000-0008-0000-0200-000008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Lain-lain: __________</a:t>
              </a:r>
            </a:p>
          </xdr:txBody>
        </xdr:sp>
        <xdr:clientData/>
      </xdr:twoCellAnchor>
    </mc:Choice>
    <mc:Fallback/>
  </mc:AlternateContent>
  <xdr:twoCellAnchor>
    <xdr:from>
      <xdr:col>6</xdr:col>
      <xdr:colOff>57150</xdr:colOff>
      <xdr:row>27</xdr:row>
      <xdr:rowOff>542925</xdr:rowOff>
    </xdr:from>
    <xdr:to>
      <xdr:col>7</xdr:col>
      <xdr:colOff>323850</xdr:colOff>
      <xdr:row>27</xdr:row>
      <xdr:rowOff>542925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CxnSpPr/>
      </xdr:nvCxnSpPr>
      <xdr:spPr>
        <a:xfrm>
          <a:off x="5191125" y="8372475"/>
          <a:ext cx="11239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276225</xdr:colOff>
      <xdr:row>27</xdr:row>
      <xdr:rowOff>361950</xdr:rowOff>
    </xdr:from>
    <xdr:to>
      <xdr:col>7</xdr:col>
      <xdr:colOff>574955</xdr:colOff>
      <xdr:row>27</xdr:row>
      <xdr:rowOff>630197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67450" y="8191500"/>
          <a:ext cx="298730" cy="268247"/>
        </a:xfrm>
        <a:prstGeom prst="rect">
          <a:avLst/>
        </a:prstGeom>
      </xdr:spPr>
    </xdr:pic>
    <xdr:clientData/>
  </xdr:twoCellAnchor>
  <xdr:oneCellAnchor>
    <xdr:from>
      <xdr:col>5</xdr:col>
      <xdr:colOff>1219200</xdr:colOff>
      <xdr:row>2</xdr:row>
      <xdr:rowOff>295274</xdr:rowOff>
    </xdr:from>
    <xdr:ext cx="2428875" cy="235985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SpPr txBox="1"/>
      </xdr:nvSpPr>
      <xdr:spPr>
        <a:xfrm>
          <a:off x="4448175" y="962024"/>
          <a:ext cx="2428875" cy="2359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MY" sz="1100"/>
            <a:t>   HNO</a:t>
          </a:r>
          <a:r>
            <a:rPr lang="en-MY" sz="800"/>
            <a:t>3</a:t>
          </a:r>
          <a:r>
            <a:rPr lang="en-MY" sz="1100"/>
            <a:t>                     H</a:t>
          </a:r>
          <a:r>
            <a:rPr lang="en-MY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MY" sz="1100"/>
            <a:t>O</a:t>
          </a:r>
          <a:r>
            <a:rPr lang="en-MY" sz="800"/>
            <a:t>2</a:t>
          </a:r>
          <a:r>
            <a:rPr lang="en-MY" sz="1100"/>
            <a:t>                    HCL</a:t>
          </a:r>
        </a:p>
      </xdr:txBody>
    </xdr:sp>
    <xdr:clientData/>
  </xdr:oneCellAnchor>
  <xdr:oneCellAnchor>
    <xdr:from>
      <xdr:col>3</xdr:col>
      <xdr:colOff>66675</xdr:colOff>
      <xdr:row>3</xdr:row>
      <xdr:rowOff>9525</xdr:rowOff>
    </xdr:from>
    <xdr:ext cx="990600" cy="248851"/>
    <xdr:sp macro="" textlink="Form!B4">
      <xdr:nvSpPr>
        <xdr:cNvPr id="22" name="TextBox 21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SpPr txBox="1"/>
      </xdr:nvSpPr>
      <xdr:spPr>
        <a:xfrm>
          <a:off x="1885950" y="981075"/>
          <a:ext cx="99060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428CAD1-C553-4D2F-B59E-CE95B5D0F50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RB GH A &amp; B 311224</a:t>
          </a:fld>
          <a:endParaRPr lang="en-MY" sz="1100"/>
        </a:p>
      </xdr:txBody>
    </xdr:sp>
    <xdr:clientData/>
  </xdr:oneCellAnchor>
  <xdr:oneCellAnchor>
    <xdr:from>
      <xdr:col>5</xdr:col>
      <xdr:colOff>1238250</xdr:colOff>
      <xdr:row>5</xdr:row>
      <xdr:rowOff>314326</xdr:rowOff>
    </xdr:from>
    <xdr:ext cx="533400" cy="266699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SpPr txBox="1"/>
      </xdr:nvSpPr>
      <xdr:spPr>
        <a:xfrm>
          <a:off x="4467225" y="17811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6</xdr:row>
      <xdr:rowOff>257176</xdr:rowOff>
    </xdr:from>
    <xdr:ext cx="533400" cy="266699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SpPr txBox="1"/>
      </xdr:nvSpPr>
      <xdr:spPr>
        <a:xfrm>
          <a:off x="4467225" y="20478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8</xdr:row>
      <xdr:rowOff>1</xdr:rowOff>
    </xdr:from>
    <xdr:ext cx="533400" cy="266699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SpPr txBox="1"/>
      </xdr:nvSpPr>
      <xdr:spPr>
        <a:xfrm>
          <a:off x="4467225" y="23241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6</xdr:row>
      <xdr:rowOff>1</xdr:rowOff>
    </xdr:from>
    <xdr:ext cx="533400" cy="266699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SpPr txBox="1"/>
      </xdr:nvSpPr>
      <xdr:spPr>
        <a:xfrm>
          <a:off x="6429375" y="17907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7</xdr:row>
      <xdr:rowOff>1</xdr:rowOff>
    </xdr:from>
    <xdr:ext cx="533400" cy="266699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SpPr txBox="1"/>
      </xdr:nvSpPr>
      <xdr:spPr>
        <a:xfrm>
          <a:off x="6429375" y="20574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8</xdr:row>
      <xdr:rowOff>9526</xdr:rowOff>
    </xdr:from>
    <xdr:ext cx="533400" cy="266699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SpPr txBox="1"/>
      </xdr:nvSpPr>
      <xdr:spPr>
        <a:xfrm>
          <a:off x="6429375" y="233362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twoCellAnchor>
    <xdr:from>
      <xdr:col>3</xdr:col>
      <xdr:colOff>1123950</xdr:colOff>
      <xdr:row>22</xdr:row>
      <xdr:rowOff>219075</xdr:rowOff>
    </xdr:from>
    <xdr:to>
      <xdr:col>5</xdr:col>
      <xdr:colOff>381000</xdr:colOff>
      <xdr:row>22</xdr:row>
      <xdr:rowOff>219075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CxnSpPr/>
      </xdr:nvCxnSpPr>
      <xdr:spPr>
        <a:xfrm>
          <a:off x="2943225" y="6162675"/>
          <a:ext cx="666750" cy="0"/>
        </a:xfrm>
        <a:prstGeom prst="line">
          <a:avLst/>
        </a:prstGeom>
        <a:ln w="31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676275</xdr:colOff>
      <xdr:row>19</xdr:row>
      <xdr:rowOff>0</xdr:rowOff>
    </xdr:from>
    <xdr:ext cx="1123949" cy="200026"/>
    <xdr:sp macro="" textlink="Form!M1">
      <xdr:nvSpPr>
        <xdr:cNvPr id="30" name="TextBox 29">
          <a:extLst>
            <a:ext uri="{FF2B5EF4-FFF2-40B4-BE49-F238E27FC236}">
              <a16:creationId xmlns:a16="http://schemas.microsoft.com/office/drawing/2014/main" id="{00000000-0008-0000-0200-00001E000000}"/>
            </a:ext>
          </a:extLst>
        </xdr:cNvPr>
        <xdr:cNvSpPr txBox="1"/>
      </xdr:nvSpPr>
      <xdr:spPr>
        <a:xfrm>
          <a:off x="3905250" y="5229225"/>
          <a:ext cx="1123949" cy="2000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7243E423-0086-4734-98E2-E4E73E06D5E4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US" sz="1100">
            <a:solidFill>
              <a:sysClr val="windowText" lastClr="000000"/>
            </a:solidFill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8193" name="Check Box 1" hidden="1">
              <a:extLst>
                <a:ext uri="{63B3BB69-23CF-44E3-9099-C40C66FF867C}">
                  <a14:compatExt spid="_x0000_s8193"/>
                </a:ext>
                <a:ext uri="{FF2B5EF4-FFF2-40B4-BE49-F238E27FC236}">
                  <a16:creationId xmlns:a16="http://schemas.microsoft.com/office/drawing/2014/main" id="{00000000-0008-0000-0300-00000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8194" name="Check Box 2" hidden="1">
              <a:extLst>
                <a:ext uri="{63B3BB69-23CF-44E3-9099-C40C66FF867C}">
                  <a14:compatExt spid="_x0000_s8194"/>
                </a:ext>
                <a:ext uri="{FF2B5EF4-FFF2-40B4-BE49-F238E27FC236}">
                  <a16:creationId xmlns:a16="http://schemas.microsoft.com/office/drawing/2014/main" id="{00000000-0008-0000-0300-00000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8195" name="Check Box 3" hidden="1">
              <a:extLst>
                <a:ext uri="{63B3BB69-23CF-44E3-9099-C40C66FF867C}">
                  <a14:compatExt spid="_x0000_s8195"/>
                </a:ext>
                <a:ext uri="{FF2B5EF4-FFF2-40B4-BE49-F238E27FC236}">
                  <a16:creationId xmlns:a16="http://schemas.microsoft.com/office/drawing/2014/main" id="{00000000-0008-0000-0300-00000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300-000007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292" y="923328"/>
              <a:chExt cx="2078183" cy="229184"/>
            </a:xfrm>
          </xdr:grpSpPr>
          <xdr:sp macro="" textlink="">
            <xdr:nvSpPr>
              <xdr:cNvPr id="8196" name="Check Box 4" hidden="1">
                <a:extLst>
                  <a:ext uri="{63B3BB69-23CF-44E3-9099-C40C66FF867C}">
                    <a14:compatExt spid="_x0000_s8196"/>
                  </a:ext>
                  <a:ext uri="{FF2B5EF4-FFF2-40B4-BE49-F238E27FC236}">
                    <a16:creationId xmlns:a16="http://schemas.microsoft.com/office/drawing/2014/main" id="{00000000-0008-0000-0300-00000420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8197" name="Check Box 5" hidden="1">
                <a:extLst>
                  <a:ext uri="{63B3BB69-23CF-44E3-9099-C40C66FF867C}">
                    <a14:compatExt spid="_x0000_s8197"/>
                  </a:ext>
                  <a:ext uri="{FF2B5EF4-FFF2-40B4-BE49-F238E27FC236}">
                    <a16:creationId xmlns:a16="http://schemas.microsoft.com/office/drawing/2014/main" id="{00000000-0008-0000-0300-000005200000}"/>
                  </a:ext>
                </a:extLst>
              </xdr:cNvPr>
              <xdr:cNvSpPr/>
            </xdr:nvSpPr>
            <xdr:spPr bwMode="auto">
              <a:xfrm>
                <a:off x="5019292" y="923328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8198" name="Check Box 6" hidden="1">
                <a:extLst>
                  <a:ext uri="{63B3BB69-23CF-44E3-9099-C40C66FF867C}">
                    <a14:compatExt spid="_x0000_s8198"/>
                  </a:ext>
                  <a:ext uri="{FF2B5EF4-FFF2-40B4-BE49-F238E27FC236}">
                    <a16:creationId xmlns:a16="http://schemas.microsoft.com/office/drawing/2014/main" id="{00000000-0008-0000-0300-000006200000}"/>
                  </a:ext>
                </a:extLst>
              </xdr:cNvPr>
              <xdr:cNvSpPr/>
            </xdr:nvSpPr>
            <xdr:spPr bwMode="auto">
              <a:xfrm>
                <a:off x="6792674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8199" name="Check Box 7" hidden="1">
              <a:extLst>
                <a:ext uri="{63B3BB69-23CF-44E3-9099-C40C66FF867C}">
                  <a14:compatExt spid="_x0000_s8199"/>
                </a:ext>
                <a:ext uri="{FF2B5EF4-FFF2-40B4-BE49-F238E27FC236}">
                  <a16:creationId xmlns:a16="http://schemas.microsoft.com/office/drawing/2014/main" id="{00000000-0008-0000-0300-00000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!B27">
      <xdr:nvSpPr>
        <xdr:cNvPr id="12" name="TextBox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311224</a:t>
          </a:fld>
          <a:endParaRPr lang="en-MY" sz="1100"/>
        </a:p>
      </xdr:txBody>
    </xdr:sp>
    <xdr:clientData/>
  </xdr:oneCellAnchor>
  <xdr:oneCellAnchor>
    <xdr:from>
      <xdr:col>4</xdr:col>
      <xdr:colOff>66675</xdr:colOff>
      <xdr:row>21</xdr:row>
      <xdr:rowOff>0</xdr:rowOff>
    </xdr:from>
    <xdr:ext cx="742950" cy="248851"/>
    <xdr:sp macro="" textlink="Form!H10">
      <xdr:nvSpPr>
        <xdr:cNvPr id="13" name="TextBox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SpPr txBox="1"/>
      </xdr:nvSpPr>
      <xdr:spPr>
        <a:xfrm>
          <a:off x="2838450" y="590550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D6004B1E-DD10-4CC6-ADA6-AC2ECAF2F665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GH2</a:t>
          </a:fld>
          <a:endParaRPr lang="en-MY" sz="1400"/>
        </a:p>
      </xdr:txBody>
    </xdr:sp>
    <xdr:clientData/>
  </xdr:oneCellAnchor>
  <xdr:twoCellAnchor editAs="oneCell">
    <xdr:from>
      <xdr:col>0</xdr:col>
      <xdr:colOff>1</xdr:colOff>
      <xdr:row>21</xdr:row>
      <xdr:rowOff>57149</xdr:rowOff>
    </xdr:from>
    <xdr:to>
      <xdr:col>0</xdr:col>
      <xdr:colOff>171451</xdr:colOff>
      <xdr:row>21</xdr:row>
      <xdr:rowOff>228599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" y="5962649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!C10">
      <xdr:nvSpPr>
        <xdr:cNvPr id="15" name="TextBox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B88C4E6D-D1F0-4015-8DE5-4159A09AFB3E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1.508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!D10">
      <xdr:nvSpPr>
        <xdr:cNvPr id="16" name="TextBox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441C5485-C1EB-4066-A921-89E414242363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13.771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!E10">
      <xdr:nvSpPr>
        <xdr:cNvPr id="17" name="TextBox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AA9B5FF-F8C1-4C6D-8DC6-09546A9AAF3C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113.782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!F10">
      <xdr:nvSpPr>
        <xdr:cNvPr id="18" name="TextBox 17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58561CE-58C3-47A3-990D-2675FF47AE97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100.011</a:t>
          </a:fld>
          <a:endParaRPr lang="en-MY" sz="14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SpPr txBox="1"/>
      </xdr:nvSpPr>
      <xdr:spPr>
        <a:xfrm>
          <a:off x="6762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9217" name="Check Box 1" hidden="1">
              <a:extLst>
                <a:ext uri="{63B3BB69-23CF-44E3-9099-C40C66FF867C}">
                  <a14:compatExt spid="_x0000_s9217"/>
                </a:ext>
                <a:ext uri="{FF2B5EF4-FFF2-40B4-BE49-F238E27FC236}">
                  <a16:creationId xmlns:a16="http://schemas.microsoft.com/office/drawing/2014/main" id="{00000000-0008-0000-0400-00000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9218" name="Check Box 2" hidden="1">
              <a:extLst>
                <a:ext uri="{63B3BB69-23CF-44E3-9099-C40C66FF867C}">
                  <a14:compatExt spid="_x0000_s9218"/>
                </a:ext>
                <a:ext uri="{FF2B5EF4-FFF2-40B4-BE49-F238E27FC236}">
                  <a16:creationId xmlns:a16="http://schemas.microsoft.com/office/drawing/2014/main" id="{00000000-0008-0000-0400-000002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9219" name="Check Box 3" hidden="1">
              <a:extLst>
                <a:ext uri="{63B3BB69-23CF-44E3-9099-C40C66FF867C}">
                  <a14:compatExt spid="_x0000_s9219"/>
                </a:ext>
                <a:ext uri="{FF2B5EF4-FFF2-40B4-BE49-F238E27FC236}">
                  <a16:creationId xmlns:a16="http://schemas.microsoft.com/office/drawing/2014/main" id="{00000000-0008-0000-0400-000003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400-000007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292" y="923328"/>
              <a:chExt cx="2078183" cy="229184"/>
            </a:xfrm>
          </xdr:grpSpPr>
          <xdr:sp macro="" textlink="">
            <xdr:nvSpPr>
              <xdr:cNvPr id="9220" name="Check Box 4" hidden="1">
                <a:extLst>
                  <a:ext uri="{63B3BB69-23CF-44E3-9099-C40C66FF867C}">
                    <a14:compatExt spid="_x0000_s9220"/>
                  </a:ext>
                  <a:ext uri="{FF2B5EF4-FFF2-40B4-BE49-F238E27FC236}">
                    <a16:creationId xmlns:a16="http://schemas.microsoft.com/office/drawing/2014/main" id="{00000000-0008-0000-0400-00000424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9221" name="Check Box 5" hidden="1">
                <a:extLst>
                  <a:ext uri="{63B3BB69-23CF-44E3-9099-C40C66FF867C}">
                    <a14:compatExt spid="_x0000_s9221"/>
                  </a:ext>
                  <a:ext uri="{FF2B5EF4-FFF2-40B4-BE49-F238E27FC236}">
                    <a16:creationId xmlns:a16="http://schemas.microsoft.com/office/drawing/2014/main" id="{00000000-0008-0000-0400-000005240000}"/>
                  </a:ext>
                </a:extLst>
              </xdr:cNvPr>
              <xdr:cNvSpPr/>
            </xdr:nvSpPr>
            <xdr:spPr bwMode="auto">
              <a:xfrm>
                <a:off x="5019292" y="923328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9222" name="Check Box 6" hidden="1">
                <a:extLst>
                  <a:ext uri="{63B3BB69-23CF-44E3-9099-C40C66FF867C}">
                    <a14:compatExt spid="_x0000_s9222"/>
                  </a:ext>
                  <a:ext uri="{FF2B5EF4-FFF2-40B4-BE49-F238E27FC236}">
                    <a16:creationId xmlns:a16="http://schemas.microsoft.com/office/drawing/2014/main" id="{00000000-0008-0000-0400-000006240000}"/>
                  </a:ext>
                </a:extLst>
              </xdr:cNvPr>
              <xdr:cNvSpPr/>
            </xdr:nvSpPr>
            <xdr:spPr bwMode="auto">
              <a:xfrm>
                <a:off x="6792674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9223" name="Check Box 7" hidden="1">
              <a:extLst>
                <a:ext uri="{63B3BB69-23CF-44E3-9099-C40C66FF867C}">
                  <a14:compatExt spid="_x0000_s9223"/>
                </a:ext>
                <a:ext uri="{FF2B5EF4-FFF2-40B4-BE49-F238E27FC236}">
                  <a16:creationId xmlns:a16="http://schemas.microsoft.com/office/drawing/2014/main" id="{00000000-0008-0000-0400-000007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!B27">
      <xdr:nvSpPr>
        <xdr:cNvPr id="12" name="TextBox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311224</a:t>
          </a:fld>
          <a:endParaRPr lang="en-MY" sz="1100"/>
        </a:p>
      </xdr:txBody>
    </xdr:sp>
    <xdr:clientData/>
  </xdr:oneCellAnchor>
  <xdr:oneCellAnchor>
    <xdr:from>
      <xdr:col>4</xdr:col>
      <xdr:colOff>66675</xdr:colOff>
      <xdr:row>20</xdr:row>
      <xdr:rowOff>228600</xdr:rowOff>
    </xdr:from>
    <xdr:ext cx="742950" cy="248851"/>
    <xdr:sp macro="" textlink="Form!H11">
      <xdr:nvSpPr>
        <xdr:cNvPr id="13" name="TextBox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SpPr txBox="1"/>
      </xdr:nvSpPr>
      <xdr:spPr>
        <a:xfrm>
          <a:off x="2838450" y="5895975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CDD76ED5-354B-4AB9-AB3D-2CEE31D8A668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GH2</a:t>
          </a:fld>
          <a:endParaRPr lang="en-MY" sz="1400"/>
        </a:p>
      </xdr:txBody>
    </xdr:sp>
    <xdr:clientData/>
  </xdr:oneCellAnchor>
  <xdr:twoCellAnchor editAs="oneCell">
    <xdr:from>
      <xdr:col>0</xdr:col>
      <xdr:colOff>0</xdr:colOff>
      <xdr:row>21</xdr:row>
      <xdr:rowOff>47624</xdr:rowOff>
    </xdr:from>
    <xdr:to>
      <xdr:col>0</xdr:col>
      <xdr:colOff>171450</xdr:colOff>
      <xdr:row>21</xdr:row>
      <xdr:rowOff>219074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0" y="595312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!C11">
      <xdr:nvSpPr>
        <xdr:cNvPr id="15" name="TextBox 14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0E10477-B2E0-4C48-BA2F-56C8C1F8CC40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1.504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!D11">
      <xdr:nvSpPr>
        <xdr:cNvPr id="16" name="TextBox 15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699D5D55-7D48-4573-B797-CEBCCA17DBCF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13.721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!E11">
      <xdr:nvSpPr>
        <xdr:cNvPr id="17" name="TextBox 16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97165A52-C9E2-4C04-9BE5-24521FA011E6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113.791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64560"/>
    <xdr:sp macro="" textlink="Form!F11">
      <xdr:nvSpPr>
        <xdr:cNvPr id="18" name="TextBox 17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SpPr txBox="1"/>
      </xdr:nvSpPr>
      <xdr:spPr>
        <a:xfrm>
          <a:off x="5143501" y="7800975"/>
          <a:ext cx="105727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CA302B7B-2FA4-433A-B3F8-BF206EC0ECA6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100.070</a:t>
          </a:fld>
          <a:endParaRPr lang="en-MY" sz="11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SpPr txBox="1"/>
      </xdr:nvSpPr>
      <xdr:spPr>
        <a:xfrm>
          <a:off x="6762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0241" name="Check Box 1" hidden="1">
              <a:extLst>
                <a:ext uri="{63B3BB69-23CF-44E3-9099-C40C66FF867C}">
                  <a14:compatExt spid="_x0000_s10241"/>
                </a:ext>
                <a:ext uri="{FF2B5EF4-FFF2-40B4-BE49-F238E27FC236}">
                  <a16:creationId xmlns:a16="http://schemas.microsoft.com/office/drawing/2014/main" id="{00000000-0008-0000-0500-000001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0242" name="Check Box 2" hidden="1">
              <a:extLst>
                <a:ext uri="{63B3BB69-23CF-44E3-9099-C40C66FF867C}">
                  <a14:compatExt spid="_x0000_s10242"/>
                </a:ext>
                <a:ext uri="{FF2B5EF4-FFF2-40B4-BE49-F238E27FC236}">
                  <a16:creationId xmlns:a16="http://schemas.microsoft.com/office/drawing/2014/main" id="{00000000-0008-0000-0500-000002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0243" name="Check Box 3" hidden="1">
              <a:extLst>
                <a:ext uri="{63B3BB69-23CF-44E3-9099-C40C66FF867C}">
                  <a14:compatExt spid="_x0000_s10243"/>
                </a:ext>
                <a:ext uri="{FF2B5EF4-FFF2-40B4-BE49-F238E27FC236}">
                  <a16:creationId xmlns:a16="http://schemas.microsoft.com/office/drawing/2014/main" id="{00000000-0008-0000-0500-000003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500-000007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292" y="923328"/>
              <a:chExt cx="2078186" cy="229184"/>
            </a:xfrm>
          </xdr:grpSpPr>
          <xdr:sp macro="" textlink="">
            <xdr:nvSpPr>
              <xdr:cNvPr id="10244" name="Check Box 4" hidden="1">
                <a:extLst>
                  <a:ext uri="{63B3BB69-23CF-44E3-9099-C40C66FF867C}">
                    <a14:compatExt spid="_x0000_s10244"/>
                  </a:ext>
                  <a:ext uri="{FF2B5EF4-FFF2-40B4-BE49-F238E27FC236}">
                    <a16:creationId xmlns:a16="http://schemas.microsoft.com/office/drawing/2014/main" id="{00000000-0008-0000-0500-00000428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6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0245" name="Check Box 5" hidden="1">
                <a:extLst>
                  <a:ext uri="{63B3BB69-23CF-44E3-9099-C40C66FF867C}">
                    <a14:compatExt spid="_x0000_s10245"/>
                  </a:ext>
                  <a:ext uri="{FF2B5EF4-FFF2-40B4-BE49-F238E27FC236}">
                    <a16:creationId xmlns:a16="http://schemas.microsoft.com/office/drawing/2014/main" id="{00000000-0008-0000-0500-000005280000}"/>
                  </a:ext>
                </a:extLst>
              </xdr:cNvPr>
              <xdr:cNvSpPr/>
            </xdr:nvSpPr>
            <xdr:spPr bwMode="auto">
              <a:xfrm>
                <a:off x="5019292" y="923328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0246" name="Check Box 6" hidden="1">
                <a:extLst>
                  <a:ext uri="{63B3BB69-23CF-44E3-9099-C40C66FF867C}">
                    <a14:compatExt spid="_x0000_s10246"/>
                  </a:ext>
                  <a:ext uri="{FF2B5EF4-FFF2-40B4-BE49-F238E27FC236}">
                    <a16:creationId xmlns:a16="http://schemas.microsoft.com/office/drawing/2014/main" id="{00000000-0008-0000-0500-000006280000}"/>
                  </a:ext>
                </a:extLst>
              </xdr:cNvPr>
              <xdr:cNvSpPr/>
            </xdr:nvSpPr>
            <xdr:spPr bwMode="auto">
              <a:xfrm>
                <a:off x="6792677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0247" name="Check Box 7" hidden="1">
              <a:extLst>
                <a:ext uri="{63B3BB69-23CF-44E3-9099-C40C66FF867C}">
                  <a14:compatExt spid="_x0000_s10247"/>
                </a:ext>
                <a:ext uri="{FF2B5EF4-FFF2-40B4-BE49-F238E27FC236}">
                  <a16:creationId xmlns:a16="http://schemas.microsoft.com/office/drawing/2014/main" id="{00000000-0008-0000-0500-000007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!B27">
      <xdr:nvSpPr>
        <xdr:cNvPr id="12" name="TextBox 1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311224</a:t>
          </a:fld>
          <a:endParaRPr lang="en-MY" sz="1100"/>
        </a:p>
      </xdr:txBody>
    </xdr:sp>
    <xdr:clientData/>
  </xdr:oneCellAnchor>
  <xdr:oneCellAnchor>
    <xdr:from>
      <xdr:col>4</xdr:col>
      <xdr:colOff>95250</xdr:colOff>
      <xdr:row>20</xdr:row>
      <xdr:rowOff>228600</xdr:rowOff>
    </xdr:from>
    <xdr:ext cx="742950" cy="248851"/>
    <xdr:sp macro="" textlink="Form!H12">
      <xdr:nvSpPr>
        <xdr:cNvPr id="13" name="TextBox 12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 txBox="1"/>
      </xdr:nvSpPr>
      <xdr:spPr>
        <a:xfrm>
          <a:off x="2867025" y="5895975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D5D7B5A3-277C-4177-AA5D-1CCF120ABE79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GH2</a:t>
          </a:fld>
          <a:endParaRPr lang="en-MY" sz="1400"/>
        </a:p>
      </xdr:txBody>
    </xdr:sp>
    <xdr:clientData/>
  </xdr:oneCellAnchor>
  <xdr:twoCellAnchor editAs="oneCell">
    <xdr:from>
      <xdr:col>0</xdr:col>
      <xdr:colOff>0</xdr:colOff>
      <xdr:row>21</xdr:row>
      <xdr:rowOff>47624</xdr:rowOff>
    </xdr:from>
    <xdr:to>
      <xdr:col>0</xdr:col>
      <xdr:colOff>171450</xdr:colOff>
      <xdr:row>21</xdr:row>
      <xdr:rowOff>219074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0" y="595312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!C12">
      <xdr:nvSpPr>
        <xdr:cNvPr id="15" name="TextBox 14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B30A574C-684E-4F71-B620-9F8B2470A7F0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1.506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!D12">
      <xdr:nvSpPr>
        <xdr:cNvPr id="16" name="TextBox 15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F68C3E6-9308-4348-9AA6-B60BFEF4D19D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13.701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!E12">
      <xdr:nvSpPr>
        <xdr:cNvPr id="17" name="TextBox 16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5B608965-B0AD-4655-B48C-5B4A90990D13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113.710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!F12">
      <xdr:nvSpPr>
        <xdr:cNvPr id="18" name="TextBox 17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60FB26E-1BB3-48D3-8A15-AA6DE098D27C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100.009</a:t>
          </a:fld>
          <a:endParaRPr lang="en-MY" sz="11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00000000-0008-0000-0500-000014000000}"/>
            </a:ext>
          </a:extLst>
        </xdr:cNvPr>
        <xdr:cNvSpPr txBox="1"/>
      </xdr:nvSpPr>
      <xdr:spPr>
        <a:xfrm>
          <a:off x="6762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1265" name="Check Box 1" hidden="1">
              <a:extLst>
                <a:ext uri="{63B3BB69-23CF-44E3-9099-C40C66FF867C}">
                  <a14:compatExt spid="_x0000_s11265"/>
                </a:ext>
                <a:ext uri="{FF2B5EF4-FFF2-40B4-BE49-F238E27FC236}">
                  <a16:creationId xmlns:a16="http://schemas.microsoft.com/office/drawing/2014/main" id="{00000000-0008-0000-0600-000001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1266" name="Check Box 2" hidden="1">
              <a:extLst>
                <a:ext uri="{63B3BB69-23CF-44E3-9099-C40C66FF867C}">
                  <a14:compatExt spid="_x0000_s11266"/>
                </a:ext>
                <a:ext uri="{FF2B5EF4-FFF2-40B4-BE49-F238E27FC236}">
                  <a16:creationId xmlns:a16="http://schemas.microsoft.com/office/drawing/2014/main" id="{00000000-0008-0000-0600-000002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1267" name="Check Box 3" hidden="1">
              <a:extLst>
                <a:ext uri="{63B3BB69-23CF-44E3-9099-C40C66FF867C}">
                  <a14:compatExt spid="_x0000_s11267"/>
                </a:ext>
                <a:ext uri="{FF2B5EF4-FFF2-40B4-BE49-F238E27FC236}">
                  <a16:creationId xmlns:a16="http://schemas.microsoft.com/office/drawing/2014/main" id="{00000000-0008-0000-0600-000003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600-000007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292" y="923328"/>
              <a:chExt cx="2078186" cy="229184"/>
            </a:xfrm>
          </xdr:grpSpPr>
          <xdr:sp macro="" textlink="">
            <xdr:nvSpPr>
              <xdr:cNvPr id="11268" name="Check Box 4" hidden="1">
                <a:extLst>
                  <a:ext uri="{63B3BB69-23CF-44E3-9099-C40C66FF867C}">
                    <a14:compatExt spid="_x0000_s11268"/>
                  </a:ext>
                  <a:ext uri="{FF2B5EF4-FFF2-40B4-BE49-F238E27FC236}">
                    <a16:creationId xmlns:a16="http://schemas.microsoft.com/office/drawing/2014/main" id="{00000000-0008-0000-0600-0000042C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6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1269" name="Check Box 5" hidden="1">
                <a:extLst>
                  <a:ext uri="{63B3BB69-23CF-44E3-9099-C40C66FF867C}">
                    <a14:compatExt spid="_x0000_s11269"/>
                  </a:ext>
                  <a:ext uri="{FF2B5EF4-FFF2-40B4-BE49-F238E27FC236}">
                    <a16:creationId xmlns:a16="http://schemas.microsoft.com/office/drawing/2014/main" id="{00000000-0008-0000-0600-0000052C0000}"/>
                  </a:ext>
                </a:extLst>
              </xdr:cNvPr>
              <xdr:cNvSpPr/>
            </xdr:nvSpPr>
            <xdr:spPr bwMode="auto">
              <a:xfrm>
                <a:off x="5019292" y="923328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1270" name="Check Box 6" hidden="1">
                <a:extLst>
                  <a:ext uri="{63B3BB69-23CF-44E3-9099-C40C66FF867C}">
                    <a14:compatExt spid="_x0000_s11270"/>
                  </a:ext>
                  <a:ext uri="{FF2B5EF4-FFF2-40B4-BE49-F238E27FC236}">
                    <a16:creationId xmlns:a16="http://schemas.microsoft.com/office/drawing/2014/main" id="{00000000-0008-0000-0600-0000062C0000}"/>
                  </a:ext>
                </a:extLst>
              </xdr:cNvPr>
              <xdr:cNvSpPr/>
            </xdr:nvSpPr>
            <xdr:spPr bwMode="auto">
              <a:xfrm>
                <a:off x="6792677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1271" name="Check Box 7" hidden="1">
              <a:extLst>
                <a:ext uri="{63B3BB69-23CF-44E3-9099-C40C66FF867C}">
                  <a14:compatExt spid="_x0000_s11271"/>
                </a:ext>
                <a:ext uri="{FF2B5EF4-FFF2-40B4-BE49-F238E27FC236}">
                  <a16:creationId xmlns:a16="http://schemas.microsoft.com/office/drawing/2014/main" id="{00000000-0008-0000-0600-000007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!B27">
      <xdr:nvSpPr>
        <xdr:cNvPr id="12" name="TextBox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311224</a:t>
          </a:fld>
          <a:endParaRPr lang="en-MY" sz="1100"/>
        </a:p>
      </xdr:txBody>
    </xdr:sp>
    <xdr:clientData/>
  </xdr:oneCellAnchor>
  <xdr:oneCellAnchor>
    <xdr:from>
      <xdr:col>4</xdr:col>
      <xdr:colOff>95250</xdr:colOff>
      <xdr:row>20</xdr:row>
      <xdr:rowOff>219075</xdr:rowOff>
    </xdr:from>
    <xdr:ext cx="742950" cy="248851"/>
    <xdr:sp macro="" textlink="Form!H13">
      <xdr:nvSpPr>
        <xdr:cNvPr id="13" name="TextBox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SpPr txBox="1"/>
      </xdr:nvSpPr>
      <xdr:spPr>
        <a:xfrm>
          <a:off x="2867025" y="588645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6820FEF4-6530-4EBF-8832-8D2EBA71007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GH2</a:t>
          </a:fld>
          <a:endParaRPr lang="en-MY" sz="1400"/>
        </a:p>
      </xdr:txBody>
    </xdr:sp>
    <xdr:clientData/>
  </xdr:oneCellAnchor>
  <xdr:twoCellAnchor editAs="oneCell">
    <xdr:from>
      <xdr:col>0</xdr:col>
      <xdr:colOff>0</xdr:colOff>
      <xdr:row>21</xdr:row>
      <xdr:rowOff>47624</xdr:rowOff>
    </xdr:from>
    <xdr:to>
      <xdr:col>0</xdr:col>
      <xdr:colOff>171450</xdr:colOff>
      <xdr:row>21</xdr:row>
      <xdr:rowOff>219074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0" y="595312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!C13">
      <xdr:nvSpPr>
        <xdr:cNvPr id="15" name="TextBox 14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FC6AEFE-44DB-4C17-95FD-5B632EB6642D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1.507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!D13">
      <xdr:nvSpPr>
        <xdr:cNvPr id="16" name="TextBox 15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EA8D3B84-094E-48C8-9546-1DF631A5A55E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13.714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!E13">
      <xdr:nvSpPr>
        <xdr:cNvPr id="17" name="TextBox 16"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CEB68EAC-370D-4F80-9751-D7DC49C47262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113.738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!F13">
      <xdr:nvSpPr>
        <xdr:cNvPr id="18" name="TextBox 17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9DD8943-778D-47E3-A20C-3E47C3387B50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100.024</a:t>
          </a:fld>
          <a:endParaRPr lang="en-MY" sz="1400"/>
        </a:p>
      </xdr:txBody>
    </xdr:sp>
    <xdr:clientData/>
  </xdr:oneCellAnchor>
  <xdr:twoCellAnchor>
    <xdr:from>
      <xdr:col>6</xdr:col>
      <xdr:colOff>247650</xdr:colOff>
      <xdr:row>25</xdr:row>
      <xdr:rowOff>228600</xdr:rowOff>
    </xdr:from>
    <xdr:to>
      <xdr:col>7</xdr:col>
      <xdr:colOff>676275</xdr:colOff>
      <xdr:row>25</xdr:row>
      <xdr:rowOff>609600</xdr:rowOff>
    </xdr:to>
    <xdr:sp macro="" textlink="Form!C13">
      <xdr:nvSpPr>
        <xdr:cNvPr id="19" name="TextBox 18"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SpPr txBox="1"/>
      </xdr:nvSpPr>
      <xdr:spPr>
        <a:xfrm>
          <a:off x="5086350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FC6AEFE-44DB-4C17-95FD-5B632EB6642D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1.507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257176</xdr:colOff>
      <xdr:row>25</xdr:row>
      <xdr:rowOff>209549</xdr:rowOff>
    </xdr:from>
    <xdr:ext cx="1285874" cy="248851"/>
    <xdr:sp macro="" textlink="Form!D13">
      <xdr:nvSpPr>
        <xdr:cNvPr id="20" name="TextBox 19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SpPr txBox="1"/>
      </xdr:nvSpPr>
      <xdr:spPr>
        <a:xfrm>
          <a:off x="1685926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EA8D3B84-094E-48C8-9546-1DF631A5A55E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13.714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1" name="Right Brace 20">
          <a:extLst>
            <a:ext uri="{FF2B5EF4-FFF2-40B4-BE49-F238E27FC236}">
              <a16:creationId xmlns:a16="http://schemas.microsoft.com/office/drawing/2014/main" id="{00000000-0008-0000-0600-000015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SpPr txBox="1"/>
      </xdr:nvSpPr>
      <xdr:spPr>
        <a:xfrm>
          <a:off x="6762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2289" name="Check Box 1" hidden="1">
              <a:extLst>
                <a:ext uri="{63B3BB69-23CF-44E3-9099-C40C66FF867C}">
                  <a14:compatExt spid="_x0000_s12289"/>
                </a:ext>
                <a:ext uri="{FF2B5EF4-FFF2-40B4-BE49-F238E27FC236}">
                  <a16:creationId xmlns:a16="http://schemas.microsoft.com/office/drawing/2014/main" id="{00000000-0008-0000-0700-000001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2290" name="Check Box 2" hidden="1">
              <a:extLst>
                <a:ext uri="{63B3BB69-23CF-44E3-9099-C40C66FF867C}">
                  <a14:compatExt spid="_x0000_s12290"/>
                </a:ext>
                <a:ext uri="{FF2B5EF4-FFF2-40B4-BE49-F238E27FC236}">
                  <a16:creationId xmlns:a16="http://schemas.microsoft.com/office/drawing/2014/main" id="{00000000-0008-0000-0700-000002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2291" name="Check Box 3" hidden="1">
              <a:extLst>
                <a:ext uri="{63B3BB69-23CF-44E3-9099-C40C66FF867C}">
                  <a14:compatExt spid="_x0000_s12291"/>
                </a:ext>
                <a:ext uri="{FF2B5EF4-FFF2-40B4-BE49-F238E27FC236}">
                  <a16:creationId xmlns:a16="http://schemas.microsoft.com/office/drawing/2014/main" id="{00000000-0008-0000-0700-000003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700-000007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301" y="923328"/>
              <a:chExt cx="2078181" cy="229184"/>
            </a:xfrm>
          </xdr:grpSpPr>
          <xdr:sp macro="" textlink="">
            <xdr:nvSpPr>
              <xdr:cNvPr id="12292" name="Check Box 4" hidden="1">
                <a:extLst>
                  <a:ext uri="{63B3BB69-23CF-44E3-9099-C40C66FF867C}">
                    <a14:compatExt spid="_x0000_s12292"/>
                  </a:ext>
                  <a:ext uri="{FF2B5EF4-FFF2-40B4-BE49-F238E27FC236}">
                    <a16:creationId xmlns:a16="http://schemas.microsoft.com/office/drawing/2014/main" id="{00000000-0008-0000-0700-000004300000}"/>
                  </a:ext>
                </a:extLst>
              </xdr:cNvPr>
              <xdr:cNvSpPr/>
            </xdr:nvSpPr>
            <xdr:spPr bwMode="auto">
              <a:xfrm>
                <a:off x="5939526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2293" name="Check Box 5" hidden="1">
                <a:extLst>
                  <a:ext uri="{63B3BB69-23CF-44E3-9099-C40C66FF867C}">
                    <a14:compatExt spid="_x0000_s12293"/>
                  </a:ext>
                  <a:ext uri="{FF2B5EF4-FFF2-40B4-BE49-F238E27FC236}">
                    <a16:creationId xmlns:a16="http://schemas.microsoft.com/office/drawing/2014/main" id="{00000000-0008-0000-0700-000005300000}"/>
                  </a:ext>
                </a:extLst>
              </xdr:cNvPr>
              <xdr:cNvSpPr/>
            </xdr:nvSpPr>
            <xdr:spPr bwMode="auto">
              <a:xfrm>
                <a:off x="5019301" y="923328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2294" name="Check Box 6" hidden="1">
                <a:extLst>
                  <a:ext uri="{63B3BB69-23CF-44E3-9099-C40C66FF867C}">
                    <a14:compatExt spid="_x0000_s12294"/>
                  </a:ext>
                  <a:ext uri="{FF2B5EF4-FFF2-40B4-BE49-F238E27FC236}">
                    <a16:creationId xmlns:a16="http://schemas.microsoft.com/office/drawing/2014/main" id="{00000000-0008-0000-0700-000006300000}"/>
                  </a:ext>
                </a:extLst>
              </xdr:cNvPr>
              <xdr:cNvSpPr/>
            </xdr:nvSpPr>
            <xdr:spPr bwMode="auto">
              <a:xfrm>
                <a:off x="6792682" y="927231"/>
                <a:ext cx="304800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2295" name="Check Box 7" hidden="1">
              <a:extLst>
                <a:ext uri="{63B3BB69-23CF-44E3-9099-C40C66FF867C}">
                  <a14:compatExt spid="_x0000_s12295"/>
                </a:ext>
                <a:ext uri="{FF2B5EF4-FFF2-40B4-BE49-F238E27FC236}">
                  <a16:creationId xmlns:a16="http://schemas.microsoft.com/office/drawing/2014/main" id="{00000000-0008-0000-0700-000007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!B27">
      <xdr:nvSpPr>
        <xdr:cNvPr id="12" name="TextBox 11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311224</a:t>
          </a:fld>
          <a:endParaRPr lang="en-MY" sz="1100"/>
        </a:p>
      </xdr:txBody>
    </xdr:sp>
    <xdr:clientData/>
  </xdr:oneCellAnchor>
  <xdr:oneCellAnchor>
    <xdr:from>
      <xdr:col>4</xdr:col>
      <xdr:colOff>95250</xdr:colOff>
      <xdr:row>21</xdr:row>
      <xdr:rowOff>9525</xdr:rowOff>
    </xdr:from>
    <xdr:ext cx="742950" cy="248851"/>
    <xdr:sp macro="" textlink="Form!H14">
      <xdr:nvSpPr>
        <xdr:cNvPr id="13" name="TextBox 12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SpPr txBox="1"/>
      </xdr:nvSpPr>
      <xdr:spPr>
        <a:xfrm>
          <a:off x="2867025" y="5915025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E26706A-9DBE-4ADB-B7CF-B7A8F46AAB2C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GH2</a:t>
          </a:fld>
          <a:endParaRPr lang="en-MY" sz="1400"/>
        </a:p>
      </xdr:txBody>
    </xdr:sp>
    <xdr:clientData/>
  </xdr:oneCellAnchor>
  <xdr:twoCellAnchor editAs="oneCell">
    <xdr:from>
      <xdr:col>0</xdr:col>
      <xdr:colOff>0</xdr:colOff>
      <xdr:row>21</xdr:row>
      <xdr:rowOff>47624</xdr:rowOff>
    </xdr:from>
    <xdr:to>
      <xdr:col>0</xdr:col>
      <xdr:colOff>171450</xdr:colOff>
      <xdr:row>21</xdr:row>
      <xdr:rowOff>219074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7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0" y="595312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!C14">
      <xdr:nvSpPr>
        <xdr:cNvPr id="15" name="TextBox 14">
          <a:extLst>
            <a:ext uri="{FF2B5EF4-FFF2-40B4-BE49-F238E27FC236}">
              <a16:creationId xmlns:a16="http://schemas.microsoft.com/office/drawing/2014/main" id="{00000000-0008-0000-07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984F44E-9472-4F61-A530-1EC0CA39978F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1.507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!D14">
      <xdr:nvSpPr>
        <xdr:cNvPr id="16" name="TextBox 15">
          <a:extLst>
            <a:ext uri="{FF2B5EF4-FFF2-40B4-BE49-F238E27FC236}">
              <a16:creationId xmlns:a16="http://schemas.microsoft.com/office/drawing/2014/main" id="{00000000-0008-0000-07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E42814A-BC34-4F80-9603-4430DC37CB21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13.650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!E14">
      <xdr:nvSpPr>
        <xdr:cNvPr id="17" name="TextBox 16">
          <a:extLst>
            <a:ext uri="{FF2B5EF4-FFF2-40B4-BE49-F238E27FC236}">
              <a16:creationId xmlns:a16="http://schemas.microsoft.com/office/drawing/2014/main" id="{00000000-0008-0000-07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5DB45718-BD30-44BB-B904-BE8E621F6184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113.655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!F14">
      <xdr:nvSpPr>
        <xdr:cNvPr id="18" name="TextBox 17">
          <a:extLst>
            <a:ext uri="{FF2B5EF4-FFF2-40B4-BE49-F238E27FC236}">
              <a16:creationId xmlns:a16="http://schemas.microsoft.com/office/drawing/2014/main" id="{00000000-0008-0000-07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90D2DF78-87E3-4DDA-82BF-5B8DDF6CF556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100.005</a:t>
          </a:fld>
          <a:endParaRPr lang="en-MY" sz="14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700-000013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00000000-0008-0000-0700-000014000000}"/>
            </a:ext>
          </a:extLst>
        </xdr:cNvPr>
        <xdr:cNvSpPr txBox="1"/>
      </xdr:nvSpPr>
      <xdr:spPr>
        <a:xfrm>
          <a:off x="6762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3313" name="Check Box 1" hidden="1">
              <a:extLst>
                <a:ext uri="{63B3BB69-23CF-44E3-9099-C40C66FF867C}">
                  <a14:compatExt spid="_x0000_s13313"/>
                </a:ext>
                <a:ext uri="{FF2B5EF4-FFF2-40B4-BE49-F238E27FC236}">
                  <a16:creationId xmlns:a16="http://schemas.microsoft.com/office/drawing/2014/main" id="{00000000-0008-0000-0800-00000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3314" name="Check Box 2" hidden="1">
              <a:extLst>
                <a:ext uri="{63B3BB69-23CF-44E3-9099-C40C66FF867C}">
                  <a14:compatExt spid="_x0000_s13314"/>
                </a:ext>
                <a:ext uri="{FF2B5EF4-FFF2-40B4-BE49-F238E27FC236}">
                  <a16:creationId xmlns:a16="http://schemas.microsoft.com/office/drawing/2014/main" id="{00000000-0008-0000-0800-00000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3315" name="Check Box 3" hidden="1">
              <a:extLst>
                <a:ext uri="{63B3BB69-23CF-44E3-9099-C40C66FF867C}">
                  <a14:compatExt spid="_x0000_s13315"/>
                </a:ext>
                <a:ext uri="{FF2B5EF4-FFF2-40B4-BE49-F238E27FC236}">
                  <a16:creationId xmlns:a16="http://schemas.microsoft.com/office/drawing/2014/main" id="{00000000-0008-0000-0800-00000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800-000007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292" y="923328"/>
              <a:chExt cx="2078186" cy="229184"/>
            </a:xfrm>
          </xdr:grpSpPr>
          <xdr:sp macro="" textlink="">
            <xdr:nvSpPr>
              <xdr:cNvPr id="13316" name="Check Box 4" hidden="1">
                <a:extLst>
                  <a:ext uri="{63B3BB69-23CF-44E3-9099-C40C66FF867C}">
                    <a14:compatExt spid="_x0000_s13316"/>
                  </a:ext>
                  <a:ext uri="{FF2B5EF4-FFF2-40B4-BE49-F238E27FC236}">
                    <a16:creationId xmlns:a16="http://schemas.microsoft.com/office/drawing/2014/main" id="{00000000-0008-0000-0800-00000434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6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3317" name="Check Box 5" hidden="1">
                <a:extLst>
                  <a:ext uri="{63B3BB69-23CF-44E3-9099-C40C66FF867C}">
                    <a14:compatExt spid="_x0000_s13317"/>
                  </a:ext>
                  <a:ext uri="{FF2B5EF4-FFF2-40B4-BE49-F238E27FC236}">
                    <a16:creationId xmlns:a16="http://schemas.microsoft.com/office/drawing/2014/main" id="{00000000-0008-0000-0800-000005340000}"/>
                  </a:ext>
                </a:extLst>
              </xdr:cNvPr>
              <xdr:cNvSpPr/>
            </xdr:nvSpPr>
            <xdr:spPr bwMode="auto">
              <a:xfrm>
                <a:off x="5019292" y="923328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3318" name="Check Box 6" hidden="1">
                <a:extLst>
                  <a:ext uri="{63B3BB69-23CF-44E3-9099-C40C66FF867C}">
                    <a14:compatExt spid="_x0000_s13318"/>
                  </a:ext>
                  <a:ext uri="{FF2B5EF4-FFF2-40B4-BE49-F238E27FC236}">
                    <a16:creationId xmlns:a16="http://schemas.microsoft.com/office/drawing/2014/main" id="{00000000-0008-0000-0800-000006340000}"/>
                  </a:ext>
                </a:extLst>
              </xdr:cNvPr>
              <xdr:cNvSpPr/>
            </xdr:nvSpPr>
            <xdr:spPr bwMode="auto">
              <a:xfrm>
                <a:off x="6792677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3319" name="Check Box 7" hidden="1">
              <a:extLst>
                <a:ext uri="{63B3BB69-23CF-44E3-9099-C40C66FF867C}">
                  <a14:compatExt spid="_x0000_s13319"/>
                </a:ext>
                <a:ext uri="{FF2B5EF4-FFF2-40B4-BE49-F238E27FC236}">
                  <a16:creationId xmlns:a16="http://schemas.microsoft.com/office/drawing/2014/main" id="{00000000-0008-0000-0800-00000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!B27">
      <xdr:nvSpPr>
        <xdr:cNvPr id="12" name="TextBox 11">
          <a:extLst>
            <a:ext uri="{FF2B5EF4-FFF2-40B4-BE49-F238E27FC236}">
              <a16:creationId xmlns:a16="http://schemas.microsoft.com/office/drawing/2014/main" id="{00000000-0008-0000-08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311224</a:t>
          </a:fld>
          <a:endParaRPr lang="en-MY" sz="1100"/>
        </a:p>
      </xdr:txBody>
    </xdr:sp>
    <xdr:clientData/>
  </xdr:oneCellAnchor>
  <xdr:oneCellAnchor>
    <xdr:from>
      <xdr:col>4</xdr:col>
      <xdr:colOff>76200</xdr:colOff>
      <xdr:row>21</xdr:row>
      <xdr:rowOff>0</xdr:rowOff>
    </xdr:from>
    <xdr:ext cx="742950" cy="248851"/>
    <xdr:sp macro="" textlink="Form!H15">
      <xdr:nvSpPr>
        <xdr:cNvPr id="13" name="TextBox 12">
          <a:extLst>
            <a:ext uri="{FF2B5EF4-FFF2-40B4-BE49-F238E27FC236}">
              <a16:creationId xmlns:a16="http://schemas.microsoft.com/office/drawing/2014/main" id="{00000000-0008-0000-0800-00000D000000}"/>
            </a:ext>
          </a:extLst>
        </xdr:cNvPr>
        <xdr:cNvSpPr txBox="1"/>
      </xdr:nvSpPr>
      <xdr:spPr>
        <a:xfrm>
          <a:off x="2847975" y="590550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02FC6FB6-C849-4BBF-9D5D-0450A5837958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GH2</a:t>
          </a:fld>
          <a:endParaRPr lang="en-MY" sz="1400"/>
        </a:p>
      </xdr:txBody>
    </xdr:sp>
    <xdr:clientData/>
  </xdr:oneCellAnchor>
  <xdr:twoCellAnchor editAs="oneCell">
    <xdr:from>
      <xdr:col>0</xdr:col>
      <xdr:colOff>0</xdr:colOff>
      <xdr:row>21</xdr:row>
      <xdr:rowOff>47624</xdr:rowOff>
    </xdr:from>
    <xdr:to>
      <xdr:col>0</xdr:col>
      <xdr:colOff>171450</xdr:colOff>
      <xdr:row>21</xdr:row>
      <xdr:rowOff>219074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8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0" y="5953124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!C15">
      <xdr:nvSpPr>
        <xdr:cNvPr id="15" name="TextBox 14">
          <a:extLst>
            <a:ext uri="{FF2B5EF4-FFF2-40B4-BE49-F238E27FC236}">
              <a16:creationId xmlns:a16="http://schemas.microsoft.com/office/drawing/2014/main" id="{00000000-0008-0000-08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179DA21E-F8CD-45E5-B05B-DA2B6AD79F8B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1.504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!D15">
      <xdr:nvSpPr>
        <xdr:cNvPr id="16" name="TextBox 15">
          <a:extLst>
            <a:ext uri="{FF2B5EF4-FFF2-40B4-BE49-F238E27FC236}">
              <a16:creationId xmlns:a16="http://schemas.microsoft.com/office/drawing/2014/main" id="{00000000-0008-0000-08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BAE7481-AA4C-4B2B-AB47-463BEEFDDFF7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13.691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!E15">
      <xdr:nvSpPr>
        <xdr:cNvPr id="17" name="TextBox 16">
          <a:extLst>
            <a:ext uri="{FF2B5EF4-FFF2-40B4-BE49-F238E27FC236}">
              <a16:creationId xmlns:a16="http://schemas.microsoft.com/office/drawing/2014/main" id="{00000000-0008-0000-08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0801640-4E9B-404C-BCE3-CD6E0BA337C2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113.716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!F15">
      <xdr:nvSpPr>
        <xdr:cNvPr id="18" name="TextBox 17">
          <a:extLst>
            <a:ext uri="{FF2B5EF4-FFF2-40B4-BE49-F238E27FC236}">
              <a16:creationId xmlns:a16="http://schemas.microsoft.com/office/drawing/2014/main" id="{00000000-0008-0000-08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23D3494-A90C-4912-8FE2-1C8EAC36D57D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100.025</a:t>
          </a:fld>
          <a:endParaRPr lang="en-MY" sz="14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800-000013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00000000-0008-0000-0800-000014000000}"/>
            </a:ext>
          </a:extLst>
        </xdr:cNvPr>
        <xdr:cNvSpPr txBox="1"/>
      </xdr:nvSpPr>
      <xdr:spPr>
        <a:xfrm>
          <a:off x="6762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14337" name="Check Box 1" hidden="1">
              <a:extLst>
                <a:ext uri="{63B3BB69-23CF-44E3-9099-C40C66FF867C}">
                  <a14:compatExt spid="_x0000_s14337"/>
                </a:ext>
                <a:ext uri="{FF2B5EF4-FFF2-40B4-BE49-F238E27FC236}">
                  <a16:creationId xmlns:a16="http://schemas.microsoft.com/office/drawing/2014/main" id="{00000000-0008-0000-0900-00000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14338" name="Check Box 2" hidden="1">
              <a:extLst>
                <a:ext uri="{63B3BB69-23CF-44E3-9099-C40C66FF867C}">
                  <a14:compatExt spid="_x0000_s14338"/>
                </a:ext>
                <a:ext uri="{FF2B5EF4-FFF2-40B4-BE49-F238E27FC236}">
                  <a16:creationId xmlns:a16="http://schemas.microsoft.com/office/drawing/2014/main" id="{00000000-0008-0000-0900-00000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14339" name="Check Box 3" hidden="1">
              <a:extLst>
                <a:ext uri="{63B3BB69-23CF-44E3-9099-C40C66FF867C}">
                  <a14:compatExt spid="_x0000_s14339"/>
                </a:ext>
                <a:ext uri="{FF2B5EF4-FFF2-40B4-BE49-F238E27FC236}">
                  <a16:creationId xmlns:a16="http://schemas.microsoft.com/office/drawing/2014/main" id="{00000000-0008-0000-0900-00000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900-000007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292" y="923328"/>
              <a:chExt cx="2078186" cy="229184"/>
            </a:xfrm>
          </xdr:grpSpPr>
          <xdr:sp macro="" textlink="">
            <xdr:nvSpPr>
              <xdr:cNvPr id="14340" name="Check Box 4" hidden="1">
                <a:extLst>
                  <a:ext uri="{63B3BB69-23CF-44E3-9099-C40C66FF867C}">
                    <a14:compatExt spid="_x0000_s14340"/>
                  </a:ext>
                  <a:ext uri="{FF2B5EF4-FFF2-40B4-BE49-F238E27FC236}">
                    <a16:creationId xmlns:a16="http://schemas.microsoft.com/office/drawing/2014/main" id="{00000000-0008-0000-0900-00000438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6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4341" name="Check Box 5" hidden="1">
                <a:extLst>
                  <a:ext uri="{63B3BB69-23CF-44E3-9099-C40C66FF867C}">
                    <a14:compatExt spid="_x0000_s14341"/>
                  </a:ext>
                  <a:ext uri="{FF2B5EF4-FFF2-40B4-BE49-F238E27FC236}">
                    <a16:creationId xmlns:a16="http://schemas.microsoft.com/office/drawing/2014/main" id="{00000000-0008-0000-0900-000005380000}"/>
                  </a:ext>
                </a:extLst>
              </xdr:cNvPr>
              <xdr:cNvSpPr/>
            </xdr:nvSpPr>
            <xdr:spPr bwMode="auto">
              <a:xfrm>
                <a:off x="5019292" y="923328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4342" name="Check Box 6" hidden="1">
                <a:extLst>
                  <a:ext uri="{63B3BB69-23CF-44E3-9099-C40C66FF867C}">
                    <a14:compatExt spid="_x0000_s14342"/>
                  </a:ext>
                  <a:ext uri="{FF2B5EF4-FFF2-40B4-BE49-F238E27FC236}">
                    <a16:creationId xmlns:a16="http://schemas.microsoft.com/office/drawing/2014/main" id="{00000000-0008-0000-0900-000006380000}"/>
                  </a:ext>
                </a:extLst>
              </xdr:cNvPr>
              <xdr:cNvSpPr/>
            </xdr:nvSpPr>
            <xdr:spPr bwMode="auto">
              <a:xfrm>
                <a:off x="6792677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14343" name="Check Box 7" hidden="1">
              <a:extLst>
                <a:ext uri="{63B3BB69-23CF-44E3-9099-C40C66FF867C}">
                  <a14:compatExt spid="_x0000_s14343"/>
                </a:ext>
                <a:ext uri="{FF2B5EF4-FFF2-40B4-BE49-F238E27FC236}">
                  <a16:creationId xmlns:a16="http://schemas.microsoft.com/office/drawing/2014/main" id="{00000000-0008-0000-0900-00000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285750</xdr:colOff>
      <xdr:row>3</xdr:row>
      <xdr:rowOff>219075</xdr:rowOff>
    </xdr:from>
    <xdr:ext cx="628650" cy="264560"/>
    <xdr:sp macro="" textlink="Form!B27">
      <xdr:nvSpPr>
        <xdr:cNvPr id="12" name="TextBox 11">
          <a:extLst>
            <a:ext uri="{FF2B5EF4-FFF2-40B4-BE49-F238E27FC236}">
              <a16:creationId xmlns:a16="http://schemas.microsoft.com/office/drawing/2014/main" id="{00000000-0008-0000-0900-00000C000000}"/>
            </a:ext>
          </a:extLst>
        </xdr:cNvPr>
        <xdr:cNvSpPr txBox="1"/>
      </xdr:nvSpPr>
      <xdr:spPr>
        <a:xfrm>
          <a:off x="5800725" y="1162050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311224</a:t>
          </a:fld>
          <a:endParaRPr lang="en-MY" sz="1100"/>
        </a:p>
      </xdr:txBody>
    </xdr:sp>
    <xdr:clientData/>
  </xdr:oneCellAnchor>
  <xdr:oneCellAnchor>
    <xdr:from>
      <xdr:col>4</xdr:col>
      <xdr:colOff>104775</xdr:colOff>
      <xdr:row>20</xdr:row>
      <xdr:rowOff>219075</xdr:rowOff>
    </xdr:from>
    <xdr:ext cx="742950" cy="248851"/>
    <xdr:sp macro="" textlink="Form!H16">
      <xdr:nvSpPr>
        <xdr:cNvPr id="13" name="TextBox 12">
          <a:extLst>
            <a:ext uri="{FF2B5EF4-FFF2-40B4-BE49-F238E27FC236}">
              <a16:creationId xmlns:a16="http://schemas.microsoft.com/office/drawing/2014/main" id="{00000000-0008-0000-0900-00000D000000}"/>
            </a:ext>
          </a:extLst>
        </xdr:cNvPr>
        <xdr:cNvSpPr txBox="1"/>
      </xdr:nvSpPr>
      <xdr:spPr>
        <a:xfrm>
          <a:off x="2876550" y="5886450"/>
          <a:ext cx="7429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91A9DD82-6454-47D8-A187-F33F120863FF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GH2</a:t>
          </a:fld>
          <a:endParaRPr lang="en-MY" sz="1400"/>
        </a:p>
      </xdr:txBody>
    </xdr:sp>
    <xdr:clientData/>
  </xdr:oneCellAnchor>
  <xdr:twoCellAnchor editAs="oneCell">
    <xdr:from>
      <xdr:col>0</xdr:col>
      <xdr:colOff>0</xdr:colOff>
      <xdr:row>21</xdr:row>
      <xdr:rowOff>38099</xdr:rowOff>
    </xdr:from>
    <xdr:to>
      <xdr:col>0</xdr:col>
      <xdr:colOff>171450</xdr:colOff>
      <xdr:row>21</xdr:row>
      <xdr:rowOff>209549</xdr:rowOff>
    </xdr:to>
    <xdr:pic>
      <xdr:nvPicPr>
        <xdr:cNvPr id="14" name="Graphic 13" descr="Checkmark">
          <a:extLst>
            <a:ext uri="{FF2B5EF4-FFF2-40B4-BE49-F238E27FC236}">
              <a16:creationId xmlns:a16="http://schemas.microsoft.com/office/drawing/2014/main" id="{00000000-0008-0000-09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0" y="5943599"/>
          <a:ext cx="171450" cy="171450"/>
        </a:xfrm>
        <a:prstGeom prst="rect">
          <a:avLst/>
        </a:prstGeom>
      </xdr:spPr>
    </xdr:pic>
    <xdr:clientData/>
  </xdr:twoCellAnchor>
  <xdr:twoCellAnchor>
    <xdr:from>
      <xdr:col>6</xdr:col>
      <xdr:colOff>276225</xdr:colOff>
      <xdr:row>25</xdr:row>
      <xdr:rowOff>228600</xdr:rowOff>
    </xdr:from>
    <xdr:to>
      <xdr:col>7</xdr:col>
      <xdr:colOff>704850</xdr:colOff>
      <xdr:row>25</xdr:row>
      <xdr:rowOff>609600</xdr:rowOff>
    </xdr:to>
    <xdr:sp macro="" textlink="Form!C16">
      <xdr:nvSpPr>
        <xdr:cNvPr id="15" name="TextBox 14">
          <a:extLst>
            <a:ext uri="{FF2B5EF4-FFF2-40B4-BE49-F238E27FC236}">
              <a16:creationId xmlns:a16="http://schemas.microsoft.com/office/drawing/2014/main" id="{00000000-0008-0000-09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4F2D1EB3-6044-47D9-B214-55276FA0A4EE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1.503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285751</xdr:colOff>
      <xdr:row>25</xdr:row>
      <xdr:rowOff>209549</xdr:rowOff>
    </xdr:from>
    <xdr:ext cx="1285874" cy="248851"/>
    <xdr:sp macro="" textlink="Form!D16">
      <xdr:nvSpPr>
        <xdr:cNvPr id="16" name="TextBox 15">
          <a:extLst>
            <a:ext uri="{FF2B5EF4-FFF2-40B4-BE49-F238E27FC236}">
              <a16:creationId xmlns:a16="http://schemas.microsoft.com/office/drawing/2014/main" id="{00000000-0008-0000-0900-000010000000}"/>
            </a:ext>
          </a:extLst>
        </xdr:cNvPr>
        <xdr:cNvSpPr txBox="1"/>
      </xdr:nvSpPr>
      <xdr:spPr>
        <a:xfrm>
          <a:off x="1714501" y="7077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638B97B0-5C2E-4EF9-95C4-837688BCBB7F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13.660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295276</xdr:colOff>
      <xdr:row>26</xdr:row>
      <xdr:rowOff>200024</xdr:rowOff>
    </xdr:from>
    <xdr:ext cx="1285874" cy="248851"/>
    <xdr:sp macro="" textlink="Form!E16">
      <xdr:nvSpPr>
        <xdr:cNvPr id="17" name="TextBox 16">
          <a:extLst>
            <a:ext uri="{FF2B5EF4-FFF2-40B4-BE49-F238E27FC236}">
              <a16:creationId xmlns:a16="http://schemas.microsoft.com/office/drawing/2014/main" id="{00000000-0008-0000-0900-000011000000}"/>
            </a:ext>
          </a:extLst>
        </xdr:cNvPr>
        <xdr:cNvSpPr txBox="1"/>
      </xdr:nvSpPr>
      <xdr:spPr>
        <a:xfrm>
          <a:off x="1724026" y="783907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EAF078A1-C06C-44F0-B782-3EA90723548E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113.684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304801</xdr:colOff>
      <xdr:row>26</xdr:row>
      <xdr:rowOff>161925</xdr:rowOff>
    </xdr:from>
    <xdr:ext cx="1057274" cy="248851"/>
    <xdr:sp macro="" textlink="Form!F16">
      <xdr:nvSpPr>
        <xdr:cNvPr id="18" name="TextBox 17">
          <a:extLst>
            <a:ext uri="{FF2B5EF4-FFF2-40B4-BE49-F238E27FC236}">
              <a16:creationId xmlns:a16="http://schemas.microsoft.com/office/drawing/2014/main" id="{00000000-0008-0000-0900-000012000000}"/>
            </a:ext>
          </a:extLst>
        </xdr:cNvPr>
        <xdr:cNvSpPr txBox="1"/>
      </xdr:nvSpPr>
      <xdr:spPr>
        <a:xfrm>
          <a:off x="5143501" y="7800975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D052F92D-FFBD-46BF-9A2C-172F1816AAA8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100.024</a:t>
          </a:fld>
          <a:endParaRPr lang="en-MY" sz="1400"/>
        </a:p>
      </xdr:txBody>
    </xdr:sp>
    <xdr:clientData/>
  </xdr:one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00000000-0008-0000-0900-000013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00000000-0008-0000-0900-000014000000}"/>
            </a:ext>
          </a:extLst>
        </xdr:cNvPr>
        <xdr:cNvSpPr txBox="1"/>
      </xdr:nvSpPr>
      <xdr:spPr>
        <a:xfrm>
          <a:off x="6762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unasama/Desktop/Borang%202.0/Digestion/Borang%20peluluhan%20-%20Refer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rmTitan"/>
      <sheetName val="SAMPEL 1 "/>
      <sheetName val="SAMPEL 2"/>
      <sheetName val="SAMPEL 3"/>
      <sheetName val="SAMPEL 4"/>
      <sheetName val="SAMPEL 5"/>
      <sheetName val="SAMPEL 6"/>
      <sheetName val="SAMPEL 7"/>
      <sheetName val="SAMPEL 8"/>
      <sheetName val="SAMPEL 9"/>
      <sheetName val="SAMPEL 10"/>
      <sheetName val="SAMPEL 11"/>
      <sheetName val="SAMPEL 1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3.xml"/><Relationship Id="rId3" Type="http://schemas.openxmlformats.org/officeDocument/2006/relationships/vmlDrawing" Target="../drawings/vmlDrawing9.vml"/><Relationship Id="rId7" Type="http://schemas.openxmlformats.org/officeDocument/2006/relationships/ctrlProp" Target="../ctrlProps/ctrlProp62.x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6" Type="http://schemas.openxmlformats.org/officeDocument/2006/relationships/ctrlProp" Target="../ctrlProps/ctrlProp61.xml"/><Relationship Id="rId5" Type="http://schemas.openxmlformats.org/officeDocument/2006/relationships/ctrlProp" Target="../ctrlProps/ctrlProp60.xml"/><Relationship Id="rId10" Type="http://schemas.openxmlformats.org/officeDocument/2006/relationships/ctrlProp" Target="../ctrlProps/ctrlProp65.xml"/><Relationship Id="rId4" Type="http://schemas.openxmlformats.org/officeDocument/2006/relationships/ctrlProp" Target="../ctrlProps/ctrlProp59.xml"/><Relationship Id="rId9" Type="http://schemas.openxmlformats.org/officeDocument/2006/relationships/ctrlProp" Target="../ctrlProps/ctrlProp64.xm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0.xml"/><Relationship Id="rId3" Type="http://schemas.openxmlformats.org/officeDocument/2006/relationships/vmlDrawing" Target="../drawings/vmlDrawing10.vml"/><Relationship Id="rId7" Type="http://schemas.openxmlformats.org/officeDocument/2006/relationships/ctrlProp" Target="../ctrlProps/ctrlProp69.x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6" Type="http://schemas.openxmlformats.org/officeDocument/2006/relationships/ctrlProp" Target="../ctrlProps/ctrlProp68.xml"/><Relationship Id="rId5" Type="http://schemas.openxmlformats.org/officeDocument/2006/relationships/ctrlProp" Target="../ctrlProps/ctrlProp67.xml"/><Relationship Id="rId10" Type="http://schemas.openxmlformats.org/officeDocument/2006/relationships/ctrlProp" Target="../ctrlProps/ctrlProp72.xml"/><Relationship Id="rId4" Type="http://schemas.openxmlformats.org/officeDocument/2006/relationships/ctrlProp" Target="../ctrlProps/ctrlProp66.xml"/><Relationship Id="rId9" Type="http://schemas.openxmlformats.org/officeDocument/2006/relationships/ctrlProp" Target="../ctrlProps/ctrlProp71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7.xml"/><Relationship Id="rId3" Type="http://schemas.openxmlformats.org/officeDocument/2006/relationships/vmlDrawing" Target="../drawings/vmlDrawing11.vml"/><Relationship Id="rId7" Type="http://schemas.openxmlformats.org/officeDocument/2006/relationships/ctrlProp" Target="../ctrlProps/ctrlProp76.x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Relationship Id="rId6" Type="http://schemas.openxmlformats.org/officeDocument/2006/relationships/ctrlProp" Target="../ctrlProps/ctrlProp75.xml"/><Relationship Id="rId5" Type="http://schemas.openxmlformats.org/officeDocument/2006/relationships/ctrlProp" Target="../ctrlProps/ctrlProp74.xml"/><Relationship Id="rId10" Type="http://schemas.openxmlformats.org/officeDocument/2006/relationships/ctrlProp" Target="../ctrlProps/ctrlProp79.xml"/><Relationship Id="rId4" Type="http://schemas.openxmlformats.org/officeDocument/2006/relationships/ctrlProp" Target="../ctrlProps/ctrlProp73.xml"/><Relationship Id="rId9" Type="http://schemas.openxmlformats.org/officeDocument/2006/relationships/ctrlProp" Target="../ctrlProps/ctrlProp78.x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4.xml"/><Relationship Id="rId3" Type="http://schemas.openxmlformats.org/officeDocument/2006/relationships/vmlDrawing" Target="../drawings/vmlDrawing12.vml"/><Relationship Id="rId7" Type="http://schemas.openxmlformats.org/officeDocument/2006/relationships/ctrlProp" Target="../ctrlProps/ctrlProp83.x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Relationship Id="rId6" Type="http://schemas.openxmlformats.org/officeDocument/2006/relationships/ctrlProp" Target="../ctrlProps/ctrlProp82.xml"/><Relationship Id="rId5" Type="http://schemas.openxmlformats.org/officeDocument/2006/relationships/ctrlProp" Target="../ctrlProps/ctrlProp81.xml"/><Relationship Id="rId10" Type="http://schemas.openxmlformats.org/officeDocument/2006/relationships/ctrlProp" Target="../ctrlProps/ctrlProp86.xml"/><Relationship Id="rId4" Type="http://schemas.openxmlformats.org/officeDocument/2006/relationships/ctrlProp" Target="../ctrlProps/ctrlProp80.xml"/><Relationship Id="rId9" Type="http://schemas.openxmlformats.org/officeDocument/2006/relationships/ctrlProp" Target="../ctrlProps/ctrlProp85.xm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91.xml"/><Relationship Id="rId3" Type="http://schemas.openxmlformats.org/officeDocument/2006/relationships/vmlDrawing" Target="../drawings/vmlDrawing13.vml"/><Relationship Id="rId7" Type="http://schemas.openxmlformats.org/officeDocument/2006/relationships/ctrlProp" Target="../ctrlProps/ctrlProp90.x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Relationship Id="rId6" Type="http://schemas.openxmlformats.org/officeDocument/2006/relationships/ctrlProp" Target="../ctrlProps/ctrlProp89.xml"/><Relationship Id="rId5" Type="http://schemas.openxmlformats.org/officeDocument/2006/relationships/ctrlProp" Target="../ctrlProps/ctrlProp88.xml"/><Relationship Id="rId10" Type="http://schemas.openxmlformats.org/officeDocument/2006/relationships/ctrlProp" Target="../ctrlProps/ctrlProp93.xml"/><Relationship Id="rId4" Type="http://schemas.openxmlformats.org/officeDocument/2006/relationships/ctrlProp" Target="../ctrlProps/ctrlProp87.xml"/><Relationship Id="rId9" Type="http://schemas.openxmlformats.org/officeDocument/2006/relationships/ctrlProp" Target="../ctrlProps/ctrlProp92.xm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98.xml"/><Relationship Id="rId3" Type="http://schemas.openxmlformats.org/officeDocument/2006/relationships/vmlDrawing" Target="../drawings/vmlDrawing14.vml"/><Relationship Id="rId7" Type="http://schemas.openxmlformats.org/officeDocument/2006/relationships/ctrlProp" Target="../ctrlProps/ctrlProp97.x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Relationship Id="rId6" Type="http://schemas.openxmlformats.org/officeDocument/2006/relationships/ctrlProp" Target="../ctrlProps/ctrlProp96.xml"/><Relationship Id="rId5" Type="http://schemas.openxmlformats.org/officeDocument/2006/relationships/ctrlProp" Target="../ctrlProps/ctrlProp95.xml"/><Relationship Id="rId10" Type="http://schemas.openxmlformats.org/officeDocument/2006/relationships/ctrlProp" Target="../ctrlProps/ctrlProp100.xml"/><Relationship Id="rId4" Type="http://schemas.openxmlformats.org/officeDocument/2006/relationships/ctrlProp" Target="../ctrlProps/ctrlProp94.xml"/><Relationship Id="rId9" Type="http://schemas.openxmlformats.org/officeDocument/2006/relationships/ctrlProp" Target="../ctrlProps/ctrlProp99.xm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05.xml"/><Relationship Id="rId3" Type="http://schemas.openxmlformats.org/officeDocument/2006/relationships/vmlDrawing" Target="../drawings/vmlDrawing15.vml"/><Relationship Id="rId7" Type="http://schemas.openxmlformats.org/officeDocument/2006/relationships/ctrlProp" Target="../ctrlProps/ctrlProp104.x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Relationship Id="rId6" Type="http://schemas.openxmlformats.org/officeDocument/2006/relationships/ctrlProp" Target="../ctrlProps/ctrlProp103.xml"/><Relationship Id="rId5" Type="http://schemas.openxmlformats.org/officeDocument/2006/relationships/ctrlProp" Target="../ctrlProps/ctrlProp102.xml"/><Relationship Id="rId10" Type="http://schemas.openxmlformats.org/officeDocument/2006/relationships/ctrlProp" Target="../ctrlProps/ctrlProp107.xml"/><Relationship Id="rId4" Type="http://schemas.openxmlformats.org/officeDocument/2006/relationships/ctrlProp" Target="../ctrlProps/ctrlProp101.xml"/><Relationship Id="rId9" Type="http://schemas.openxmlformats.org/officeDocument/2006/relationships/ctrlProp" Target="../ctrlProps/ctrlProp106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3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1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1.xml"/><Relationship Id="rId11" Type="http://schemas.openxmlformats.org/officeDocument/2006/relationships/ctrlProp" Target="../ctrlProps/ctrlProp16.xml"/><Relationship Id="rId5" Type="http://schemas.openxmlformats.org/officeDocument/2006/relationships/ctrlProp" Target="../ctrlProps/ctrlProp10.xml"/><Relationship Id="rId10" Type="http://schemas.openxmlformats.org/officeDocument/2006/relationships/ctrlProp" Target="../ctrlProps/ctrlProp15.xml"/><Relationship Id="rId4" Type="http://schemas.openxmlformats.org/officeDocument/2006/relationships/ctrlProp" Target="../ctrlProps/ctrlProp9.xml"/><Relationship Id="rId9" Type="http://schemas.openxmlformats.org/officeDocument/2006/relationships/ctrlProp" Target="../ctrlProps/ctrlProp14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1.xml"/><Relationship Id="rId3" Type="http://schemas.openxmlformats.org/officeDocument/2006/relationships/vmlDrawing" Target="../drawings/vmlDrawing3.vml"/><Relationship Id="rId7" Type="http://schemas.openxmlformats.org/officeDocument/2006/relationships/ctrlProp" Target="../ctrlProps/ctrlProp20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19.xml"/><Relationship Id="rId5" Type="http://schemas.openxmlformats.org/officeDocument/2006/relationships/ctrlProp" Target="../ctrlProps/ctrlProp18.xml"/><Relationship Id="rId10" Type="http://schemas.openxmlformats.org/officeDocument/2006/relationships/ctrlProp" Target="../ctrlProps/ctrlProp23.xml"/><Relationship Id="rId4" Type="http://schemas.openxmlformats.org/officeDocument/2006/relationships/ctrlProp" Target="../ctrlProps/ctrlProp17.xml"/><Relationship Id="rId9" Type="http://schemas.openxmlformats.org/officeDocument/2006/relationships/ctrlProp" Target="../ctrlProps/ctrlProp22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3" Type="http://schemas.openxmlformats.org/officeDocument/2006/relationships/vmlDrawing" Target="../drawings/vmlDrawing4.vml"/><Relationship Id="rId7" Type="http://schemas.openxmlformats.org/officeDocument/2006/relationships/ctrlProp" Target="../ctrlProps/ctrlProp27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26.xml"/><Relationship Id="rId5" Type="http://schemas.openxmlformats.org/officeDocument/2006/relationships/ctrlProp" Target="../ctrlProps/ctrlProp25.xml"/><Relationship Id="rId10" Type="http://schemas.openxmlformats.org/officeDocument/2006/relationships/ctrlProp" Target="../ctrlProps/ctrlProp30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5.xml"/><Relationship Id="rId3" Type="http://schemas.openxmlformats.org/officeDocument/2006/relationships/vmlDrawing" Target="../drawings/vmlDrawing5.vml"/><Relationship Id="rId7" Type="http://schemas.openxmlformats.org/officeDocument/2006/relationships/ctrlProp" Target="../ctrlProps/ctrlProp34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6" Type="http://schemas.openxmlformats.org/officeDocument/2006/relationships/ctrlProp" Target="../ctrlProps/ctrlProp33.xml"/><Relationship Id="rId5" Type="http://schemas.openxmlformats.org/officeDocument/2006/relationships/ctrlProp" Target="../ctrlProps/ctrlProp32.xml"/><Relationship Id="rId10" Type="http://schemas.openxmlformats.org/officeDocument/2006/relationships/ctrlProp" Target="../ctrlProps/ctrlProp37.xml"/><Relationship Id="rId4" Type="http://schemas.openxmlformats.org/officeDocument/2006/relationships/ctrlProp" Target="../ctrlProps/ctrlProp31.xml"/><Relationship Id="rId9" Type="http://schemas.openxmlformats.org/officeDocument/2006/relationships/ctrlProp" Target="../ctrlProps/ctrlProp36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2.xml"/><Relationship Id="rId3" Type="http://schemas.openxmlformats.org/officeDocument/2006/relationships/vmlDrawing" Target="../drawings/vmlDrawing6.vml"/><Relationship Id="rId7" Type="http://schemas.openxmlformats.org/officeDocument/2006/relationships/ctrlProp" Target="../ctrlProps/ctrlProp41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6" Type="http://schemas.openxmlformats.org/officeDocument/2006/relationships/ctrlProp" Target="../ctrlProps/ctrlProp40.xml"/><Relationship Id="rId5" Type="http://schemas.openxmlformats.org/officeDocument/2006/relationships/ctrlProp" Target="../ctrlProps/ctrlProp39.xml"/><Relationship Id="rId10" Type="http://schemas.openxmlformats.org/officeDocument/2006/relationships/ctrlProp" Target="../ctrlProps/ctrlProp44.xml"/><Relationship Id="rId4" Type="http://schemas.openxmlformats.org/officeDocument/2006/relationships/ctrlProp" Target="../ctrlProps/ctrlProp38.xml"/><Relationship Id="rId9" Type="http://schemas.openxmlformats.org/officeDocument/2006/relationships/ctrlProp" Target="../ctrlProps/ctrlProp43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9.xml"/><Relationship Id="rId3" Type="http://schemas.openxmlformats.org/officeDocument/2006/relationships/vmlDrawing" Target="../drawings/vmlDrawing7.vml"/><Relationship Id="rId7" Type="http://schemas.openxmlformats.org/officeDocument/2006/relationships/ctrlProp" Target="../ctrlProps/ctrlProp48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6" Type="http://schemas.openxmlformats.org/officeDocument/2006/relationships/ctrlProp" Target="../ctrlProps/ctrlProp47.xml"/><Relationship Id="rId5" Type="http://schemas.openxmlformats.org/officeDocument/2006/relationships/ctrlProp" Target="../ctrlProps/ctrlProp46.xml"/><Relationship Id="rId10" Type="http://schemas.openxmlformats.org/officeDocument/2006/relationships/ctrlProp" Target="../ctrlProps/ctrlProp51.xml"/><Relationship Id="rId4" Type="http://schemas.openxmlformats.org/officeDocument/2006/relationships/ctrlProp" Target="../ctrlProps/ctrlProp45.xml"/><Relationship Id="rId9" Type="http://schemas.openxmlformats.org/officeDocument/2006/relationships/ctrlProp" Target="../ctrlProps/ctrlProp50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6.xml"/><Relationship Id="rId3" Type="http://schemas.openxmlformats.org/officeDocument/2006/relationships/vmlDrawing" Target="../drawings/vmlDrawing8.vml"/><Relationship Id="rId7" Type="http://schemas.openxmlformats.org/officeDocument/2006/relationships/ctrlProp" Target="../ctrlProps/ctrlProp55.x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6" Type="http://schemas.openxmlformats.org/officeDocument/2006/relationships/ctrlProp" Target="../ctrlProps/ctrlProp54.xml"/><Relationship Id="rId5" Type="http://schemas.openxmlformats.org/officeDocument/2006/relationships/ctrlProp" Target="../ctrlProps/ctrlProp53.xml"/><Relationship Id="rId10" Type="http://schemas.openxmlformats.org/officeDocument/2006/relationships/ctrlProp" Target="../ctrlProps/ctrlProp58.xml"/><Relationship Id="rId4" Type="http://schemas.openxmlformats.org/officeDocument/2006/relationships/ctrlProp" Target="../ctrlProps/ctrlProp52.xml"/><Relationship Id="rId9" Type="http://schemas.openxmlformats.org/officeDocument/2006/relationships/ctrlProp" Target="../ctrlProps/ctrlProp5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07EA8-DCA8-4992-8647-B4560852CCA6}">
  <sheetPr codeName="Sheet2"/>
  <dimension ref="A1:R44"/>
  <sheetViews>
    <sheetView tabSelected="1" topLeftCell="A3" zoomScale="115" zoomScaleNormal="115" workbookViewId="0">
      <selection activeCell="F30" sqref="F30"/>
    </sheetView>
  </sheetViews>
  <sheetFormatPr defaultRowHeight="12.75" x14ac:dyDescent="0.2"/>
  <cols>
    <col min="1" max="1" width="28.1640625" bestFit="1" customWidth="1"/>
    <col min="2" max="2" width="37.33203125" style="35" customWidth="1"/>
    <col min="3" max="3" width="17.5" style="31" bestFit="1" customWidth="1"/>
    <col min="4" max="4" width="12.6640625" style="31" customWidth="1"/>
    <col min="5" max="5" width="12.83203125" style="31" bestFit="1" customWidth="1"/>
    <col min="6" max="6" width="13.5" bestFit="1" customWidth="1"/>
    <col min="7" max="7" width="18.5" style="35" bestFit="1" customWidth="1"/>
    <col min="8" max="8" width="15.6640625" style="35" bestFit="1" customWidth="1"/>
    <col min="9" max="9" width="16.33203125" bestFit="1" customWidth="1"/>
    <col min="12" max="12" width="24.5" bestFit="1" customWidth="1"/>
    <col min="13" max="13" width="9.6640625" bestFit="1" customWidth="1"/>
  </cols>
  <sheetData>
    <row r="1" spans="1:18" ht="25.5" x14ac:dyDescent="0.2">
      <c r="B1" s="24" t="s">
        <v>45</v>
      </c>
      <c r="C1" s="46" t="s">
        <v>63</v>
      </c>
      <c r="D1" s="47" t="s">
        <v>46</v>
      </c>
      <c r="E1" s="47" t="s">
        <v>47</v>
      </c>
      <c r="F1" s="24" t="s">
        <v>48</v>
      </c>
      <c r="G1" s="49" t="s">
        <v>40</v>
      </c>
      <c r="H1" s="40" t="s">
        <v>72</v>
      </c>
      <c r="I1" s="40" t="s">
        <v>71</v>
      </c>
      <c r="J1" s="53"/>
      <c r="K1" s="53"/>
      <c r="L1" s="89" t="s">
        <v>97</v>
      </c>
      <c r="M1" s="89" t="str">
        <f>IF(OR(H6="gh1", H6="gh2", H6="Sila pilih"), "", H6)</f>
        <v/>
      </c>
      <c r="N1" s="89"/>
      <c r="O1" s="89"/>
    </row>
    <row r="2" spans="1:18" x14ac:dyDescent="0.2">
      <c r="A2" s="29" t="s">
        <v>78</v>
      </c>
      <c r="B2" s="83" t="s">
        <v>102</v>
      </c>
      <c r="C2" s="32"/>
      <c r="D2" s="30">
        <v>13.67</v>
      </c>
      <c r="E2" s="30">
        <v>113.706</v>
      </c>
      <c r="F2" s="48">
        <f>E2-D2</f>
        <v>100.036</v>
      </c>
      <c r="G2" s="50"/>
      <c r="H2" s="59" t="str">
        <f>H6</f>
        <v>GH2</v>
      </c>
      <c r="I2" s="42"/>
      <c r="J2" s="53"/>
      <c r="K2" s="53"/>
      <c r="L2" s="89" t="s">
        <v>98</v>
      </c>
      <c r="M2" s="89" t="str">
        <f>IF(OR(H7="gh1", H7="gh2", H7="Sila pilih"), "", H7)</f>
        <v/>
      </c>
      <c r="N2" s="89"/>
      <c r="O2" s="89"/>
    </row>
    <row r="3" spans="1:18" x14ac:dyDescent="0.2">
      <c r="A3" s="29" t="s">
        <v>79</v>
      </c>
      <c r="B3" s="83" t="s">
        <v>103</v>
      </c>
      <c r="C3" s="32"/>
      <c r="D3" s="30">
        <v>13.68</v>
      </c>
      <c r="E3" s="30">
        <v>113.709</v>
      </c>
      <c r="F3" s="48">
        <f>E3-D3</f>
        <v>100.029</v>
      </c>
      <c r="G3" s="50"/>
      <c r="H3" s="59" t="str">
        <f>H7</f>
        <v>GH2</v>
      </c>
      <c r="I3" s="42"/>
      <c r="J3" s="43"/>
      <c r="K3" s="43"/>
      <c r="L3" s="89"/>
      <c r="M3" s="89"/>
      <c r="N3" s="89"/>
      <c r="O3" s="89"/>
    </row>
    <row r="4" spans="1:18" x14ac:dyDescent="0.2">
      <c r="A4" s="29" t="s">
        <v>80</v>
      </c>
      <c r="B4" s="83" t="s">
        <v>101</v>
      </c>
      <c r="C4" s="56"/>
      <c r="D4" s="56"/>
      <c r="E4" s="56"/>
      <c r="F4" s="56"/>
      <c r="G4" s="57"/>
      <c r="H4" s="60"/>
      <c r="I4" s="58"/>
      <c r="J4" s="89"/>
      <c r="K4" s="89"/>
      <c r="L4" s="89"/>
      <c r="M4" s="89"/>
      <c r="N4" s="89"/>
      <c r="O4" s="89"/>
      <c r="P4" s="89"/>
      <c r="Q4" s="89"/>
      <c r="R4" s="89"/>
    </row>
    <row r="5" spans="1:18" ht="13.5" thickBot="1" x14ac:dyDescent="0.25">
      <c r="A5" s="29" t="s">
        <v>49</v>
      </c>
      <c r="B5" s="83" t="s">
        <v>100</v>
      </c>
      <c r="C5" s="30">
        <v>1.5029999999999999</v>
      </c>
      <c r="D5" s="30">
        <v>13.651999999999999</v>
      </c>
      <c r="E5" s="30">
        <v>113.66</v>
      </c>
      <c r="F5" s="48">
        <f t="shared" ref="F5" si="0">E5-D5</f>
        <v>100.008</v>
      </c>
      <c r="G5" s="50"/>
      <c r="H5" s="59" t="str">
        <f>H6</f>
        <v>GH2</v>
      </c>
      <c r="I5" s="42"/>
      <c r="J5" s="89" t="str">
        <f>IF(I8=1,"(1)/ 2 / 3 / 4 / NA",IF(I8=2,"1 /(2)/ 3 / 4 / NA",IF(I8=3,"1 / 2 /(3)/ 4 / NA",IF(I8=4,"1 / 2 / 3 /(4)/ NA",IF(I8="NA","1 / 2 / 3 / 4 /(NA)")))))</f>
        <v>1 / 2 / 3 / 4 /(NA)</v>
      </c>
      <c r="K5" s="90"/>
      <c r="L5" s="90" t="str">
        <f>IF(OR(H6="T1", H6="T2", H6="T3", H6="T4"),
    IF(OR(H7="T1", H7="T2", H7="T3", H7="T4"),
        H6 &amp; " / " &amp; H7,
        H6),
    IF(OR(H7="T1", H7="T2", H7="T3", H7="T4"),
        H7,
        ""))</f>
        <v/>
      </c>
      <c r="M5" s="90"/>
      <c r="N5" s="89"/>
      <c r="O5" s="89"/>
      <c r="P5" s="89"/>
      <c r="Q5" s="89"/>
      <c r="R5" s="89"/>
    </row>
    <row r="6" spans="1:18" ht="15.75" thickBot="1" x14ac:dyDescent="0.3">
      <c r="A6" s="29" t="s">
        <v>50</v>
      </c>
      <c r="B6" s="83" t="s">
        <v>99</v>
      </c>
      <c r="C6" s="83" t="s">
        <v>99</v>
      </c>
      <c r="D6" s="83" t="s">
        <v>99</v>
      </c>
      <c r="E6" s="83" t="s">
        <v>99</v>
      </c>
      <c r="F6" s="83" t="s">
        <v>99</v>
      </c>
      <c r="G6" s="50"/>
      <c r="H6" s="23" t="s">
        <v>104</v>
      </c>
      <c r="I6" s="42"/>
      <c r="J6" s="89"/>
      <c r="K6" s="89"/>
      <c r="L6" s="89"/>
      <c r="M6" s="89"/>
      <c r="N6" s="89"/>
      <c r="O6" s="89"/>
      <c r="P6" s="89"/>
      <c r="Q6" s="89"/>
      <c r="R6" s="89"/>
    </row>
    <row r="7" spans="1:18" ht="15.75" thickBot="1" x14ac:dyDescent="0.3">
      <c r="A7" s="29" t="s">
        <v>51</v>
      </c>
      <c r="B7" s="83" t="s">
        <v>99</v>
      </c>
      <c r="C7" s="83" t="s">
        <v>99</v>
      </c>
      <c r="D7" s="83" t="s">
        <v>99</v>
      </c>
      <c r="E7" s="83" t="s">
        <v>99</v>
      </c>
      <c r="F7" s="83" t="s">
        <v>99</v>
      </c>
      <c r="G7" s="50"/>
      <c r="H7" s="23" t="s">
        <v>104</v>
      </c>
      <c r="I7" s="55"/>
      <c r="J7" s="89"/>
      <c r="K7" s="89"/>
      <c r="L7" s="89"/>
      <c r="M7" s="89"/>
      <c r="N7" s="89"/>
      <c r="O7" s="89"/>
      <c r="P7" s="89"/>
      <c r="Q7" s="89"/>
      <c r="R7" s="89"/>
    </row>
    <row r="8" spans="1:18" ht="15" x14ac:dyDescent="0.25">
      <c r="A8" s="29" t="s">
        <v>52</v>
      </c>
      <c r="B8" s="83" t="s">
        <v>105</v>
      </c>
      <c r="C8" s="30">
        <v>1.5049999999999999</v>
      </c>
      <c r="D8" s="30">
        <v>13.644</v>
      </c>
      <c r="E8" s="30">
        <v>113.873</v>
      </c>
      <c r="F8" s="48">
        <f t="shared" ref="F8:F22" si="1">E8-D8</f>
        <v>100.229</v>
      </c>
      <c r="G8" s="51" t="s">
        <v>114</v>
      </c>
      <c r="H8" s="59" t="str">
        <f>H6</f>
        <v>GH2</v>
      </c>
      <c r="I8" s="41" t="s">
        <v>99</v>
      </c>
      <c r="J8" s="89" t="str">
        <f>IF(I8=1,"(1)/ 2 / 3 / 4 / NA",IF(I8="Sila Pilih"," 1 / 2 / 3 / 4 / NA",IF(I8=2,"1 /(2)/ 3 / 4 / NA",IF(I8=3,"1 / 2 /(3)/ 4 / NA",IF(I8=4,"1 / 2 / 3 /(4)/ NA",IF(I8="NA","1 / 2 / 3 / 4 /(NA)"))))))</f>
        <v>1 / 2 / 3 / 4 /(NA)</v>
      </c>
      <c r="K8" s="89"/>
      <c r="L8" s="89" t="str">
        <f>H8</f>
        <v>GH2</v>
      </c>
      <c r="M8" s="89"/>
      <c r="N8" s="89"/>
      <c r="O8" s="89"/>
      <c r="P8" s="89"/>
      <c r="Q8" s="89"/>
      <c r="R8" s="89"/>
    </row>
    <row r="9" spans="1:18" ht="15" x14ac:dyDescent="0.25">
      <c r="A9" s="29" t="s">
        <v>53</v>
      </c>
      <c r="B9" s="83" t="s">
        <v>106</v>
      </c>
      <c r="C9" s="30">
        <v>1.506</v>
      </c>
      <c r="D9" s="30">
        <v>13.686</v>
      </c>
      <c r="E9" s="30">
        <v>113.72499999999999</v>
      </c>
      <c r="F9" s="48">
        <f t="shared" si="1"/>
        <v>100.03899999999999</v>
      </c>
      <c r="G9" s="51" t="s">
        <v>114</v>
      </c>
      <c r="H9" s="59" t="str">
        <f>H6</f>
        <v>GH2</v>
      </c>
      <c r="I9" s="41" t="s">
        <v>99</v>
      </c>
      <c r="J9" s="89" t="str">
        <f>IF(I9=1,"(1)/ 2 / 3 / 4 / NA",IF(I9="Sila Pilih"," 1 / 2 / 3 / 4 / NA",IF(I9=2,"1 /(2)/ 3 / 4 / NA",IF(I9=3,"1 / 2 /(3)/ 4 / NA",IF(I9=4,"1 / 2 / 3 /(4)/ NA",IF(I9="NA","1 / 2 / 3 / 4 /(NA)"))))))</f>
        <v>1 / 2 / 3 / 4 /(NA)</v>
      </c>
      <c r="K9" s="89"/>
      <c r="L9" s="89"/>
      <c r="M9" s="89"/>
      <c r="N9" s="89"/>
      <c r="O9" s="89"/>
      <c r="P9" s="89"/>
      <c r="Q9" s="89"/>
      <c r="R9" s="89"/>
    </row>
    <row r="10" spans="1:18" ht="15" x14ac:dyDescent="0.25">
      <c r="A10" s="29" t="s">
        <v>54</v>
      </c>
      <c r="B10" s="83" t="s">
        <v>107</v>
      </c>
      <c r="C10" s="30">
        <v>1.508</v>
      </c>
      <c r="D10" s="30">
        <v>13.771000000000001</v>
      </c>
      <c r="E10" s="30">
        <v>113.782</v>
      </c>
      <c r="F10" s="48">
        <f t="shared" si="1"/>
        <v>100.011</v>
      </c>
      <c r="G10" s="51" t="s">
        <v>114</v>
      </c>
      <c r="H10" s="59" t="str">
        <f>H6</f>
        <v>GH2</v>
      </c>
      <c r="I10" s="41" t="s">
        <v>99</v>
      </c>
      <c r="J10" s="89" t="str">
        <f t="shared" ref="J10:J19" si="2">IF(I10=1,"(1)/ 2 / 3 / 4 / NA",IF(I10="Sila Pilih"," 1 / 2 / 3 / 4 / NA",IF(I10=2,"1 /(2)/ 3 / 4 / NA",IF(I10=3,"1 / 2 /(3)/ 4 / NA",IF(I10=4,"1 / 2 / 3 /(4)/ NA",IF(I10="NA","1 / 2 / 3 / 4 /(NA)"))))))</f>
        <v>1 / 2 / 3 / 4 /(NA)</v>
      </c>
      <c r="K10" s="89"/>
      <c r="L10" s="89"/>
      <c r="M10" s="89"/>
      <c r="N10" s="89"/>
      <c r="O10" s="89"/>
      <c r="P10" s="89"/>
      <c r="Q10" s="89"/>
      <c r="R10" s="89"/>
    </row>
    <row r="11" spans="1:18" ht="15" x14ac:dyDescent="0.25">
      <c r="A11" s="29" t="s">
        <v>55</v>
      </c>
      <c r="B11" s="83" t="s">
        <v>108</v>
      </c>
      <c r="C11" s="30">
        <v>1.504</v>
      </c>
      <c r="D11" s="30">
        <v>13.721</v>
      </c>
      <c r="E11" s="30">
        <v>113.791</v>
      </c>
      <c r="F11" s="48">
        <f t="shared" si="1"/>
        <v>100.07</v>
      </c>
      <c r="G11" s="51" t="s">
        <v>114</v>
      </c>
      <c r="H11" s="59" t="str">
        <f>H6</f>
        <v>GH2</v>
      </c>
      <c r="I11" s="41" t="s">
        <v>99</v>
      </c>
      <c r="J11" s="89" t="str">
        <f t="shared" si="2"/>
        <v>1 / 2 / 3 / 4 /(NA)</v>
      </c>
      <c r="K11" s="89"/>
      <c r="L11" s="89"/>
      <c r="M11" s="89"/>
      <c r="N11" s="89"/>
      <c r="O11" s="89"/>
      <c r="P11" s="89"/>
      <c r="Q11" s="89"/>
      <c r="R11" s="89"/>
    </row>
    <row r="12" spans="1:18" ht="15" x14ac:dyDescent="0.25">
      <c r="A12" s="29" t="s">
        <v>56</v>
      </c>
      <c r="B12" s="83" t="s">
        <v>109</v>
      </c>
      <c r="C12" s="30">
        <v>1.506</v>
      </c>
      <c r="D12" s="30">
        <v>13.701000000000001</v>
      </c>
      <c r="E12" s="30">
        <v>113.71</v>
      </c>
      <c r="F12" s="48">
        <f t="shared" si="1"/>
        <v>100.00899999999999</v>
      </c>
      <c r="G12" s="51" t="s">
        <v>114</v>
      </c>
      <c r="H12" s="59" t="str">
        <f>H6</f>
        <v>GH2</v>
      </c>
      <c r="I12" s="41" t="s">
        <v>99</v>
      </c>
      <c r="J12" s="89" t="str">
        <f t="shared" si="2"/>
        <v>1 / 2 / 3 / 4 /(NA)</v>
      </c>
      <c r="K12" s="89"/>
      <c r="L12" s="89"/>
      <c r="M12" s="89"/>
      <c r="N12" s="89"/>
      <c r="O12" s="89"/>
      <c r="P12" s="89"/>
      <c r="Q12" s="89"/>
      <c r="R12" s="89"/>
    </row>
    <row r="13" spans="1:18" ht="15" x14ac:dyDescent="0.25">
      <c r="A13" s="29" t="s">
        <v>92</v>
      </c>
      <c r="B13" s="83" t="s">
        <v>110</v>
      </c>
      <c r="C13" s="30">
        <v>1.5069999999999999</v>
      </c>
      <c r="D13" s="30">
        <v>13.714</v>
      </c>
      <c r="E13" s="30">
        <v>113.738</v>
      </c>
      <c r="F13" s="48">
        <f t="shared" si="1"/>
        <v>100.024</v>
      </c>
      <c r="G13" s="51" t="s">
        <v>114</v>
      </c>
      <c r="H13" s="59" t="str">
        <f>H6</f>
        <v>GH2</v>
      </c>
      <c r="I13" s="41" t="s">
        <v>99</v>
      </c>
      <c r="J13" s="89" t="str">
        <f t="shared" si="2"/>
        <v>1 / 2 / 3 / 4 /(NA)</v>
      </c>
      <c r="K13" s="89"/>
      <c r="L13" s="89"/>
      <c r="M13" s="89"/>
      <c r="N13" s="89"/>
      <c r="O13" s="89"/>
      <c r="P13" s="89"/>
      <c r="Q13" s="89"/>
      <c r="R13" s="89"/>
    </row>
    <row r="14" spans="1:18" ht="15" x14ac:dyDescent="0.25">
      <c r="A14" s="29" t="s">
        <v>57</v>
      </c>
      <c r="B14" s="83" t="s">
        <v>111</v>
      </c>
      <c r="C14" s="30">
        <v>1.5069999999999999</v>
      </c>
      <c r="D14" s="30">
        <v>13.65</v>
      </c>
      <c r="E14" s="30">
        <v>113.655</v>
      </c>
      <c r="F14" s="48">
        <f t="shared" si="1"/>
        <v>100.005</v>
      </c>
      <c r="G14" s="51" t="s">
        <v>114</v>
      </c>
      <c r="H14" s="59" t="str">
        <f>H7</f>
        <v>GH2</v>
      </c>
      <c r="I14" s="41" t="s">
        <v>99</v>
      </c>
      <c r="J14" s="89" t="str">
        <f t="shared" si="2"/>
        <v>1 / 2 / 3 / 4 /(NA)</v>
      </c>
      <c r="K14" s="89"/>
      <c r="L14" s="89"/>
      <c r="M14" s="89"/>
      <c r="N14" s="89"/>
      <c r="O14" s="89"/>
      <c r="P14" s="89"/>
      <c r="Q14" s="89"/>
      <c r="R14" s="89"/>
    </row>
    <row r="15" spans="1:18" ht="15" x14ac:dyDescent="0.25">
      <c r="A15" s="29" t="s">
        <v>58</v>
      </c>
      <c r="B15" s="83" t="s">
        <v>112</v>
      </c>
      <c r="C15" s="30">
        <v>1.504</v>
      </c>
      <c r="D15" s="30">
        <v>13.691000000000001</v>
      </c>
      <c r="E15" s="30">
        <v>113.71599999999999</v>
      </c>
      <c r="F15" s="48">
        <f t="shared" si="1"/>
        <v>100.02499999999999</v>
      </c>
      <c r="G15" s="51" t="s">
        <v>114</v>
      </c>
      <c r="H15" s="59" t="str">
        <f>H7</f>
        <v>GH2</v>
      </c>
      <c r="I15" s="41" t="s">
        <v>99</v>
      </c>
      <c r="J15" s="89" t="str">
        <f t="shared" si="2"/>
        <v>1 / 2 / 3 / 4 /(NA)</v>
      </c>
      <c r="K15" s="89"/>
      <c r="L15" s="89"/>
      <c r="M15" s="89"/>
      <c r="N15" s="89"/>
      <c r="O15" s="89"/>
      <c r="P15" s="89"/>
      <c r="Q15" s="89"/>
      <c r="R15" s="89"/>
    </row>
    <row r="16" spans="1:18" ht="15" x14ac:dyDescent="0.25">
      <c r="A16" s="29" t="s">
        <v>59</v>
      </c>
      <c r="B16" s="83" t="s">
        <v>113</v>
      </c>
      <c r="C16" s="30">
        <v>1.5029999999999999</v>
      </c>
      <c r="D16" s="30">
        <v>13.66</v>
      </c>
      <c r="E16" s="30">
        <v>113.684</v>
      </c>
      <c r="F16" s="48">
        <f t="shared" si="1"/>
        <v>100.024</v>
      </c>
      <c r="G16" s="51" t="s">
        <v>114</v>
      </c>
      <c r="H16" s="59" t="str">
        <f>H7</f>
        <v>GH2</v>
      </c>
      <c r="I16" s="41" t="s">
        <v>99</v>
      </c>
      <c r="J16" s="89" t="str">
        <f t="shared" si="2"/>
        <v>1 / 2 / 3 / 4 /(NA)</v>
      </c>
      <c r="K16" s="89"/>
      <c r="L16" s="89"/>
      <c r="M16" s="89"/>
      <c r="N16" s="89"/>
      <c r="O16" s="89"/>
      <c r="P16" s="89"/>
      <c r="Q16" s="89"/>
      <c r="R16" s="89"/>
    </row>
    <row r="17" spans="1:18" ht="15" x14ac:dyDescent="0.25">
      <c r="A17" s="29" t="s">
        <v>60</v>
      </c>
      <c r="B17" s="83"/>
      <c r="C17" s="30"/>
      <c r="D17" s="30"/>
      <c r="E17" s="30"/>
      <c r="F17" s="48">
        <f t="shared" si="1"/>
        <v>0</v>
      </c>
      <c r="G17" s="51" t="s">
        <v>41</v>
      </c>
      <c r="H17" s="59" t="str">
        <f>H7</f>
        <v>GH2</v>
      </c>
      <c r="I17" s="41" t="s">
        <v>99</v>
      </c>
      <c r="J17" s="89" t="str">
        <f t="shared" si="2"/>
        <v>1 / 2 / 3 / 4 /(NA)</v>
      </c>
      <c r="K17" s="89"/>
      <c r="L17" s="89"/>
      <c r="M17" s="89"/>
      <c r="N17" s="89"/>
      <c r="O17" s="89"/>
      <c r="P17" s="89"/>
      <c r="Q17" s="89"/>
      <c r="R17" s="89"/>
    </row>
    <row r="18" spans="1:18" ht="15" x14ac:dyDescent="0.25">
      <c r="A18" s="29" t="s">
        <v>61</v>
      </c>
      <c r="B18" s="84"/>
      <c r="C18" s="30"/>
      <c r="D18" s="30"/>
      <c r="E18" s="30"/>
      <c r="F18" s="48">
        <f t="shared" si="1"/>
        <v>0</v>
      </c>
      <c r="G18" s="51" t="s">
        <v>41</v>
      </c>
      <c r="H18" s="59" t="str">
        <f>H7</f>
        <v>GH2</v>
      </c>
      <c r="I18" s="41" t="s">
        <v>41</v>
      </c>
      <c r="J18" s="89" t="str">
        <f t="shared" si="2"/>
        <v xml:space="preserve"> 1 / 2 / 3 / 4 / NA</v>
      </c>
      <c r="K18" s="89"/>
      <c r="L18" s="89"/>
      <c r="M18" s="89"/>
      <c r="N18" s="89"/>
      <c r="O18" s="89"/>
      <c r="P18" s="89"/>
      <c r="Q18" s="89"/>
      <c r="R18" s="89"/>
    </row>
    <row r="19" spans="1:18" ht="15" x14ac:dyDescent="0.25">
      <c r="A19" s="29" t="s">
        <v>62</v>
      </c>
      <c r="B19" s="83"/>
      <c r="C19" s="30"/>
      <c r="D19" s="30"/>
      <c r="E19" s="30"/>
      <c r="F19" s="48">
        <f t="shared" si="1"/>
        <v>0</v>
      </c>
      <c r="G19" s="51" t="s">
        <v>41</v>
      </c>
      <c r="H19" s="59" t="str">
        <f>H7</f>
        <v>GH2</v>
      </c>
      <c r="I19" s="41" t="s">
        <v>41</v>
      </c>
      <c r="J19" s="89" t="str">
        <f t="shared" si="2"/>
        <v xml:space="preserve"> 1 / 2 / 3 / 4 / NA</v>
      </c>
      <c r="K19" s="89"/>
      <c r="L19" s="89"/>
      <c r="M19" s="89"/>
      <c r="N19" s="89"/>
      <c r="O19" s="89"/>
      <c r="P19" s="89"/>
      <c r="Q19" s="89"/>
      <c r="R19" s="89"/>
    </row>
    <row r="20" spans="1:18" ht="15" x14ac:dyDescent="0.25">
      <c r="A20" s="29" t="s">
        <v>75</v>
      </c>
      <c r="B20" s="83"/>
      <c r="C20" s="30"/>
      <c r="D20" s="30"/>
      <c r="E20" s="30"/>
      <c r="F20" s="48">
        <f t="shared" si="1"/>
        <v>0</v>
      </c>
      <c r="G20" s="51" t="s">
        <v>41</v>
      </c>
      <c r="H20" s="59" t="str">
        <f>H7</f>
        <v>GH2</v>
      </c>
      <c r="I20" s="41" t="s">
        <v>41</v>
      </c>
      <c r="J20" s="89" t="str">
        <f t="shared" ref="J20" si="3">IF(I20=1,"(1)/ 2 / 3 / 4 / NA",IF(I20="Sila Pilih"," 1 / 2 / 3 / 4 / NA",IF(I20=2,"1 /(2)/ 3 / 4 / NA",IF(I20=3,"1 / 2 /(3)/ 4 / NA",IF(I20=4,"1 / 2 / 3 /(4)/ NA",IF(I20="NA","1 / 2 / 3 / 4 /(NA)"))))))</f>
        <v xml:space="preserve"> 1 / 2 / 3 / 4 / NA</v>
      </c>
      <c r="K20" s="89"/>
      <c r="L20" s="89"/>
      <c r="M20" s="89"/>
      <c r="N20" s="89"/>
      <c r="O20" s="89"/>
      <c r="P20" s="89"/>
      <c r="Q20" s="89"/>
      <c r="R20" s="89"/>
    </row>
    <row r="21" spans="1:18" ht="15" x14ac:dyDescent="0.25">
      <c r="A21" s="29" t="s">
        <v>76</v>
      </c>
      <c r="B21" s="83"/>
      <c r="C21" s="30"/>
      <c r="D21" s="30"/>
      <c r="E21" s="30"/>
      <c r="F21" s="48">
        <f t="shared" si="1"/>
        <v>0</v>
      </c>
      <c r="G21" s="51" t="s">
        <v>41</v>
      </c>
      <c r="H21" s="59" t="str">
        <f>H7</f>
        <v>GH2</v>
      </c>
      <c r="I21" s="41" t="s">
        <v>41</v>
      </c>
      <c r="J21" s="89" t="str">
        <f t="shared" ref="J21" si="4">IF(I21=1,"(1)/ 2 / 3 / 4 / NA",IF(I21="Sila Pilih"," 1 / 2 / 3 / 4 / NA",IF(I21=2,"1 /(2)/ 3 / 4 / NA",IF(I21=3,"1 / 2 /(3)/ 4 / NA",IF(I21=4,"1 / 2 / 3 /(4)/ NA",IF(I21="NA","1 / 2 / 3 / 4 /(NA)"))))))</f>
        <v xml:space="preserve"> 1 / 2 / 3 / 4 / NA</v>
      </c>
      <c r="K21" s="89"/>
      <c r="L21" s="89"/>
      <c r="M21" s="89"/>
      <c r="N21" s="89"/>
      <c r="O21" s="89"/>
      <c r="P21" s="89"/>
      <c r="Q21" s="89"/>
      <c r="R21" s="89"/>
    </row>
    <row r="22" spans="1:18" ht="15" x14ac:dyDescent="0.25">
      <c r="A22" s="29" t="s">
        <v>77</v>
      </c>
      <c r="B22" s="83"/>
      <c r="C22" s="30"/>
      <c r="D22" s="30"/>
      <c r="E22" s="30"/>
      <c r="F22" s="48">
        <f t="shared" si="1"/>
        <v>0</v>
      </c>
      <c r="G22" s="51" t="s">
        <v>41</v>
      </c>
      <c r="H22" s="59" t="str">
        <f>H7</f>
        <v>GH2</v>
      </c>
      <c r="I22" s="41" t="s">
        <v>41</v>
      </c>
      <c r="J22" s="89" t="str">
        <f t="shared" ref="J22" si="5">IF(I22=1,"(1)/ 2 / 3 / 4 / NA",IF(I22="Sila Pilih"," 1 / 2 / 3 / 4 / NA",IF(I22=2,"1 /(2)/ 3 / 4 / NA",IF(I22=3,"1 / 2 /(3)/ 4 / NA",IF(I22=4,"1 / 2 / 3 /(4)/ NA",IF(I22="NA","1 / 2 / 3 / 4 /(NA)"))))))</f>
        <v xml:space="preserve"> 1 / 2 / 3 / 4 / NA</v>
      </c>
      <c r="K22" s="89"/>
      <c r="L22" s="89"/>
      <c r="M22" s="89"/>
      <c r="N22" s="89"/>
      <c r="O22" s="89"/>
      <c r="P22" s="89"/>
      <c r="Q22" s="89"/>
      <c r="R22" s="89"/>
    </row>
    <row r="23" spans="1:18" x14ac:dyDescent="0.2">
      <c r="J23" s="43"/>
      <c r="K23" s="43"/>
      <c r="L23" s="89"/>
      <c r="M23" s="89"/>
      <c r="N23" s="89"/>
      <c r="O23" s="89"/>
    </row>
    <row r="24" spans="1:18" x14ac:dyDescent="0.2">
      <c r="A24" s="22" t="s">
        <v>70</v>
      </c>
      <c r="B24" s="83" t="s">
        <v>115</v>
      </c>
      <c r="J24" s="43"/>
      <c r="K24" s="43"/>
      <c r="L24" s="89"/>
      <c r="M24" s="89"/>
      <c r="N24" s="89"/>
      <c r="O24" s="89"/>
    </row>
    <row r="25" spans="1:18" x14ac:dyDescent="0.2">
      <c r="A25" s="22" t="s">
        <v>69</v>
      </c>
      <c r="B25" s="85">
        <v>45657</v>
      </c>
      <c r="J25" s="43"/>
      <c r="K25" s="43"/>
    </row>
    <row r="26" spans="1:18" x14ac:dyDescent="0.2">
      <c r="A26" s="22" t="s">
        <v>64</v>
      </c>
      <c r="B26" s="83" t="s">
        <v>116</v>
      </c>
      <c r="C26" s="34" t="s">
        <v>65</v>
      </c>
      <c r="J26" s="43"/>
      <c r="K26" s="43"/>
    </row>
    <row r="27" spans="1:18" ht="13.5" thickBot="1" x14ac:dyDescent="0.25">
      <c r="A27" t="s">
        <v>66</v>
      </c>
      <c r="B27" s="83">
        <v>311224</v>
      </c>
      <c r="C27" s="45"/>
      <c r="D27" s="45"/>
      <c r="E27" s="45"/>
      <c r="F27" s="43"/>
      <c r="G27" s="44"/>
      <c r="H27" s="44"/>
    </row>
    <row r="28" spans="1:18" ht="15.75" thickBot="1" x14ac:dyDescent="0.3">
      <c r="A28" s="22" t="s">
        <v>42</v>
      </c>
      <c r="B28" s="86" t="s">
        <v>117</v>
      </c>
      <c r="C28" s="43"/>
      <c r="D28" s="43" t="b">
        <v>0</v>
      </c>
      <c r="E28" s="43"/>
      <c r="F28" s="52"/>
      <c r="G28" s="44"/>
      <c r="H28" s="44"/>
      <c r="I28" s="43"/>
    </row>
    <row r="29" spans="1:18" ht="15.75" thickBot="1" x14ac:dyDescent="0.3">
      <c r="A29" s="22" t="s">
        <v>44</v>
      </c>
      <c r="B29" s="86" t="s">
        <v>117</v>
      </c>
      <c r="C29" s="43"/>
      <c r="D29" s="43" t="b">
        <v>0</v>
      </c>
      <c r="E29" s="43"/>
      <c r="F29" s="52"/>
      <c r="G29" s="44"/>
      <c r="H29" s="44"/>
      <c r="I29" s="43"/>
    </row>
    <row r="30" spans="1:18" ht="15.75" thickBot="1" x14ac:dyDescent="0.3">
      <c r="A30" s="22" t="s">
        <v>43</v>
      </c>
      <c r="B30" s="86" t="s">
        <v>118</v>
      </c>
      <c r="C30" s="43"/>
      <c r="D30" s="43" t="b">
        <v>0</v>
      </c>
      <c r="E30" s="43"/>
      <c r="F30" s="52"/>
      <c r="G30" s="44"/>
      <c r="H30" s="44"/>
      <c r="I30" s="43"/>
    </row>
    <row r="31" spans="1:18" ht="14.25" customHeight="1" thickBot="1" x14ac:dyDescent="0.25">
      <c r="C31" s="43"/>
      <c r="D31" s="43"/>
      <c r="E31" s="43"/>
      <c r="F31" s="43"/>
      <c r="G31" s="44"/>
      <c r="H31" s="44"/>
      <c r="I31" s="43"/>
    </row>
    <row r="32" spans="1:18" ht="15.75" thickBot="1" x14ac:dyDescent="0.25">
      <c r="A32" t="s">
        <v>20</v>
      </c>
      <c r="B32" s="86" t="s">
        <v>23</v>
      </c>
      <c r="C32" s="45" t="b">
        <f>IF(B32="XP 205DR",TRUE)</f>
        <v>0</v>
      </c>
      <c r="D32" s="45" t="b">
        <v>0</v>
      </c>
      <c r="E32" s="45" t="b">
        <f>IF(B32="MSE 225S-100-DU ",TRUE)</f>
        <v>0</v>
      </c>
      <c r="F32" s="43" t="b">
        <f>IF(B32="PG 603S",TRUE)</f>
        <v>1</v>
      </c>
      <c r="G32" s="44" t="b">
        <f>IF(B32="Lain-lain",TRUE)</f>
        <v>0</v>
      </c>
      <c r="H32" s="44"/>
      <c r="I32" s="43"/>
    </row>
    <row r="33" spans="3:9" x14ac:dyDescent="0.2">
      <c r="C33" s="45"/>
      <c r="D33" s="45"/>
      <c r="E33" s="45"/>
      <c r="F33" s="43"/>
      <c r="G33" s="44"/>
      <c r="H33" s="44"/>
      <c r="I33" s="43"/>
    </row>
    <row r="34" spans="3:9" x14ac:dyDescent="0.2">
      <c r="C34" s="45"/>
      <c r="D34" s="45"/>
      <c r="E34" s="45"/>
      <c r="F34" s="43"/>
      <c r="G34" s="44"/>
      <c r="H34" s="44"/>
      <c r="I34" s="43"/>
    </row>
    <row r="35" spans="3:9" ht="14.25" x14ac:dyDescent="0.2">
      <c r="C35" s="45"/>
      <c r="D35" s="45"/>
      <c r="E35" s="79"/>
      <c r="F35" s="43"/>
      <c r="G35" s="44"/>
      <c r="H35" s="44"/>
      <c r="I35" s="43"/>
    </row>
    <row r="36" spans="3:9" x14ac:dyDescent="0.2">
      <c r="C36" s="73"/>
      <c r="D36" s="73"/>
      <c r="E36" s="73"/>
      <c r="F36" s="53"/>
      <c r="G36" s="74"/>
      <c r="H36" s="74"/>
      <c r="I36" s="43"/>
    </row>
    <row r="37" spans="3:9" x14ac:dyDescent="0.2">
      <c r="C37" s="73"/>
      <c r="D37" s="73"/>
      <c r="E37" s="73"/>
      <c r="F37" s="53"/>
      <c r="G37" s="74"/>
      <c r="H37" s="74"/>
      <c r="I37" s="43"/>
    </row>
    <row r="38" spans="3:9" x14ac:dyDescent="0.2">
      <c r="C38" s="73"/>
      <c r="D38" s="73"/>
      <c r="E38" s="73"/>
      <c r="F38" s="53"/>
      <c r="G38" s="74"/>
      <c r="H38" s="74"/>
      <c r="I38" s="43"/>
    </row>
    <row r="39" spans="3:9" x14ac:dyDescent="0.2">
      <c r="C39" s="73"/>
      <c r="D39" s="73"/>
      <c r="E39" s="73"/>
      <c r="F39" s="53"/>
      <c r="G39" s="74"/>
      <c r="H39" s="74"/>
      <c r="I39" s="43"/>
    </row>
    <row r="40" spans="3:9" x14ac:dyDescent="0.2">
      <c r="C40" s="73"/>
      <c r="D40" s="73"/>
      <c r="E40" s="73"/>
      <c r="F40" s="53"/>
      <c r="G40" s="74"/>
      <c r="H40" s="74"/>
    </row>
    <row r="41" spans="3:9" x14ac:dyDescent="0.2">
      <c r="C41" s="72"/>
    </row>
    <row r="42" spans="3:9" x14ac:dyDescent="0.2">
      <c r="C42" s="72"/>
    </row>
    <row r="43" spans="3:9" x14ac:dyDescent="0.2">
      <c r="C43" s="72"/>
    </row>
    <row r="44" spans="3:9" x14ac:dyDescent="0.2">
      <c r="C44" s="72"/>
    </row>
  </sheetData>
  <conditionalFormatting sqref="B24:B27">
    <cfRule type="expression" dxfId="34" priority="80">
      <formula>LEN(B24)=0</formula>
    </cfRule>
  </conditionalFormatting>
  <conditionalFormatting sqref="B28:B30 F28:F30">
    <cfRule type="cellIs" dxfId="33" priority="71" operator="equal">
      <formula>"TIDAK"</formula>
    </cfRule>
    <cfRule type="cellIs" dxfId="32" priority="72" operator="equal">
      <formula>"ya"</formula>
    </cfRule>
    <cfRule type="cellIs" dxfId="31" priority="73" operator="equal">
      <formula>"Sila Pilih"</formula>
    </cfRule>
  </conditionalFormatting>
  <conditionalFormatting sqref="B32">
    <cfRule type="cellIs" dxfId="30" priority="82" operator="equal">
      <formula>"Sila Pilih"</formula>
    </cfRule>
  </conditionalFormatting>
  <conditionalFormatting sqref="B5:E22 F6:F7">
    <cfRule type="expression" dxfId="29" priority="25">
      <formula>LEN(B5)=0</formula>
    </cfRule>
  </conditionalFormatting>
  <conditionalFormatting sqref="D2:E3 B2:B4">
    <cfRule type="expression" dxfId="28" priority="19">
      <formula>LEN(B2)=0</formula>
    </cfRule>
  </conditionalFormatting>
  <conditionalFormatting sqref="F2:F3">
    <cfRule type="cellIs" dxfId="27" priority="50" operator="equal">
      <formula>0</formula>
    </cfRule>
  </conditionalFormatting>
  <conditionalFormatting sqref="F5 F8:F22">
    <cfRule type="cellIs" dxfId="26" priority="58" operator="equal">
      <formula>0</formula>
    </cfRule>
  </conditionalFormatting>
  <conditionalFormatting sqref="G8:G22">
    <cfRule type="cellIs" dxfId="25" priority="7" operator="equal">
      <formula>"Sila Pilih"</formula>
    </cfRule>
  </conditionalFormatting>
  <conditionalFormatting sqref="H2:H3">
    <cfRule type="cellIs" dxfId="24" priority="4" operator="equal">
      <formula>"Sila Pilih"</formula>
    </cfRule>
  </conditionalFormatting>
  <conditionalFormatting sqref="H5 H8:H22">
    <cfRule type="cellIs" dxfId="23" priority="9" operator="equal">
      <formula>"Sila Pilih"</formula>
    </cfRule>
  </conditionalFormatting>
  <conditionalFormatting sqref="H6:H7">
    <cfRule type="cellIs" dxfId="22" priority="5" operator="equal">
      <formula>"Sila Pilih"</formula>
    </cfRule>
  </conditionalFormatting>
  <conditionalFormatting sqref="I8:I22">
    <cfRule type="cellIs" dxfId="21" priority="22" operator="equal">
      <formula>"Sila Pilih"</formula>
    </cfRule>
  </conditionalFormatting>
  <conditionalFormatting sqref="L8">
    <cfRule type="expression" dxfId="20" priority="3">
      <formula>H8="Sila Pilih"</formula>
    </cfRule>
  </conditionalFormatting>
  <dataValidations count="5">
    <dataValidation type="list" allowBlank="1" showInputMessage="1" showErrorMessage="1" sqref="I8:I22" xr:uid="{263620C9-1EE6-4ACD-8AD4-6A652221EEEA}">
      <formula1>"Sila Pilih, 1, 2, 3, 4, NA"</formula1>
    </dataValidation>
    <dataValidation type="list" allowBlank="1" showInputMessage="1" showErrorMessage="1" sqref="B32" xr:uid="{46D1D5E6-C29D-449B-892B-C832B6F0FBF9}">
      <formula1>"Sila Pilih, XP 205DR, MSA 225S-100-DA, PG 603S, MSE 225S-100-DU , Lain-lain"</formula1>
    </dataValidation>
    <dataValidation type="list" allowBlank="1" showInputMessage="1" showErrorMessage="1" sqref="B28:B30 F28:F30" xr:uid="{CB7666A4-4141-46ED-955D-EEB485C41400}">
      <formula1>"Sila Pilih, YA, TIDAK"</formula1>
    </dataValidation>
    <dataValidation type="list" allowBlank="1" showInputMessage="1" showErrorMessage="1" sqref="G8:G22" xr:uid="{0210E02D-69A4-4943-8FE7-F34C76F88E4F}">
      <formula1>"Sila Pilih, SERBUK, KAPSUL KERAS, CECAIR, PIL, KAPSUL LEMBUT, KRIM, PASTE"</formula1>
    </dataValidation>
    <dataValidation type="list" allowBlank="1" showInputMessage="1" showErrorMessage="1" sqref="H6:H7" xr:uid="{5C9575B0-D4A8-43C0-AEEF-A2F3D268EC8C}">
      <formula1>"Sila Pilih, T1, T2, T3, T4, GH1, GH2"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23B26-B365-4158-AE25-F0803FB95B00}">
  <dimension ref="A1:H29"/>
  <sheetViews>
    <sheetView view="pageLayout" topLeftCell="A10" zoomScaleNormal="100" workbookViewId="0">
      <selection activeCell="J27" sqref="J27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82" t="s">
        <v>93</v>
      </c>
      <c r="B1" s="183"/>
      <c r="C1" s="183"/>
      <c r="D1" s="183"/>
      <c r="E1" s="183"/>
      <c r="F1" s="183"/>
      <c r="G1" s="183"/>
      <c r="H1" s="184"/>
    </row>
    <row r="2" spans="1:8" ht="18.95" customHeight="1" x14ac:dyDescent="0.2">
      <c r="A2" s="185" t="s">
        <v>39</v>
      </c>
      <c r="B2" s="186"/>
      <c r="C2" s="187"/>
      <c r="D2" s="188" t="str">
        <f>Form!B16</f>
        <v>IQC OINT 9 311224</v>
      </c>
      <c r="E2" s="188"/>
      <c r="F2" s="188"/>
      <c r="G2" s="188"/>
      <c r="H2" s="189"/>
    </row>
    <row r="3" spans="1:8" ht="24" customHeight="1" x14ac:dyDescent="0.2">
      <c r="A3" s="190" t="s">
        <v>40</v>
      </c>
      <c r="B3" s="191"/>
      <c r="C3" s="192"/>
      <c r="D3" s="193" t="str">
        <f>Form!G16</f>
        <v>KRIM</v>
      </c>
      <c r="E3" s="194"/>
      <c r="F3" s="194"/>
      <c r="G3" s="194"/>
      <c r="H3" s="195"/>
    </row>
    <row r="4" spans="1:8" ht="19.899999999999999" customHeight="1" x14ac:dyDescent="0.2">
      <c r="A4" s="20" t="s">
        <v>38</v>
      </c>
      <c r="B4" s="19"/>
      <c r="C4" s="19"/>
      <c r="D4" s="21"/>
      <c r="E4" s="21" t="str">
        <f>Form!B4</f>
        <v>RB GH A &amp; B 311224</v>
      </c>
      <c r="F4" s="234" t="s">
        <v>36</v>
      </c>
      <c r="G4" s="234"/>
      <c r="H4" s="235"/>
    </row>
    <row r="5" spans="1:8" ht="19.899999999999999" customHeight="1" x14ac:dyDescent="0.2">
      <c r="A5" s="33" t="s">
        <v>19</v>
      </c>
      <c r="B5" s="7"/>
      <c r="C5" s="7"/>
      <c r="D5" s="7"/>
      <c r="E5" s="226" t="str">
        <f>Form!B26</f>
        <v>IQC OINT 311224</v>
      </c>
      <c r="F5" s="226"/>
      <c r="G5" s="227" t="s">
        <v>37</v>
      </c>
      <c r="H5" s="228"/>
    </row>
    <row r="6" spans="1:8" ht="25.5" customHeight="1" x14ac:dyDescent="0.2">
      <c r="A6" s="229" t="s">
        <v>0</v>
      </c>
      <c r="B6" s="230"/>
      <c r="C6" s="230"/>
      <c r="D6" s="230"/>
      <c r="E6" s="231"/>
      <c r="F6" s="28" t="s">
        <v>6</v>
      </c>
      <c r="G6" s="232" t="s">
        <v>7</v>
      </c>
      <c r="H6" s="233"/>
    </row>
    <row r="7" spans="1:8" ht="21" customHeight="1" x14ac:dyDescent="0.2">
      <c r="A7" s="159" t="s">
        <v>1</v>
      </c>
      <c r="B7" s="219"/>
      <c r="C7" s="223"/>
      <c r="D7" s="224"/>
      <c r="E7" s="225"/>
      <c r="F7" s="18">
        <f>Form!C5</f>
        <v>1.5029999999999999</v>
      </c>
      <c r="G7" s="163">
        <f>Form!F5</f>
        <v>100.008</v>
      </c>
      <c r="H7" s="164"/>
    </row>
    <row r="8" spans="1:8" ht="21" customHeight="1" x14ac:dyDescent="0.2">
      <c r="A8" s="159" t="s">
        <v>2</v>
      </c>
      <c r="B8" s="219"/>
      <c r="C8" s="220" t="str">
        <f>E5</f>
        <v>IQC OINT 311224</v>
      </c>
      <c r="D8" s="221"/>
      <c r="E8" s="222"/>
      <c r="F8" s="18" t="str">
        <f>Form!C6</f>
        <v>NA</v>
      </c>
      <c r="G8" s="163" t="str">
        <f>Form!F6</f>
        <v>NA</v>
      </c>
      <c r="H8" s="164"/>
    </row>
    <row r="9" spans="1:8" ht="20.100000000000001" customHeight="1" x14ac:dyDescent="0.2">
      <c r="A9" s="159" t="s">
        <v>3</v>
      </c>
      <c r="B9" s="219"/>
      <c r="C9" s="223"/>
      <c r="D9" s="224"/>
      <c r="E9" s="225"/>
      <c r="F9" s="18" t="str">
        <f>Form!C7</f>
        <v>NA</v>
      </c>
      <c r="G9" s="163" t="str">
        <f>Form!F7</f>
        <v>NA</v>
      </c>
      <c r="H9" s="164"/>
    </row>
    <row r="10" spans="1:8" ht="48.75" customHeight="1" x14ac:dyDescent="0.2">
      <c r="A10" s="214"/>
      <c r="B10" s="216" t="s">
        <v>73</v>
      </c>
      <c r="C10" s="172"/>
      <c r="D10" s="172"/>
      <c r="E10" s="173"/>
      <c r="F10" s="108" t="s">
        <v>74</v>
      </c>
      <c r="G10" s="218"/>
      <c r="H10" s="109"/>
    </row>
    <row r="11" spans="1:8" ht="20.25" customHeight="1" x14ac:dyDescent="0.2">
      <c r="A11" s="215"/>
      <c r="B11" s="105"/>
      <c r="C11" s="106"/>
      <c r="D11" s="106"/>
      <c r="E11" s="217"/>
      <c r="F11" s="6" t="s">
        <v>2</v>
      </c>
      <c r="G11" s="108" t="s">
        <v>16</v>
      </c>
      <c r="H11" s="109"/>
    </row>
    <row r="12" spans="1:8" ht="21.75" customHeight="1" x14ac:dyDescent="0.2">
      <c r="A12" s="54" t="s">
        <v>8</v>
      </c>
      <c r="B12" s="99">
        <v>7.5</v>
      </c>
      <c r="C12" s="100"/>
      <c r="D12" s="100"/>
      <c r="E12" s="102"/>
      <c r="F12" s="5" t="e">
        <f>B12/F8</f>
        <v>#VALUE!</v>
      </c>
      <c r="G12" s="212" t="e">
        <f>B12/F9</f>
        <v>#VALUE!</v>
      </c>
      <c r="H12" s="213"/>
    </row>
    <row r="13" spans="1:8" ht="21.95" customHeight="1" x14ac:dyDescent="0.2">
      <c r="A13" s="54" t="s">
        <v>9</v>
      </c>
      <c r="B13" s="147">
        <v>0.75</v>
      </c>
      <c r="C13" s="148"/>
      <c r="D13" s="148"/>
      <c r="E13" s="150"/>
      <c r="F13" s="5" t="e">
        <f>B13/F8</f>
        <v>#VALUE!</v>
      </c>
      <c r="G13" s="212" t="e">
        <f>B13/F9</f>
        <v>#VALUE!</v>
      </c>
      <c r="H13" s="213"/>
    </row>
    <row r="14" spans="1:8" ht="21.95" customHeight="1" x14ac:dyDescent="0.2">
      <c r="A14" s="54" t="s">
        <v>10</v>
      </c>
      <c r="B14" s="151">
        <v>15</v>
      </c>
      <c r="C14" s="152"/>
      <c r="D14" s="152"/>
      <c r="E14" s="154"/>
      <c r="F14" s="5" t="e">
        <f>B14/F8</f>
        <v>#VALUE!</v>
      </c>
      <c r="G14" s="212" t="e">
        <f>B14/F9</f>
        <v>#VALUE!</v>
      </c>
      <c r="H14" s="213"/>
    </row>
    <row r="15" spans="1:8" ht="21.95" customHeight="1" x14ac:dyDescent="0.2">
      <c r="A15" s="54" t="s">
        <v>11</v>
      </c>
      <c r="B15" s="147">
        <v>0.45</v>
      </c>
      <c r="C15" s="148"/>
      <c r="D15" s="148"/>
      <c r="E15" s="150"/>
      <c r="F15" s="5" t="e">
        <f>B15/F8</f>
        <v>#VALUE!</v>
      </c>
      <c r="G15" s="212" t="e">
        <f>B15/F9</f>
        <v>#VALUE!</v>
      </c>
      <c r="H15" s="213"/>
    </row>
    <row r="16" spans="1:8" ht="15" customHeight="1" x14ac:dyDescent="0.2">
      <c r="A16" s="1" t="s">
        <v>4</v>
      </c>
      <c r="H16" s="2"/>
    </row>
    <row r="17" spans="1:8" ht="18.75" customHeight="1" x14ac:dyDescent="0.25">
      <c r="A17" s="141" t="s">
        <v>29</v>
      </c>
      <c r="B17" s="142"/>
      <c r="C17" s="142"/>
      <c r="D17" s="142"/>
      <c r="E17" s="143" t="s">
        <v>27</v>
      </c>
      <c r="F17" s="144"/>
      <c r="G17" s="27" t="s">
        <v>68</v>
      </c>
      <c r="H17" s="15" t="str">
        <f>Form!J16</f>
        <v>1 / 2 / 3 / 4 /(NA)</v>
      </c>
    </row>
    <row r="18" spans="1:8" ht="18.75" customHeight="1" x14ac:dyDescent="0.25">
      <c r="A18" s="135" t="s">
        <v>30</v>
      </c>
      <c r="B18" s="136"/>
      <c r="C18" s="136"/>
      <c r="D18" s="136"/>
      <c r="E18" s="137" t="s">
        <v>27</v>
      </c>
      <c r="F18" s="137"/>
      <c r="G18" s="25"/>
      <c r="H18" s="16"/>
    </row>
    <row r="19" spans="1:8" ht="18.75" customHeight="1" x14ac:dyDescent="0.25">
      <c r="A19" s="135" t="s">
        <v>31</v>
      </c>
      <c r="B19" s="136"/>
      <c r="C19" s="136"/>
      <c r="D19" s="136"/>
      <c r="E19" s="137" t="s">
        <v>67</v>
      </c>
      <c r="F19" s="137"/>
      <c r="G19" s="25"/>
      <c r="H19" s="16"/>
    </row>
    <row r="20" spans="1:8" ht="18.75" customHeight="1" x14ac:dyDescent="0.25">
      <c r="A20" s="135" t="s">
        <v>32</v>
      </c>
      <c r="B20" s="136"/>
      <c r="C20" s="136"/>
      <c r="D20" s="136"/>
      <c r="E20" s="137" t="s">
        <v>27</v>
      </c>
      <c r="F20" s="137"/>
      <c r="G20" s="25"/>
      <c r="H20" s="16"/>
    </row>
    <row r="21" spans="1:8" ht="18.75" customHeight="1" x14ac:dyDescent="0.25">
      <c r="A21" s="135" t="s">
        <v>33</v>
      </c>
      <c r="B21" s="136"/>
      <c r="C21" s="136"/>
      <c r="D21" s="136"/>
      <c r="E21" s="137"/>
      <c r="F21" s="137"/>
      <c r="G21" s="25"/>
      <c r="H21" s="16"/>
    </row>
    <row r="22" spans="1:8" ht="18.75" customHeight="1" x14ac:dyDescent="0.25">
      <c r="A22" s="138" t="s">
        <v>34</v>
      </c>
      <c r="B22" s="139"/>
      <c r="C22" s="139"/>
      <c r="D22" s="139"/>
      <c r="E22" s="211" t="s">
        <v>28</v>
      </c>
      <c r="F22" s="140"/>
      <c r="G22" s="26"/>
      <c r="H22" s="17"/>
    </row>
    <row r="23" spans="1:8" ht="15" customHeight="1" x14ac:dyDescent="0.2">
      <c r="A23" s="4" t="s">
        <v>15</v>
      </c>
    </row>
    <row r="24" spans="1:8" s="7" customFormat="1" ht="21.6" customHeight="1" x14ac:dyDescent="0.2">
      <c r="A24" s="36" t="s">
        <v>20</v>
      </c>
      <c r="B24" s="8"/>
      <c r="C24" s="8"/>
      <c r="D24" s="8" t="s">
        <v>21</v>
      </c>
      <c r="E24" s="8"/>
      <c r="F24" s="37" t="s">
        <v>22</v>
      </c>
      <c r="G24" s="8"/>
      <c r="H24" s="38" t="s">
        <v>23</v>
      </c>
    </row>
    <row r="25" spans="1:8" s="7" customFormat="1" ht="21.6" customHeight="1" x14ac:dyDescent="0.2">
      <c r="A25" s="9"/>
      <c r="B25" s="10"/>
      <c r="C25" s="10"/>
      <c r="D25" s="39" t="s">
        <v>24</v>
      </c>
      <c r="E25" s="10"/>
      <c r="F25" s="12" t="s">
        <v>26</v>
      </c>
      <c r="G25" s="12"/>
      <c r="H25" s="11"/>
    </row>
    <row r="26" spans="1:8" ht="60.75" customHeight="1" x14ac:dyDescent="0.2">
      <c r="A26" s="202" t="s">
        <v>17</v>
      </c>
      <c r="B26" s="203"/>
      <c r="C26" s="203"/>
      <c r="D26" s="204" t="s">
        <v>13</v>
      </c>
      <c r="E26" s="204"/>
      <c r="F26" s="13" t="s">
        <v>25</v>
      </c>
      <c r="G26" s="204" t="s">
        <v>13</v>
      </c>
      <c r="H26" s="205"/>
    </row>
    <row r="27" spans="1:8" ht="60.75" customHeight="1" x14ac:dyDescent="0.2">
      <c r="A27" s="206" t="s">
        <v>18</v>
      </c>
      <c r="B27" s="207"/>
      <c r="C27" s="207"/>
      <c r="D27" s="208" t="s">
        <v>13</v>
      </c>
      <c r="E27" s="208"/>
      <c r="F27" s="14" t="s">
        <v>14</v>
      </c>
      <c r="G27" s="209" t="s">
        <v>35</v>
      </c>
      <c r="H27" s="210"/>
    </row>
    <row r="28" spans="1:8" ht="42.75" customHeight="1" x14ac:dyDescent="0.2">
      <c r="A28" s="199" t="s">
        <v>12</v>
      </c>
      <c r="B28" s="200"/>
      <c r="C28" s="200"/>
      <c r="D28" s="200"/>
      <c r="E28" s="201"/>
      <c r="F28" s="112" t="s">
        <v>5</v>
      </c>
      <c r="G28" s="113"/>
      <c r="H28" s="114"/>
    </row>
    <row r="29" spans="1:8" ht="18" customHeight="1" x14ac:dyDescent="0.2">
      <c r="A29" s="118" t="str">
        <f>Form!B24</f>
        <v>NORDIYANA     IQBAL</v>
      </c>
      <c r="B29" s="119"/>
      <c r="C29" s="119"/>
      <c r="D29" s="120">
        <f>Form!B25</f>
        <v>45657</v>
      </c>
      <c r="E29" s="121"/>
      <c r="F29" s="3"/>
      <c r="G29" s="122"/>
      <c r="H29" s="123"/>
    </row>
  </sheetData>
  <mergeCells count="54">
    <mergeCell ref="F4:H4"/>
    <mergeCell ref="A1:H1"/>
    <mergeCell ref="A2:C2"/>
    <mergeCell ref="D2:H2"/>
    <mergeCell ref="A3:C3"/>
    <mergeCell ref="D3:H3"/>
    <mergeCell ref="E5:F5"/>
    <mergeCell ref="G5:H5"/>
    <mergeCell ref="A6:E6"/>
    <mergeCell ref="G6:H6"/>
    <mergeCell ref="A7:B7"/>
    <mergeCell ref="C7:E7"/>
    <mergeCell ref="G7:H7"/>
    <mergeCell ref="A8:B8"/>
    <mergeCell ref="C8:E8"/>
    <mergeCell ref="G8:H8"/>
    <mergeCell ref="A9:B9"/>
    <mergeCell ref="C9:E9"/>
    <mergeCell ref="G9:H9"/>
    <mergeCell ref="A10:A11"/>
    <mergeCell ref="B10:E11"/>
    <mergeCell ref="F10:H10"/>
    <mergeCell ref="G11:H11"/>
    <mergeCell ref="B12:E12"/>
    <mergeCell ref="G12:H12"/>
    <mergeCell ref="B13:E13"/>
    <mergeCell ref="G13:H13"/>
    <mergeCell ref="B14:E14"/>
    <mergeCell ref="G14:H14"/>
    <mergeCell ref="B15:E15"/>
    <mergeCell ref="G15:H15"/>
    <mergeCell ref="A17:D17"/>
    <mergeCell ref="E17:F17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6:C26"/>
    <mergeCell ref="D26:E26"/>
    <mergeCell ref="G26:H26"/>
    <mergeCell ref="A27:C27"/>
    <mergeCell ref="D27:E27"/>
    <mergeCell ref="G27:H27"/>
    <mergeCell ref="A28:E28"/>
    <mergeCell ref="F28:H28"/>
    <mergeCell ref="A29:C29"/>
    <mergeCell ref="D29:E29"/>
    <mergeCell ref="G29:H29"/>
  </mergeCells>
  <printOptions horizontalCentered="1"/>
  <pageMargins left="0.25" right="0.25" top="0.75" bottom="0.75" header="0.3" footer="0.3"/>
  <pageSetup paperSize="9" orientation="portrait" r:id="rId1"/>
  <headerFooter>
    <oddHeader>&amp;LPKKK/UAT/003&amp;R       16-Dis-2024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37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8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9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0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1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2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3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B4795A-C907-4430-880D-9102A0CF927F}">
  <dimension ref="A1:H29"/>
  <sheetViews>
    <sheetView view="pageLayout" zoomScaleNormal="100" workbookViewId="0">
      <selection sqref="A1:H1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82" t="s">
        <v>93</v>
      </c>
      <c r="B1" s="183"/>
      <c r="C1" s="183"/>
      <c r="D1" s="183"/>
      <c r="E1" s="183"/>
      <c r="F1" s="183"/>
      <c r="G1" s="183"/>
      <c r="H1" s="184"/>
    </row>
    <row r="2" spans="1:8" ht="18.95" customHeight="1" x14ac:dyDescent="0.2">
      <c r="A2" s="185" t="s">
        <v>39</v>
      </c>
      <c r="B2" s="186"/>
      <c r="C2" s="187"/>
      <c r="D2" s="188">
        <f>Form!B17</f>
        <v>0</v>
      </c>
      <c r="E2" s="188"/>
      <c r="F2" s="188"/>
      <c r="G2" s="188"/>
      <c r="H2" s="189"/>
    </row>
    <row r="3" spans="1:8" ht="24" customHeight="1" x14ac:dyDescent="0.2">
      <c r="A3" s="190" t="s">
        <v>40</v>
      </c>
      <c r="B3" s="191"/>
      <c r="C3" s="192"/>
      <c r="D3" s="193" t="str">
        <f>Form!G17</f>
        <v>Sila Pilih</v>
      </c>
      <c r="E3" s="194"/>
      <c r="F3" s="194"/>
      <c r="G3" s="194"/>
      <c r="H3" s="195"/>
    </row>
    <row r="4" spans="1:8" ht="19.899999999999999" customHeight="1" x14ac:dyDescent="0.2">
      <c r="A4" s="20" t="s">
        <v>38</v>
      </c>
      <c r="B4" s="19"/>
      <c r="C4" s="19"/>
      <c r="D4" s="21"/>
      <c r="E4" s="21" t="str">
        <f>Form!B4</f>
        <v>RB GH A &amp; B 311224</v>
      </c>
      <c r="F4" s="234" t="s">
        <v>36</v>
      </c>
      <c r="G4" s="234"/>
      <c r="H4" s="235"/>
    </row>
    <row r="5" spans="1:8" ht="19.899999999999999" customHeight="1" x14ac:dyDescent="0.2">
      <c r="A5" s="33" t="s">
        <v>19</v>
      </c>
      <c r="B5" s="7"/>
      <c r="C5" s="7"/>
      <c r="D5" s="7"/>
      <c r="E5" s="226" t="str">
        <f>Form!B26</f>
        <v>IQC OINT 311224</v>
      </c>
      <c r="F5" s="226"/>
      <c r="G5" s="227" t="s">
        <v>37</v>
      </c>
      <c r="H5" s="228"/>
    </row>
    <row r="6" spans="1:8" ht="25.5" customHeight="1" x14ac:dyDescent="0.2">
      <c r="A6" s="229" t="s">
        <v>0</v>
      </c>
      <c r="B6" s="230"/>
      <c r="C6" s="230"/>
      <c r="D6" s="230"/>
      <c r="E6" s="231"/>
      <c r="F6" s="28" t="s">
        <v>6</v>
      </c>
      <c r="G6" s="232" t="s">
        <v>7</v>
      </c>
      <c r="H6" s="233"/>
    </row>
    <row r="7" spans="1:8" ht="21" customHeight="1" x14ac:dyDescent="0.2">
      <c r="A7" s="159" t="s">
        <v>1</v>
      </c>
      <c r="B7" s="219"/>
      <c r="C7" s="223"/>
      <c r="D7" s="224"/>
      <c r="E7" s="225"/>
      <c r="F7" s="18">
        <f>Form!C5</f>
        <v>1.5029999999999999</v>
      </c>
      <c r="G7" s="163">
        <f>Form!F5</f>
        <v>100.008</v>
      </c>
      <c r="H7" s="164"/>
    </row>
    <row r="8" spans="1:8" ht="21" customHeight="1" x14ac:dyDescent="0.2">
      <c r="A8" s="159" t="s">
        <v>2</v>
      </c>
      <c r="B8" s="219"/>
      <c r="C8" s="220" t="str">
        <f>E5</f>
        <v>IQC OINT 311224</v>
      </c>
      <c r="D8" s="221"/>
      <c r="E8" s="222"/>
      <c r="F8" s="18" t="str">
        <f>Form!C6</f>
        <v>NA</v>
      </c>
      <c r="G8" s="163" t="str">
        <f>Form!F6</f>
        <v>NA</v>
      </c>
      <c r="H8" s="164"/>
    </row>
    <row r="9" spans="1:8" ht="20.100000000000001" customHeight="1" x14ac:dyDescent="0.2">
      <c r="A9" s="159" t="s">
        <v>3</v>
      </c>
      <c r="B9" s="219"/>
      <c r="C9" s="223"/>
      <c r="D9" s="224"/>
      <c r="E9" s="225"/>
      <c r="F9" s="18" t="str">
        <f>Form!C7</f>
        <v>NA</v>
      </c>
      <c r="G9" s="163" t="str">
        <f>Form!F7</f>
        <v>NA</v>
      </c>
      <c r="H9" s="164"/>
    </row>
    <row r="10" spans="1:8" ht="48.75" customHeight="1" x14ac:dyDescent="0.2">
      <c r="A10" s="214"/>
      <c r="B10" s="216" t="s">
        <v>73</v>
      </c>
      <c r="C10" s="172"/>
      <c r="D10" s="172"/>
      <c r="E10" s="173"/>
      <c r="F10" s="108" t="s">
        <v>74</v>
      </c>
      <c r="G10" s="218"/>
      <c r="H10" s="109"/>
    </row>
    <row r="11" spans="1:8" ht="20.25" customHeight="1" x14ac:dyDescent="0.2">
      <c r="A11" s="215"/>
      <c r="B11" s="105"/>
      <c r="C11" s="106"/>
      <c r="D11" s="106"/>
      <c r="E11" s="217"/>
      <c r="F11" s="6" t="s">
        <v>2</v>
      </c>
      <c r="G11" s="108" t="s">
        <v>16</v>
      </c>
      <c r="H11" s="109"/>
    </row>
    <row r="12" spans="1:8" ht="21.75" customHeight="1" x14ac:dyDescent="0.2">
      <c r="A12" s="54" t="s">
        <v>8</v>
      </c>
      <c r="B12" s="99">
        <v>7.5</v>
      </c>
      <c r="C12" s="100"/>
      <c r="D12" s="100"/>
      <c r="E12" s="102"/>
      <c r="F12" s="5" t="e">
        <f>B12/F8</f>
        <v>#VALUE!</v>
      </c>
      <c r="G12" s="212" t="e">
        <f>B12/F9</f>
        <v>#VALUE!</v>
      </c>
      <c r="H12" s="213"/>
    </row>
    <row r="13" spans="1:8" ht="21.95" customHeight="1" x14ac:dyDescent="0.2">
      <c r="A13" s="54" t="s">
        <v>9</v>
      </c>
      <c r="B13" s="147">
        <v>0.75</v>
      </c>
      <c r="C13" s="148"/>
      <c r="D13" s="148"/>
      <c r="E13" s="150"/>
      <c r="F13" s="5" t="e">
        <f>B13/F8</f>
        <v>#VALUE!</v>
      </c>
      <c r="G13" s="212" t="e">
        <f>B13/F9</f>
        <v>#VALUE!</v>
      </c>
      <c r="H13" s="213"/>
    </row>
    <row r="14" spans="1:8" ht="21.95" customHeight="1" x14ac:dyDescent="0.2">
      <c r="A14" s="54" t="s">
        <v>10</v>
      </c>
      <c r="B14" s="151">
        <v>15</v>
      </c>
      <c r="C14" s="152"/>
      <c r="D14" s="152"/>
      <c r="E14" s="154"/>
      <c r="F14" s="5" t="e">
        <f>B14/F8</f>
        <v>#VALUE!</v>
      </c>
      <c r="G14" s="212" t="e">
        <f>B14/F9</f>
        <v>#VALUE!</v>
      </c>
      <c r="H14" s="213"/>
    </row>
    <row r="15" spans="1:8" ht="21.95" customHeight="1" x14ac:dyDescent="0.2">
      <c r="A15" s="54" t="s">
        <v>11</v>
      </c>
      <c r="B15" s="147">
        <v>0.45</v>
      </c>
      <c r="C15" s="148"/>
      <c r="D15" s="148"/>
      <c r="E15" s="150"/>
      <c r="F15" s="5" t="e">
        <f>B15/F8</f>
        <v>#VALUE!</v>
      </c>
      <c r="G15" s="212" t="e">
        <f>B15/F9</f>
        <v>#VALUE!</v>
      </c>
      <c r="H15" s="213"/>
    </row>
    <row r="16" spans="1:8" ht="15" customHeight="1" x14ac:dyDescent="0.2">
      <c r="A16" s="1" t="s">
        <v>4</v>
      </c>
      <c r="H16" s="2"/>
    </row>
    <row r="17" spans="1:8" ht="18.75" customHeight="1" x14ac:dyDescent="0.25">
      <c r="A17" s="141" t="s">
        <v>29</v>
      </c>
      <c r="B17" s="142"/>
      <c r="C17" s="142"/>
      <c r="D17" s="142"/>
      <c r="E17" s="143" t="s">
        <v>27</v>
      </c>
      <c r="F17" s="144"/>
      <c r="G17" s="27" t="s">
        <v>68</v>
      </c>
      <c r="H17" s="15" t="str">
        <f>Form!J17</f>
        <v>1 / 2 / 3 / 4 /(NA)</v>
      </c>
    </row>
    <row r="18" spans="1:8" ht="18.75" customHeight="1" x14ac:dyDescent="0.25">
      <c r="A18" s="135" t="s">
        <v>30</v>
      </c>
      <c r="B18" s="136"/>
      <c r="C18" s="136"/>
      <c r="D18" s="136"/>
      <c r="E18" s="137" t="s">
        <v>27</v>
      </c>
      <c r="F18" s="137"/>
      <c r="G18" s="25"/>
      <c r="H18" s="16"/>
    </row>
    <row r="19" spans="1:8" ht="18.75" customHeight="1" x14ac:dyDescent="0.25">
      <c r="A19" s="135" t="s">
        <v>31</v>
      </c>
      <c r="B19" s="136"/>
      <c r="C19" s="136"/>
      <c r="D19" s="136"/>
      <c r="E19" s="137" t="s">
        <v>67</v>
      </c>
      <c r="F19" s="137"/>
      <c r="G19" s="25"/>
      <c r="H19" s="16"/>
    </row>
    <row r="20" spans="1:8" ht="18.75" customHeight="1" x14ac:dyDescent="0.25">
      <c r="A20" s="135" t="s">
        <v>32</v>
      </c>
      <c r="B20" s="136"/>
      <c r="C20" s="136"/>
      <c r="D20" s="136"/>
      <c r="E20" s="137" t="s">
        <v>27</v>
      </c>
      <c r="F20" s="137"/>
      <c r="G20" s="25"/>
      <c r="H20" s="16"/>
    </row>
    <row r="21" spans="1:8" ht="18.75" customHeight="1" x14ac:dyDescent="0.25">
      <c r="A21" s="135" t="s">
        <v>33</v>
      </c>
      <c r="B21" s="136"/>
      <c r="C21" s="136"/>
      <c r="D21" s="136"/>
      <c r="E21" s="137"/>
      <c r="F21" s="137"/>
      <c r="G21" s="25"/>
      <c r="H21" s="16"/>
    </row>
    <row r="22" spans="1:8" ht="18.75" customHeight="1" x14ac:dyDescent="0.25">
      <c r="A22" s="138" t="s">
        <v>34</v>
      </c>
      <c r="B22" s="139"/>
      <c r="C22" s="139"/>
      <c r="D22" s="139"/>
      <c r="E22" s="211" t="s">
        <v>28</v>
      </c>
      <c r="F22" s="140"/>
      <c r="G22" s="26"/>
      <c r="H22" s="17"/>
    </row>
    <row r="23" spans="1:8" ht="15" customHeight="1" x14ac:dyDescent="0.2">
      <c r="A23" s="4" t="s">
        <v>15</v>
      </c>
    </row>
    <row r="24" spans="1:8" s="7" customFormat="1" ht="21.6" customHeight="1" x14ac:dyDescent="0.2">
      <c r="A24" s="36" t="s">
        <v>20</v>
      </c>
      <c r="B24" s="8"/>
      <c r="C24" s="8"/>
      <c r="D24" s="8" t="s">
        <v>21</v>
      </c>
      <c r="E24" s="8"/>
      <c r="F24" s="37" t="s">
        <v>22</v>
      </c>
      <c r="G24" s="8"/>
      <c r="H24" s="38" t="s">
        <v>23</v>
      </c>
    </row>
    <row r="25" spans="1:8" s="7" customFormat="1" ht="21.6" customHeight="1" x14ac:dyDescent="0.2">
      <c r="A25" s="9"/>
      <c r="B25" s="10"/>
      <c r="C25" s="10"/>
      <c r="D25" s="39" t="s">
        <v>24</v>
      </c>
      <c r="E25" s="10"/>
      <c r="F25" s="12" t="s">
        <v>26</v>
      </c>
      <c r="G25" s="12"/>
      <c r="H25" s="11"/>
    </row>
    <row r="26" spans="1:8" ht="60.75" customHeight="1" x14ac:dyDescent="0.2">
      <c r="A26" s="202" t="s">
        <v>17</v>
      </c>
      <c r="B26" s="203"/>
      <c r="C26" s="203"/>
      <c r="D26" s="204" t="s">
        <v>13</v>
      </c>
      <c r="E26" s="204"/>
      <c r="F26" s="13" t="s">
        <v>25</v>
      </c>
      <c r="G26" s="204" t="s">
        <v>13</v>
      </c>
      <c r="H26" s="205"/>
    </row>
    <row r="27" spans="1:8" ht="60.75" customHeight="1" x14ac:dyDescent="0.2">
      <c r="A27" s="206" t="s">
        <v>18</v>
      </c>
      <c r="B27" s="207"/>
      <c r="C27" s="207"/>
      <c r="D27" s="208" t="s">
        <v>13</v>
      </c>
      <c r="E27" s="208"/>
      <c r="F27" s="14" t="s">
        <v>14</v>
      </c>
      <c r="G27" s="209" t="s">
        <v>35</v>
      </c>
      <c r="H27" s="210"/>
    </row>
    <row r="28" spans="1:8" ht="42.75" customHeight="1" x14ac:dyDescent="0.2">
      <c r="A28" s="199" t="s">
        <v>12</v>
      </c>
      <c r="B28" s="200"/>
      <c r="C28" s="200"/>
      <c r="D28" s="200"/>
      <c r="E28" s="201"/>
      <c r="F28" s="112" t="s">
        <v>5</v>
      </c>
      <c r="G28" s="113"/>
      <c r="H28" s="114"/>
    </row>
    <row r="29" spans="1:8" ht="18" customHeight="1" x14ac:dyDescent="0.2">
      <c r="A29" s="118" t="str">
        <f>Form!B24</f>
        <v>NORDIYANA     IQBAL</v>
      </c>
      <c r="B29" s="119"/>
      <c r="C29" s="119"/>
      <c r="D29" s="120">
        <f>Form!B25</f>
        <v>45657</v>
      </c>
      <c r="E29" s="121"/>
      <c r="F29" s="3"/>
      <c r="G29" s="122"/>
      <c r="H29" s="123"/>
    </row>
  </sheetData>
  <mergeCells count="54">
    <mergeCell ref="F4:H4"/>
    <mergeCell ref="A1:H1"/>
    <mergeCell ref="A2:C2"/>
    <mergeCell ref="D2:H2"/>
    <mergeCell ref="A3:C3"/>
    <mergeCell ref="D3:H3"/>
    <mergeCell ref="E5:F5"/>
    <mergeCell ref="G5:H5"/>
    <mergeCell ref="A6:E6"/>
    <mergeCell ref="G6:H6"/>
    <mergeCell ref="A7:B7"/>
    <mergeCell ref="C7:E7"/>
    <mergeCell ref="G7:H7"/>
    <mergeCell ref="A8:B8"/>
    <mergeCell ref="C8:E8"/>
    <mergeCell ref="G8:H8"/>
    <mergeCell ref="A9:B9"/>
    <mergeCell ref="C9:E9"/>
    <mergeCell ref="G9:H9"/>
    <mergeCell ref="A10:A11"/>
    <mergeCell ref="B10:E11"/>
    <mergeCell ref="F10:H10"/>
    <mergeCell ref="G11:H11"/>
    <mergeCell ref="B12:E12"/>
    <mergeCell ref="G12:H12"/>
    <mergeCell ref="B13:E13"/>
    <mergeCell ref="G13:H13"/>
    <mergeCell ref="B14:E14"/>
    <mergeCell ref="G14:H14"/>
    <mergeCell ref="B15:E15"/>
    <mergeCell ref="G15:H15"/>
    <mergeCell ref="A17:D17"/>
    <mergeCell ref="E17:F17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6:C26"/>
    <mergeCell ref="D26:E26"/>
    <mergeCell ref="G26:H26"/>
    <mergeCell ref="A27:C27"/>
    <mergeCell ref="D27:E27"/>
    <mergeCell ref="G27:H27"/>
    <mergeCell ref="A28:E28"/>
    <mergeCell ref="F28:H28"/>
    <mergeCell ref="A29:C29"/>
    <mergeCell ref="D29:E29"/>
    <mergeCell ref="G29:H29"/>
  </mergeCells>
  <printOptions horizontalCentered="1"/>
  <pageMargins left="0.25" right="0.25" top="0.75" bottom="0.75" header="0.3" footer="0.3"/>
  <pageSetup paperSize="9" orientation="portrait" r:id="rId1"/>
  <headerFooter>
    <oddHeader>&amp;LPKKK/UAT/003&amp;R       16-Dis-2024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5361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2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3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4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5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6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7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82999-18B0-44F3-B3BA-398B7EEAD69E}">
  <dimension ref="A1:H29"/>
  <sheetViews>
    <sheetView view="pageLayout" zoomScaleNormal="100" workbookViewId="0">
      <selection sqref="A1:H1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82" t="s">
        <v>93</v>
      </c>
      <c r="B1" s="183"/>
      <c r="C1" s="183"/>
      <c r="D1" s="183"/>
      <c r="E1" s="183"/>
      <c r="F1" s="183"/>
      <c r="G1" s="183"/>
      <c r="H1" s="184"/>
    </row>
    <row r="2" spans="1:8" ht="18.95" customHeight="1" x14ac:dyDescent="0.2">
      <c r="A2" s="185" t="s">
        <v>39</v>
      </c>
      <c r="B2" s="186"/>
      <c r="C2" s="187"/>
      <c r="D2" s="188">
        <f>Form!B18</f>
        <v>0</v>
      </c>
      <c r="E2" s="188"/>
      <c r="F2" s="188"/>
      <c r="G2" s="188"/>
      <c r="H2" s="189"/>
    </row>
    <row r="3" spans="1:8" ht="24" customHeight="1" x14ac:dyDescent="0.2">
      <c r="A3" s="190" t="s">
        <v>40</v>
      </c>
      <c r="B3" s="191"/>
      <c r="C3" s="192"/>
      <c r="D3" s="193" t="str">
        <f>Form!G18</f>
        <v>Sila Pilih</v>
      </c>
      <c r="E3" s="194"/>
      <c r="F3" s="194"/>
      <c r="G3" s="194"/>
      <c r="H3" s="195"/>
    </row>
    <row r="4" spans="1:8" ht="19.899999999999999" customHeight="1" x14ac:dyDescent="0.2">
      <c r="A4" s="20" t="s">
        <v>38</v>
      </c>
      <c r="B4" s="19"/>
      <c r="C4" s="19"/>
      <c r="D4" s="21"/>
      <c r="E4" s="21" t="str">
        <f>Form!B4</f>
        <v>RB GH A &amp; B 311224</v>
      </c>
      <c r="F4" s="234" t="s">
        <v>36</v>
      </c>
      <c r="G4" s="234"/>
      <c r="H4" s="235"/>
    </row>
    <row r="5" spans="1:8" ht="19.899999999999999" customHeight="1" x14ac:dyDescent="0.2">
      <c r="A5" s="33" t="s">
        <v>19</v>
      </c>
      <c r="B5" s="7"/>
      <c r="C5" s="7"/>
      <c r="D5" s="7"/>
      <c r="E5" s="226" t="str">
        <f>Form!B26</f>
        <v>IQC OINT 311224</v>
      </c>
      <c r="F5" s="226"/>
      <c r="G5" s="227" t="s">
        <v>37</v>
      </c>
      <c r="H5" s="228"/>
    </row>
    <row r="6" spans="1:8" ht="25.5" customHeight="1" x14ac:dyDescent="0.2">
      <c r="A6" s="229" t="s">
        <v>0</v>
      </c>
      <c r="B6" s="230"/>
      <c r="C6" s="230"/>
      <c r="D6" s="230"/>
      <c r="E6" s="231"/>
      <c r="F6" s="28" t="s">
        <v>6</v>
      </c>
      <c r="G6" s="232" t="s">
        <v>7</v>
      </c>
      <c r="H6" s="233"/>
    </row>
    <row r="7" spans="1:8" ht="21" customHeight="1" x14ac:dyDescent="0.2">
      <c r="A7" s="159" t="s">
        <v>1</v>
      </c>
      <c r="B7" s="219"/>
      <c r="C7" s="223"/>
      <c r="D7" s="224"/>
      <c r="E7" s="225"/>
      <c r="F7" s="18">
        <f>Form!C5</f>
        <v>1.5029999999999999</v>
      </c>
      <c r="G7" s="163">
        <f>Form!F5</f>
        <v>100.008</v>
      </c>
      <c r="H7" s="164"/>
    </row>
    <row r="8" spans="1:8" ht="21" customHeight="1" x14ac:dyDescent="0.2">
      <c r="A8" s="159" t="s">
        <v>2</v>
      </c>
      <c r="B8" s="219"/>
      <c r="C8" s="220" t="str">
        <f>E5</f>
        <v>IQC OINT 311224</v>
      </c>
      <c r="D8" s="221"/>
      <c r="E8" s="222"/>
      <c r="F8" s="18" t="str">
        <f>Form!C6</f>
        <v>NA</v>
      </c>
      <c r="G8" s="163" t="str">
        <f>Form!F6</f>
        <v>NA</v>
      </c>
      <c r="H8" s="164"/>
    </row>
    <row r="9" spans="1:8" ht="20.100000000000001" customHeight="1" x14ac:dyDescent="0.2">
      <c r="A9" s="159" t="s">
        <v>3</v>
      </c>
      <c r="B9" s="219"/>
      <c r="C9" s="223"/>
      <c r="D9" s="224"/>
      <c r="E9" s="225"/>
      <c r="F9" s="18" t="str">
        <f>Form!C7</f>
        <v>NA</v>
      </c>
      <c r="G9" s="163" t="str">
        <f>Form!F7</f>
        <v>NA</v>
      </c>
      <c r="H9" s="164"/>
    </row>
    <row r="10" spans="1:8" ht="48.75" customHeight="1" x14ac:dyDescent="0.2">
      <c r="A10" s="214"/>
      <c r="B10" s="216" t="s">
        <v>73</v>
      </c>
      <c r="C10" s="172"/>
      <c r="D10" s="172"/>
      <c r="E10" s="173"/>
      <c r="F10" s="108" t="s">
        <v>74</v>
      </c>
      <c r="G10" s="218"/>
      <c r="H10" s="109"/>
    </row>
    <row r="11" spans="1:8" ht="20.25" customHeight="1" x14ac:dyDescent="0.2">
      <c r="A11" s="215"/>
      <c r="B11" s="105"/>
      <c r="C11" s="106"/>
      <c r="D11" s="106"/>
      <c r="E11" s="217"/>
      <c r="F11" s="6" t="s">
        <v>2</v>
      </c>
      <c r="G11" s="108" t="s">
        <v>16</v>
      </c>
      <c r="H11" s="109"/>
    </row>
    <row r="12" spans="1:8" ht="21.75" customHeight="1" x14ac:dyDescent="0.2">
      <c r="A12" s="54" t="s">
        <v>8</v>
      </c>
      <c r="B12" s="99">
        <v>7.5</v>
      </c>
      <c r="C12" s="100"/>
      <c r="D12" s="100"/>
      <c r="E12" s="102"/>
      <c r="F12" s="5" t="e">
        <f>B12/F8</f>
        <v>#VALUE!</v>
      </c>
      <c r="G12" s="212" t="e">
        <f>B12/F9</f>
        <v>#VALUE!</v>
      </c>
      <c r="H12" s="213"/>
    </row>
    <row r="13" spans="1:8" ht="21.95" customHeight="1" x14ac:dyDescent="0.2">
      <c r="A13" s="54" t="s">
        <v>9</v>
      </c>
      <c r="B13" s="147">
        <v>0.75</v>
      </c>
      <c r="C13" s="148"/>
      <c r="D13" s="148"/>
      <c r="E13" s="150"/>
      <c r="F13" s="5" t="e">
        <f>B13/F8</f>
        <v>#VALUE!</v>
      </c>
      <c r="G13" s="212" t="e">
        <f>B13/F9</f>
        <v>#VALUE!</v>
      </c>
      <c r="H13" s="213"/>
    </row>
    <row r="14" spans="1:8" ht="21.95" customHeight="1" x14ac:dyDescent="0.2">
      <c r="A14" s="54" t="s">
        <v>10</v>
      </c>
      <c r="B14" s="151">
        <v>15</v>
      </c>
      <c r="C14" s="152"/>
      <c r="D14" s="152"/>
      <c r="E14" s="154"/>
      <c r="F14" s="5" t="e">
        <f>B14/F8</f>
        <v>#VALUE!</v>
      </c>
      <c r="G14" s="212" t="e">
        <f>B14/F9</f>
        <v>#VALUE!</v>
      </c>
      <c r="H14" s="213"/>
    </row>
    <row r="15" spans="1:8" ht="21.95" customHeight="1" x14ac:dyDescent="0.2">
      <c r="A15" s="54" t="s">
        <v>11</v>
      </c>
      <c r="B15" s="147">
        <v>0.45</v>
      </c>
      <c r="C15" s="148"/>
      <c r="D15" s="148"/>
      <c r="E15" s="150"/>
      <c r="F15" s="5" t="e">
        <f>B15/F8</f>
        <v>#VALUE!</v>
      </c>
      <c r="G15" s="212" t="e">
        <f>B15/F9</f>
        <v>#VALUE!</v>
      </c>
      <c r="H15" s="213"/>
    </row>
    <row r="16" spans="1:8" ht="15" customHeight="1" x14ac:dyDescent="0.2">
      <c r="A16" s="1" t="s">
        <v>4</v>
      </c>
      <c r="H16" s="2"/>
    </row>
    <row r="17" spans="1:8" ht="18.75" customHeight="1" x14ac:dyDescent="0.25">
      <c r="A17" s="141" t="s">
        <v>29</v>
      </c>
      <c r="B17" s="142"/>
      <c r="C17" s="142"/>
      <c r="D17" s="142"/>
      <c r="E17" s="143" t="s">
        <v>27</v>
      </c>
      <c r="F17" s="144"/>
      <c r="G17" s="27" t="s">
        <v>68</v>
      </c>
      <c r="H17" s="15" t="str">
        <f>Form!J18</f>
        <v xml:space="preserve"> 1 / 2 / 3 / 4 / NA</v>
      </c>
    </row>
    <row r="18" spans="1:8" ht="18.75" customHeight="1" x14ac:dyDescent="0.25">
      <c r="A18" s="135" t="s">
        <v>30</v>
      </c>
      <c r="B18" s="136"/>
      <c r="C18" s="136"/>
      <c r="D18" s="136"/>
      <c r="E18" s="137" t="s">
        <v>27</v>
      </c>
      <c r="F18" s="137"/>
      <c r="G18" s="25"/>
      <c r="H18" s="16"/>
    </row>
    <row r="19" spans="1:8" ht="18.75" customHeight="1" x14ac:dyDescent="0.25">
      <c r="A19" s="135" t="s">
        <v>31</v>
      </c>
      <c r="B19" s="136"/>
      <c r="C19" s="136"/>
      <c r="D19" s="136"/>
      <c r="E19" s="137" t="s">
        <v>67</v>
      </c>
      <c r="F19" s="137"/>
      <c r="G19" s="25"/>
      <c r="H19" s="16"/>
    </row>
    <row r="20" spans="1:8" ht="18.75" customHeight="1" x14ac:dyDescent="0.25">
      <c r="A20" s="135" t="s">
        <v>32</v>
      </c>
      <c r="B20" s="136"/>
      <c r="C20" s="136"/>
      <c r="D20" s="136"/>
      <c r="E20" s="137" t="s">
        <v>27</v>
      </c>
      <c r="F20" s="137"/>
      <c r="G20" s="25"/>
      <c r="H20" s="16"/>
    </row>
    <row r="21" spans="1:8" ht="18.75" customHeight="1" x14ac:dyDescent="0.25">
      <c r="A21" s="135" t="s">
        <v>33</v>
      </c>
      <c r="B21" s="136"/>
      <c r="C21" s="136"/>
      <c r="D21" s="136"/>
      <c r="E21" s="137"/>
      <c r="F21" s="137"/>
      <c r="G21" s="25"/>
      <c r="H21" s="16"/>
    </row>
    <row r="22" spans="1:8" ht="18.75" customHeight="1" x14ac:dyDescent="0.25">
      <c r="A22" s="138" t="s">
        <v>34</v>
      </c>
      <c r="B22" s="139"/>
      <c r="C22" s="139"/>
      <c r="D22" s="139"/>
      <c r="E22" s="211" t="s">
        <v>28</v>
      </c>
      <c r="F22" s="140"/>
      <c r="G22" s="26"/>
      <c r="H22" s="17"/>
    </row>
    <row r="23" spans="1:8" ht="15" customHeight="1" x14ac:dyDescent="0.2">
      <c r="A23" s="4" t="s">
        <v>15</v>
      </c>
    </row>
    <row r="24" spans="1:8" s="7" customFormat="1" ht="21.6" customHeight="1" x14ac:dyDescent="0.2">
      <c r="A24" s="36" t="s">
        <v>20</v>
      </c>
      <c r="B24" s="8"/>
      <c r="C24" s="8"/>
      <c r="D24" s="8" t="s">
        <v>21</v>
      </c>
      <c r="E24" s="8"/>
      <c r="F24" s="37" t="s">
        <v>22</v>
      </c>
      <c r="G24" s="8"/>
      <c r="H24" s="38" t="s">
        <v>23</v>
      </c>
    </row>
    <row r="25" spans="1:8" s="7" customFormat="1" ht="21.6" customHeight="1" x14ac:dyDescent="0.2">
      <c r="A25" s="9"/>
      <c r="B25" s="10"/>
      <c r="C25" s="10"/>
      <c r="D25" s="39" t="s">
        <v>24</v>
      </c>
      <c r="E25" s="10"/>
      <c r="F25" s="12" t="s">
        <v>26</v>
      </c>
      <c r="G25" s="12"/>
      <c r="H25" s="11"/>
    </row>
    <row r="26" spans="1:8" ht="60.75" customHeight="1" x14ac:dyDescent="0.2">
      <c r="A26" s="202" t="s">
        <v>17</v>
      </c>
      <c r="B26" s="203"/>
      <c r="C26" s="203"/>
      <c r="D26" s="204" t="s">
        <v>13</v>
      </c>
      <c r="E26" s="204"/>
      <c r="F26" s="13" t="s">
        <v>25</v>
      </c>
      <c r="G26" s="204" t="s">
        <v>13</v>
      </c>
      <c r="H26" s="205"/>
    </row>
    <row r="27" spans="1:8" ht="60.75" customHeight="1" x14ac:dyDescent="0.2">
      <c r="A27" s="206" t="s">
        <v>18</v>
      </c>
      <c r="B27" s="207"/>
      <c r="C27" s="207"/>
      <c r="D27" s="208" t="s">
        <v>13</v>
      </c>
      <c r="E27" s="208"/>
      <c r="F27" s="14" t="s">
        <v>14</v>
      </c>
      <c r="G27" s="209" t="s">
        <v>35</v>
      </c>
      <c r="H27" s="210"/>
    </row>
    <row r="28" spans="1:8" ht="42.75" customHeight="1" x14ac:dyDescent="0.2">
      <c r="A28" s="199" t="s">
        <v>12</v>
      </c>
      <c r="B28" s="200"/>
      <c r="C28" s="200"/>
      <c r="D28" s="200"/>
      <c r="E28" s="201"/>
      <c r="F28" s="112" t="s">
        <v>5</v>
      </c>
      <c r="G28" s="113"/>
      <c r="H28" s="114"/>
    </row>
    <row r="29" spans="1:8" ht="18" customHeight="1" x14ac:dyDescent="0.2">
      <c r="A29" s="118" t="str">
        <f>Form!B24</f>
        <v>NORDIYANA     IQBAL</v>
      </c>
      <c r="B29" s="119"/>
      <c r="C29" s="119"/>
      <c r="D29" s="120">
        <f>Form!B25</f>
        <v>45657</v>
      </c>
      <c r="E29" s="121"/>
      <c r="F29" s="3"/>
      <c r="G29" s="122"/>
      <c r="H29" s="123"/>
    </row>
  </sheetData>
  <mergeCells count="54">
    <mergeCell ref="F4:H4"/>
    <mergeCell ref="A1:H1"/>
    <mergeCell ref="A2:C2"/>
    <mergeCell ref="D2:H2"/>
    <mergeCell ref="A3:C3"/>
    <mergeCell ref="D3:H3"/>
    <mergeCell ref="E5:F5"/>
    <mergeCell ref="G5:H5"/>
    <mergeCell ref="A6:E6"/>
    <mergeCell ref="G6:H6"/>
    <mergeCell ref="A7:B7"/>
    <mergeCell ref="C7:E7"/>
    <mergeCell ref="G7:H7"/>
    <mergeCell ref="A8:B8"/>
    <mergeCell ref="C8:E8"/>
    <mergeCell ref="G8:H8"/>
    <mergeCell ref="A9:B9"/>
    <mergeCell ref="C9:E9"/>
    <mergeCell ref="G9:H9"/>
    <mergeCell ref="A10:A11"/>
    <mergeCell ref="B10:E11"/>
    <mergeCell ref="F10:H10"/>
    <mergeCell ref="G11:H11"/>
    <mergeCell ref="B12:E12"/>
    <mergeCell ref="G12:H12"/>
    <mergeCell ref="B13:E13"/>
    <mergeCell ref="G13:H13"/>
    <mergeCell ref="B14:E14"/>
    <mergeCell ref="G14:H14"/>
    <mergeCell ref="B15:E15"/>
    <mergeCell ref="G15:H15"/>
    <mergeCell ref="A17:D17"/>
    <mergeCell ref="E17:F17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6:C26"/>
    <mergeCell ref="D26:E26"/>
    <mergeCell ref="G26:H26"/>
    <mergeCell ref="A27:C27"/>
    <mergeCell ref="D27:E27"/>
    <mergeCell ref="G27:H27"/>
    <mergeCell ref="A28:E28"/>
    <mergeCell ref="F28:H28"/>
    <mergeCell ref="A29:C29"/>
    <mergeCell ref="D29:E29"/>
    <mergeCell ref="G29:H29"/>
  </mergeCells>
  <printOptions horizontalCentered="1"/>
  <pageMargins left="0.25" right="0.25" top="0.75" bottom="0.75" header="0.3" footer="0.3"/>
  <pageSetup paperSize="9" orientation="portrait" r:id="rId1"/>
  <headerFooter>
    <oddHeader>&amp;LPKKK/UAT/003&amp;R       16-Dis-2024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6385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6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7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8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9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0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1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01D56-A056-40C3-B7A4-BEBB4F61DA33}">
  <dimension ref="A1:H29"/>
  <sheetViews>
    <sheetView view="pageLayout" zoomScaleNormal="100" workbookViewId="0">
      <selection sqref="A1:H1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82" t="s">
        <v>93</v>
      </c>
      <c r="B1" s="183"/>
      <c r="C1" s="183"/>
      <c r="D1" s="183"/>
      <c r="E1" s="183"/>
      <c r="F1" s="183"/>
      <c r="G1" s="183"/>
      <c r="H1" s="184"/>
    </row>
    <row r="2" spans="1:8" ht="18.95" customHeight="1" x14ac:dyDescent="0.2">
      <c r="A2" s="185" t="s">
        <v>39</v>
      </c>
      <c r="B2" s="186"/>
      <c r="C2" s="187"/>
      <c r="D2" s="188">
        <f>Form!B19</f>
        <v>0</v>
      </c>
      <c r="E2" s="188"/>
      <c r="F2" s="188"/>
      <c r="G2" s="188"/>
      <c r="H2" s="189"/>
    </row>
    <row r="3" spans="1:8" ht="24" customHeight="1" x14ac:dyDescent="0.2">
      <c r="A3" s="190" t="s">
        <v>40</v>
      </c>
      <c r="B3" s="191"/>
      <c r="C3" s="192"/>
      <c r="D3" s="193" t="str">
        <f>Form!G19</f>
        <v>Sila Pilih</v>
      </c>
      <c r="E3" s="194"/>
      <c r="F3" s="194"/>
      <c r="G3" s="194"/>
      <c r="H3" s="195"/>
    </row>
    <row r="4" spans="1:8" ht="19.899999999999999" customHeight="1" x14ac:dyDescent="0.2">
      <c r="A4" s="20" t="s">
        <v>38</v>
      </c>
      <c r="B4" s="19"/>
      <c r="C4" s="19"/>
      <c r="D4" s="21"/>
      <c r="E4" s="21" t="str">
        <f>Form!B4</f>
        <v>RB GH A &amp; B 311224</v>
      </c>
      <c r="F4" s="234" t="s">
        <v>36</v>
      </c>
      <c r="G4" s="234"/>
      <c r="H4" s="235"/>
    </row>
    <row r="5" spans="1:8" ht="19.899999999999999" customHeight="1" x14ac:dyDescent="0.2">
      <c r="A5" s="33" t="s">
        <v>19</v>
      </c>
      <c r="B5" s="7"/>
      <c r="C5" s="7"/>
      <c r="D5" s="7"/>
      <c r="E5" s="226" t="str">
        <f>Form!B26</f>
        <v>IQC OINT 311224</v>
      </c>
      <c r="F5" s="226"/>
      <c r="G5" s="227" t="s">
        <v>37</v>
      </c>
      <c r="H5" s="228"/>
    </row>
    <row r="6" spans="1:8" ht="25.5" customHeight="1" x14ac:dyDescent="0.2">
      <c r="A6" s="229" t="s">
        <v>0</v>
      </c>
      <c r="B6" s="230"/>
      <c r="C6" s="230"/>
      <c r="D6" s="230"/>
      <c r="E6" s="231"/>
      <c r="F6" s="28" t="s">
        <v>6</v>
      </c>
      <c r="G6" s="232" t="s">
        <v>7</v>
      </c>
      <c r="H6" s="233"/>
    </row>
    <row r="7" spans="1:8" ht="21" customHeight="1" x14ac:dyDescent="0.2">
      <c r="A7" s="159" t="s">
        <v>1</v>
      </c>
      <c r="B7" s="219"/>
      <c r="C7" s="223"/>
      <c r="D7" s="224"/>
      <c r="E7" s="225"/>
      <c r="F7" s="18">
        <f>Form!C5</f>
        <v>1.5029999999999999</v>
      </c>
      <c r="G7" s="163">
        <f>Form!F5</f>
        <v>100.008</v>
      </c>
      <c r="H7" s="164"/>
    </row>
    <row r="8" spans="1:8" ht="21" customHeight="1" x14ac:dyDescent="0.2">
      <c r="A8" s="159" t="s">
        <v>2</v>
      </c>
      <c r="B8" s="219"/>
      <c r="C8" s="220" t="str">
        <f>E5</f>
        <v>IQC OINT 311224</v>
      </c>
      <c r="D8" s="221"/>
      <c r="E8" s="222"/>
      <c r="F8" s="18" t="str">
        <f>Form!C6</f>
        <v>NA</v>
      </c>
      <c r="G8" s="163" t="str">
        <f>Form!F6</f>
        <v>NA</v>
      </c>
      <c r="H8" s="164"/>
    </row>
    <row r="9" spans="1:8" ht="20.100000000000001" customHeight="1" x14ac:dyDescent="0.2">
      <c r="A9" s="159" t="s">
        <v>3</v>
      </c>
      <c r="B9" s="219"/>
      <c r="C9" s="223"/>
      <c r="D9" s="224"/>
      <c r="E9" s="225"/>
      <c r="F9" s="18" t="str">
        <f>Form!C7</f>
        <v>NA</v>
      </c>
      <c r="G9" s="163" t="str">
        <f>Form!F7</f>
        <v>NA</v>
      </c>
      <c r="H9" s="164"/>
    </row>
    <row r="10" spans="1:8" ht="48.75" customHeight="1" x14ac:dyDescent="0.2">
      <c r="A10" s="214"/>
      <c r="B10" s="216" t="s">
        <v>73</v>
      </c>
      <c r="C10" s="172"/>
      <c r="D10" s="172"/>
      <c r="E10" s="173"/>
      <c r="F10" s="108" t="s">
        <v>74</v>
      </c>
      <c r="G10" s="218"/>
      <c r="H10" s="109"/>
    </row>
    <row r="11" spans="1:8" ht="20.25" customHeight="1" x14ac:dyDescent="0.2">
      <c r="A11" s="215"/>
      <c r="B11" s="105"/>
      <c r="C11" s="106"/>
      <c r="D11" s="106"/>
      <c r="E11" s="217"/>
      <c r="F11" s="6" t="s">
        <v>2</v>
      </c>
      <c r="G11" s="108" t="s">
        <v>16</v>
      </c>
      <c r="H11" s="109"/>
    </row>
    <row r="12" spans="1:8" ht="21.75" customHeight="1" x14ac:dyDescent="0.2">
      <c r="A12" s="54" t="s">
        <v>8</v>
      </c>
      <c r="B12" s="99">
        <v>7.5</v>
      </c>
      <c r="C12" s="100"/>
      <c r="D12" s="100"/>
      <c r="E12" s="102"/>
      <c r="F12" s="5" t="e">
        <f>B12/F8</f>
        <v>#VALUE!</v>
      </c>
      <c r="G12" s="212" t="e">
        <f>B12/F9</f>
        <v>#VALUE!</v>
      </c>
      <c r="H12" s="213"/>
    </row>
    <row r="13" spans="1:8" ht="21.95" customHeight="1" x14ac:dyDescent="0.2">
      <c r="A13" s="54" t="s">
        <v>9</v>
      </c>
      <c r="B13" s="147">
        <v>0.75</v>
      </c>
      <c r="C13" s="148"/>
      <c r="D13" s="148"/>
      <c r="E13" s="150"/>
      <c r="F13" s="5" t="e">
        <f>B13/F8</f>
        <v>#VALUE!</v>
      </c>
      <c r="G13" s="212" t="e">
        <f>B13/F9</f>
        <v>#VALUE!</v>
      </c>
      <c r="H13" s="213"/>
    </row>
    <row r="14" spans="1:8" ht="21.95" customHeight="1" x14ac:dyDescent="0.2">
      <c r="A14" s="54" t="s">
        <v>10</v>
      </c>
      <c r="B14" s="151">
        <v>15</v>
      </c>
      <c r="C14" s="152"/>
      <c r="D14" s="152"/>
      <c r="E14" s="154"/>
      <c r="F14" s="5" t="e">
        <f>B14/F8</f>
        <v>#VALUE!</v>
      </c>
      <c r="G14" s="212" t="e">
        <f>B14/F9</f>
        <v>#VALUE!</v>
      </c>
      <c r="H14" s="213"/>
    </row>
    <row r="15" spans="1:8" ht="21.95" customHeight="1" x14ac:dyDescent="0.2">
      <c r="A15" s="54" t="s">
        <v>11</v>
      </c>
      <c r="B15" s="147">
        <v>0.45</v>
      </c>
      <c r="C15" s="148"/>
      <c r="D15" s="148"/>
      <c r="E15" s="150"/>
      <c r="F15" s="5" t="e">
        <f>B15/F8</f>
        <v>#VALUE!</v>
      </c>
      <c r="G15" s="212" t="e">
        <f>B15/F9</f>
        <v>#VALUE!</v>
      </c>
      <c r="H15" s="213"/>
    </row>
    <row r="16" spans="1:8" ht="15" customHeight="1" x14ac:dyDescent="0.2">
      <c r="A16" s="1" t="s">
        <v>4</v>
      </c>
      <c r="H16" s="2"/>
    </row>
    <row r="17" spans="1:8" ht="18.75" customHeight="1" x14ac:dyDescent="0.25">
      <c r="A17" s="141" t="s">
        <v>29</v>
      </c>
      <c r="B17" s="142"/>
      <c r="C17" s="142"/>
      <c r="D17" s="142"/>
      <c r="E17" s="143" t="s">
        <v>27</v>
      </c>
      <c r="F17" s="144"/>
      <c r="G17" s="27" t="s">
        <v>68</v>
      </c>
      <c r="H17" s="15" t="str">
        <f>Form!J19</f>
        <v xml:space="preserve"> 1 / 2 / 3 / 4 / NA</v>
      </c>
    </row>
    <row r="18" spans="1:8" ht="18.75" customHeight="1" x14ac:dyDescent="0.25">
      <c r="A18" s="135" t="s">
        <v>30</v>
      </c>
      <c r="B18" s="136"/>
      <c r="C18" s="136"/>
      <c r="D18" s="136"/>
      <c r="E18" s="137" t="s">
        <v>27</v>
      </c>
      <c r="F18" s="137"/>
      <c r="G18" s="25"/>
      <c r="H18" s="16"/>
    </row>
    <row r="19" spans="1:8" ht="18.75" customHeight="1" x14ac:dyDescent="0.25">
      <c r="A19" s="135" t="s">
        <v>31</v>
      </c>
      <c r="B19" s="136"/>
      <c r="C19" s="136"/>
      <c r="D19" s="136"/>
      <c r="E19" s="137" t="s">
        <v>67</v>
      </c>
      <c r="F19" s="137"/>
      <c r="G19" s="25"/>
      <c r="H19" s="16"/>
    </row>
    <row r="20" spans="1:8" ht="18.75" customHeight="1" x14ac:dyDescent="0.25">
      <c r="A20" s="135" t="s">
        <v>32</v>
      </c>
      <c r="B20" s="136"/>
      <c r="C20" s="136"/>
      <c r="D20" s="136"/>
      <c r="E20" s="137" t="s">
        <v>27</v>
      </c>
      <c r="F20" s="137"/>
      <c r="G20" s="25"/>
      <c r="H20" s="16"/>
    </row>
    <row r="21" spans="1:8" ht="18.75" customHeight="1" x14ac:dyDescent="0.25">
      <c r="A21" s="135" t="s">
        <v>33</v>
      </c>
      <c r="B21" s="136"/>
      <c r="C21" s="136"/>
      <c r="D21" s="136"/>
      <c r="E21" s="137"/>
      <c r="F21" s="137"/>
      <c r="G21" s="25"/>
      <c r="H21" s="16"/>
    </row>
    <row r="22" spans="1:8" ht="18.75" customHeight="1" x14ac:dyDescent="0.25">
      <c r="A22" s="138" t="s">
        <v>34</v>
      </c>
      <c r="B22" s="139"/>
      <c r="C22" s="139"/>
      <c r="D22" s="139"/>
      <c r="E22" s="211" t="s">
        <v>28</v>
      </c>
      <c r="F22" s="140"/>
      <c r="G22" s="26"/>
      <c r="H22" s="17"/>
    </row>
    <row r="23" spans="1:8" ht="15" customHeight="1" x14ac:dyDescent="0.2">
      <c r="A23" s="4" t="s">
        <v>15</v>
      </c>
    </row>
    <row r="24" spans="1:8" s="7" customFormat="1" ht="21.6" customHeight="1" x14ac:dyDescent="0.2">
      <c r="A24" s="36" t="s">
        <v>20</v>
      </c>
      <c r="B24" s="8"/>
      <c r="C24" s="8"/>
      <c r="D24" s="8" t="s">
        <v>21</v>
      </c>
      <c r="E24" s="8"/>
      <c r="F24" s="37" t="s">
        <v>22</v>
      </c>
      <c r="G24" s="8"/>
      <c r="H24" s="38" t="s">
        <v>23</v>
      </c>
    </row>
    <row r="25" spans="1:8" s="7" customFormat="1" ht="21.6" customHeight="1" x14ac:dyDescent="0.2">
      <c r="A25" s="9"/>
      <c r="B25" s="10"/>
      <c r="C25" s="10"/>
      <c r="D25" s="39" t="s">
        <v>24</v>
      </c>
      <c r="E25" s="10"/>
      <c r="F25" s="12" t="s">
        <v>26</v>
      </c>
      <c r="G25" s="12"/>
      <c r="H25" s="11"/>
    </row>
    <row r="26" spans="1:8" ht="60.75" customHeight="1" x14ac:dyDescent="0.2">
      <c r="A26" s="202" t="s">
        <v>17</v>
      </c>
      <c r="B26" s="203"/>
      <c r="C26" s="203"/>
      <c r="D26" s="204" t="s">
        <v>13</v>
      </c>
      <c r="E26" s="204"/>
      <c r="F26" s="13" t="s">
        <v>25</v>
      </c>
      <c r="G26" s="204" t="s">
        <v>13</v>
      </c>
      <c r="H26" s="205"/>
    </row>
    <row r="27" spans="1:8" ht="60.75" customHeight="1" x14ac:dyDescent="0.2">
      <c r="A27" s="206" t="s">
        <v>18</v>
      </c>
      <c r="B27" s="207"/>
      <c r="C27" s="207"/>
      <c r="D27" s="208" t="s">
        <v>13</v>
      </c>
      <c r="E27" s="208"/>
      <c r="F27" s="14" t="s">
        <v>14</v>
      </c>
      <c r="G27" s="209" t="s">
        <v>35</v>
      </c>
      <c r="H27" s="210"/>
    </row>
    <row r="28" spans="1:8" ht="42.75" customHeight="1" x14ac:dyDescent="0.2">
      <c r="A28" s="199" t="s">
        <v>12</v>
      </c>
      <c r="B28" s="200"/>
      <c r="C28" s="200"/>
      <c r="D28" s="200"/>
      <c r="E28" s="201"/>
      <c r="F28" s="112" t="s">
        <v>5</v>
      </c>
      <c r="G28" s="113"/>
      <c r="H28" s="114"/>
    </row>
    <row r="29" spans="1:8" ht="18" customHeight="1" x14ac:dyDescent="0.2">
      <c r="A29" s="118" t="str">
        <f>Form!B24</f>
        <v>NORDIYANA     IQBAL</v>
      </c>
      <c r="B29" s="119"/>
      <c r="C29" s="119"/>
      <c r="D29" s="120">
        <f>Form!B25</f>
        <v>45657</v>
      </c>
      <c r="E29" s="121"/>
      <c r="F29" s="3"/>
      <c r="G29" s="122"/>
      <c r="H29" s="123"/>
    </row>
  </sheetData>
  <mergeCells count="54">
    <mergeCell ref="A28:E28"/>
    <mergeCell ref="F28:H28"/>
    <mergeCell ref="A29:C29"/>
    <mergeCell ref="D29:E29"/>
    <mergeCell ref="G29:H29"/>
    <mergeCell ref="A26:C26"/>
    <mergeCell ref="D26:E26"/>
    <mergeCell ref="G26:H26"/>
    <mergeCell ref="A27:C27"/>
    <mergeCell ref="D27:E27"/>
    <mergeCell ref="G27:H27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B13:E13"/>
    <mergeCell ref="G13:H13"/>
    <mergeCell ref="B14:E14"/>
    <mergeCell ref="G14:H14"/>
    <mergeCell ref="B15:E15"/>
    <mergeCell ref="G15:H15"/>
    <mergeCell ref="A10:A11"/>
    <mergeCell ref="B10:E11"/>
    <mergeCell ref="F10:H10"/>
    <mergeCell ref="G11:H11"/>
    <mergeCell ref="B12:E12"/>
    <mergeCell ref="G12:H12"/>
    <mergeCell ref="A8:B8"/>
    <mergeCell ref="C8:E8"/>
    <mergeCell ref="G8:H8"/>
    <mergeCell ref="A9:B9"/>
    <mergeCell ref="C9:E9"/>
    <mergeCell ref="G9:H9"/>
    <mergeCell ref="E5:F5"/>
    <mergeCell ref="G5:H5"/>
    <mergeCell ref="A6:E6"/>
    <mergeCell ref="G6:H6"/>
    <mergeCell ref="A7:B7"/>
    <mergeCell ref="C7:E7"/>
    <mergeCell ref="G7:H7"/>
    <mergeCell ref="F4:H4"/>
    <mergeCell ref="A1:H1"/>
    <mergeCell ref="A2:C2"/>
    <mergeCell ref="D2:H2"/>
    <mergeCell ref="A3:C3"/>
    <mergeCell ref="D3:H3"/>
  </mergeCells>
  <printOptions horizontalCentered="1"/>
  <pageMargins left="0.25" right="0.25" top="0.75" bottom="0.75" header="0.3" footer="0.3"/>
  <pageSetup paperSize="9" orientation="portrait" r:id="rId1"/>
  <headerFooter>
    <oddHeader>&amp;LPKKK/UAT/003&amp;R       16-Dis-2024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09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0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1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2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3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4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5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B72559-0974-409D-AF22-CB14B794EBFC}">
  <dimension ref="A1:H29"/>
  <sheetViews>
    <sheetView view="pageLayout" zoomScaleNormal="100" workbookViewId="0">
      <selection sqref="A1:H1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82" t="s">
        <v>93</v>
      </c>
      <c r="B1" s="183"/>
      <c r="C1" s="183"/>
      <c r="D1" s="183"/>
      <c r="E1" s="183"/>
      <c r="F1" s="183"/>
      <c r="G1" s="183"/>
      <c r="H1" s="184"/>
    </row>
    <row r="2" spans="1:8" ht="18.95" customHeight="1" x14ac:dyDescent="0.2">
      <c r="A2" s="185" t="s">
        <v>39</v>
      </c>
      <c r="B2" s="186"/>
      <c r="C2" s="187"/>
      <c r="D2" s="188">
        <f>Form!B20</f>
        <v>0</v>
      </c>
      <c r="E2" s="188"/>
      <c r="F2" s="188"/>
      <c r="G2" s="188"/>
      <c r="H2" s="189"/>
    </row>
    <row r="3" spans="1:8" ht="24" customHeight="1" x14ac:dyDescent="0.2">
      <c r="A3" s="190" t="s">
        <v>40</v>
      </c>
      <c r="B3" s="191"/>
      <c r="C3" s="192"/>
      <c r="D3" s="193" t="str">
        <f>Form!G20</f>
        <v>Sila Pilih</v>
      </c>
      <c r="E3" s="194"/>
      <c r="F3" s="194"/>
      <c r="G3" s="194"/>
      <c r="H3" s="195"/>
    </row>
    <row r="4" spans="1:8" ht="19.899999999999999" customHeight="1" x14ac:dyDescent="0.2">
      <c r="A4" s="20" t="s">
        <v>38</v>
      </c>
      <c r="B4" s="19"/>
      <c r="C4" s="19"/>
      <c r="D4" s="21"/>
      <c r="E4" s="21" t="str">
        <f>Form!B4</f>
        <v>RB GH A &amp; B 311224</v>
      </c>
      <c r="F4" s="234" t="s">
        <v>36</v>
      </c>
      <c r="G4" s="234"/>
      <c r="H4" s="235"/>
    </row>
    <row r="5" spans="1:8" ht="19.899999999999999" customHeight="1" x14ac:dyDescent="0.2">
      <c r="A5" s="33" t="s">
        <v>19</v>
      </c>
      <c r="B5" s="7"/>
      <c r="C5" s="7"/>
      <c r="D5" s="7"/>
      <c r="E5" s="226" t="str">
        <f>Form!B26</f>
        <v>IQC OINT 311224</v>
      </c>
      <c r="F5" s="226"/>
      <c r="G5" s="227" t="s">
        <v>37</v>
      </c>
      <c r="H5" s="228"/>
    </row>
    <row r="6" spans="1:8" ht="25.5" customHeight="1" x14ac:dyDescent="0.2">
      <c r="A6" s="229" t="s">
        <v>0</v>
      </c>
      <c r="B6" s="230"/>
      <c r="C6" s="230"/>
      <c r="D6" s="230"/>
      <c r="E6" s="231"/>
      <c r="F6" s="28" t="s">
        <v>6</v>
      </c>
      <c r="G6" s="232" t="s">
        <v>7</v>
      </c>
      <c r="H6" s="233"/>
    </row>
    <row r="7" spans="1:8" ht="21" customHeight="1" x14ac:dyDescent="0.2">
      <c r="A7" s="159" t="s">
        <v>1</v>
      </c>
      <c r="B7" s="219"/>
      <c r="C7" s="223"/>
      <c r="D7" s="224"/>
      <c r="E7" s="225"/>
      <c r="F7" s="18">
        <f>Form!C5</f>
        <v>1.5029999999999999</v>
      </c>
      <c r="G7" s="163">
        <f>Form!F5</f>
        <v>100.008</v>
      </c>
      <c r="H7" s="164"/>
    </row>
    <row r="8" spans="1:8" ht="21" customHeight="1" x14ac:dyDescent="0.2">
      <c r="A8" s="159" t="s">
        <v>2</v>
      </c>
      <c r="B8" s="219"/>
      <c r="C8" s="220" t="str">
        <f>E5</f>
        <v>IQC OINT 311224</v>
      </c>
      <c r="D8" s="221"/>
      <c r="E8" s="222"/>
      <c r="F8" s="18" t="str">
        <f>Form!C6</f>
        <v>NA</v>
      </c>
      <c r="G8" s="163" t="str">
        <f>Form!F6</f>
        <v>NA</v>
      </c>
      <c r="H8" s="164"/>
    </row>
    <row r="9" spans="1:8" ht="20.100000000000001" customHeight="1" x14ac:dyDescent="0.2">
      <c r="A9" s="159" t="s">
        <v>3</v>
      </c>
      <c r="B9" s="219"/>
      <c r="C9" s="223"/>
      <c r="D9" s="224"/>
      <c r="E9" s="225"/>
      <c r="F9" s="18" t="str">
        <f>Form!C7</f>
        <v>NA</v>
      </c>
      <c r="G9" s="163" t="str">
        <f>Form!F7</f>
        <v>NA</v>
      </c>
      <c r="H9" s="164"/>
    </row>
    <row r="10" spans="1:8" ht="48.75" customHeight="1" x14ac:dyDescent="0.2">
      <c r="A10" s="214"/>
      <c r="B10" s="216" t="s">
        <v>73</v>
      </c>
      <c r="C10" s="172"/>
      <c r="D10" s="172"/>
      <c r="E10" s="173"/>
      <c r="F10" s="108" t="s">
        <v>74</v>
      </c>
      <c r="G10" s="218"/>
      <c r="H10" s="109"/>
    </row>
    <row r="11" spans="1:8" ht="20.25" customHeight="1" x14ac:dyDescent="0.2">
      <c r="A11" s="215"/>
      <c r="B11" s="105"/>
      <c r="C11" s="106"/>
      <c r="D11" s="106"/>
      <c r="E11" s="217"/>
      <c r="F11" s="6" t="s">
        <v>2</v>
      </c>
      <c r="G11" s="108" t="s">
        <v>16</v>
      </c>
      <c r="H11" s="109"/>
    </row>
    <row r="12" spans="1:8" ht="21.75" customHeight="1" x14ac:dyDescent="0.2">
      <c r="A12" s="54" t="s">
        <v>8</v>
      </c>
      <c r="B12" s="99">
        <v>7.5</v>
      </c>
      <c r="C12" s="100"/>
      <c r="D12" s="100"/>
      <c r="E12" s="102"/>
      <c r="F12" s="5" t="e">
        <f>B12/F8</f>
        <v>#VALUE!</v>
      </c>
      <c r="G12" s="212" t="e">
        <f>B12/F9</f>
        <v>#VALUE!</v>
      </c>
      <c r="H12" s="213"/>
    </row>
    <row r="13" spans="1:8" ht="21.95" customHeight="1" x14ac:dyDescent="0.2">
      <c r="A13" s="54" t="s">
        <v>9</v>
      </c>
      <c r="B13" s="147">
        <v>0.75</v>
      </c>
      <c r="C13" s="148"/>
      <c r="D13" s="148"/>
      <c r="E13" s="150"/>
      <c r="F13" s="5" t="e">
        <f>B13/F8</f>
        <v>#VALUE!</v>
      </c>
      <c r="G13" s="212" t="e">
        <f>B13/F9</f>
        <v>#VALUE!</v>
      </c>
      <c r="H13" s="213"/>
    </row>
    <row r="14" spans="1:8" ht="21.95" customHeight="1" x14ac:dyDescent="0.2">
      <c r="A14" s="54" t="s">
        <v>10</v>
      </c>
      <c r="B14" s="151">
        <v>15</v>
      </c>
      <c r="C14" s="152"/>
      <c r="D14" s="152"/>
      <c r="E14" s="154"/>
      <c r="F14" s="5" t="e">
        <f>B14/F8</f>
        <v>#VALUE!</v>
      </c>
      <c r="G14" s="212" t="e">
        <f>B14/F9</f>
        <v>#VALUE!</v>
      </c>
      <c r="H14" s="213"/>
    </row>
    <row r="15" spans="1:8" ht="21.95" customHeight="1" x14ac:dyDescent="0.2">
      <c r="A15" s="54" t="s">
        <v>11</v>
      </c>
      <c r="B15" s="147">
        <v>0.45</v>
      </c>
      <c r="C15" s="148"/>
      <c r="D15" s="148"/>
      <c r="E15" s="150"/>
      <c r="F15" s="5" t="e">
        <f>B15/F8</f>
        <v>#VALUE!</v>
      </c>
      <c r="G15" s="212" t="e">
        <f>B15/F9</f>
        <v>#VALUE!</v>
      </c>
      <c r="H15" s="213"/>
    </row>
    <row r="16" spans="1:8" ht="15" customHeight="1" x14ac:dyDescent="0.2">
      <c r="A16" s="1" t="s">
        <v>4</v>
      </c>
      <c r="H16" s="2"/>
    </row>
    <row r="17" spans="1:8" ht="18.75" customHeight="1" x14ac:dyDescent="0.25">
      <c r="A17" s="141" t="s">
        <v>29</v>
      </c>
      <c r="B17" s="142"/>
      <c r="C17" s="142"/>
      <c r="D17" s="142"/>
      <c r="E17" s="143" t="s">
        <v>27</v>
      </c>
      <c r="F17" s="144"/>
      <c r="G17" s="27" t="s">
        <v>68</v>
      </c>
      <c r="H17" s="15" t="str">
        <f>Form!J20</f>
        <v xml:space="preserve"> 1 / 2 / 3 / 4 / NA</v>
      </c>
    </row>
    <row r="18" spans="1:8" ht="18.75" customHeight="1" x14ac:dyDescent="0.25">
      <c r="A18" s="135" t="s">
        <v>30</v>
      </c>
      <c r="B18" s="136"/>
      <c r="C18" s="136"/>
      <c r="D18" s="136"/>
      <c r="E18" s="137" t="s">
        <v>27</v>
      </c>
      <c r="F18" s="137"/>
      <c r="G18" s="25"/>
      <c r="H18" s="16"/>
    </row>
    <row r="19" spans="1:8" ht="18.75" customHeight="1" x14ac:dyDescent="0.25">
      <c r="A19" s="135" t="s">
        <v>31</v>
      </c>
      <c r="B19" s="136"/>
      <c r="C19" s="136"/>
      <c r="D19" s="136"/>
      <c r="E19" s="137" t="s">
        <v>67</v>
      </c>
      <c r="F19" s="137"/>
      <c r="G19" s="25"/>
      <c r="H19" s="16"/>
    </row>
    <row r="20" spans="1:8" ht="18.75" customHeight="1" x14ac:dyDescent="0.25">
      <c r="A20" s="135" t="s">
        <v>32</v>
      </c>
      <c r="B20" s="136"/>
      <c r="C20" s="136"/>
      <c r="D20" s="136"/>
      <c r="E20" s="137" t="s">
        <v>27</v>
      </c>
      <c r="F20" s="137"/>
      <c r="G20" s="25"/>
      <c r="H20" s="16"/>
    </row>
    <row r="21" spans="1:8" ht="18.75" customHeight="1" x14ac:dyDescent="0.25">
      <c r="A21" s="135" t="s">
        <v>33</v>
      </c>
      <c r="B21" s="136"/>
      <c r="C21" s="136"/>
      <c r="D21" s="136"/>
      <c r="E21" s="137"/>
      <c r="F21" s="137"/>
      <c r="G21" s="25"/>
      <c r="H21" s="16"/>
    </row>
    <row r="22" spans="1:8" ht="18.75" customHeight="1" x14ac:dyDescent="0.25">
      <c r="A22" s="138" t="s">
        <v>34</v>
      </c>
      <c r="B22" s="139"/>
      <c r="C22" s="139"/>
      <c r="D22" s="139"/>
      <c r="E22" s="211" t="s">
        <v>28</v>
      </c>
      <c r="F22" s="140"/>
      <c r="G22" s="26"/>
      <c r="H22" s="17"/>
    </row>
    <row r="23" spans="1:8" ht="15" customHeight="1" x14ac:dyDescent="0.2">
      <c r="A23" s="4" t="s">
        <v>15</v>
      </c>
    </row>
    <row r="24" spans="1:8" s="7" customFormat="1" ht="21.6" customHeight="1" x14ac:dyDescent="0.2">
      <c r="A24" s="36" t="s">
        <v>20</v>
      </c>
      <c r="B24" s="8"/>
      <c r="C24" s="8"/>
      <c r="D24" s="8" t="s">
        <v>21</v>
      </c>
      <c r="E24" s="8"/>
      <c r="F24" s="37" t="s">
        <v>22</v>
      </c>
      <c r="G24" s="8"/>
      <c r="H24" s="38" t="s">
        <v>23</v>
      </c>
    </row>
    <row r="25" spans="1:8" s="7" customFormat="1" ht="21.6" customHeight="1" x14ac:dyDescent="0.2">
      <c r="A25" s="9"/>
      <c r="B25" s="10"/>
      <c r="C25" s="10"/>
      <c r="D25" s="39" t="s">
        <v>24</v>
      </c>
      <c r="E25" s="10"/>
      <c r="F25" s="12" t="s">
        <v>26</v>
      </c>
      <c r="G25" s="12"/>
      <c r="H25" s="11"/>
    </row>
    <row r="26" spans="1:8" ht="60.75" customHeight="1" x14ac:dyDescent="0.2">
      <c r="A26" s="202" t="s">
        <v>17</v>
      </c>
      <c r="B26" s="203"/>
      <c r="C26" s="203"/>
      <c r="D26" s="204" t="s">
        <v>13</v>
      </c>
      <c r="E26" s="204"/>
      <c r="F26" s="13" t="s">
        <v>25</v>
      </c>
      <c r="G26" s="204" t="s">
        <v>13</v>
      </c>
      <c r="H26" s="205"/>
    </row>
    <row r="27" spans="1:8" ht="60.75" customHeight="1" x14ac:dyDescent="0.2">
      <c r="A27" s="206" t="s">
        <v>18</v>
      </c>
      <c r="B27" s="207"/>
      <c r="C27" s="207"/>
      <c r="D27" s="208" t="s">
        <v>13</v>
      </c>
      <c r="E27" s="208"/>
      <c r="F27" s="14" t="s">
        <v>14</v>
      </c>
      <c r="G27" s="209" t="s">
        <v>35</v>
      </c>
      <c r="H27" s="210"/>
    </row>
    <row r="28" spans="1:8" ht="42.75" customHeight="1" x14ac:dyDescent="0.2">
      <c r="A28" s="199" t="s">
        <v>12</v>
      </c>
      <c r="B28" s="200"/>
      <c r="C28" s="200"/>
      <c r="D28" s="200"/>
      <c r="E28" s="201"/>
      <c r="F28" s="112" t="s">
        <v>5</v>
      </c>
      <c r="G28" s="113"/>
      <c r="H28" s="114"/>
    </row>
    <row r="29" spans="1:8" ht="18" customHeight="1" x14ac:dyDescent="0.2">
      <c r="A29" s="118" t="str">
        <f>Form!B24</f>
        <v>NORDIYANA     IQBAL</v>
      </c>
      <c r="B29" s="119"/>
      <c r="C29" s="119"/>
      <c r="D29" s="120">
        <f>Form!B25</f>
        <v>45657</v>
      </c>
      <c r="E29" s="121"/>
      <c r="F29" s="3"/>
      <c r="G29" s="122"/>
      <c r="H29" s="123"/>
    </row>
  </sheetData>
  <mergeCells count="54">
    <mergeCell ref="F4:H4"/>
    <mergeCell ref="A1:H1"/>
    <mergeCell ref="A2:C2"/>
    <mergeCell ref="D2:H2"/>
    <mergeCell ref="A3:C3"/>
    <mergeCell ref="D3:H3"/>
    <mergeCell ref="E5:F5"/>
    <mergeCell ref="G5:H5"/>
    <mergeCell ref="A6:E6"/>
    <mergeCell ref="G6:H6"/>
    <mergeCell ref="A7:B7"/>
    <mergeCell ref="C7:E7"/>
    <mergeCell ref="G7:H7"/>
    <mergeCell ref="A8:B8"/>
    <mergeCell ref="C8:E8"/>
    <mergeCell ref="G8:H8"/>
    <mergeCell ref="A9:B9"/>
    <mergeCell ref="C9:E9"/>
    <mergeCell ref="G9:H9"/>
    <mergeCell ref="A10:A11"/>
    <mergeCell ref="B10:E11"/>
    <mergeCell ref="F10:H10"/>
    <mergeCell ref="G11:H11"/>
    <mergeCell ref="B12:E12"/>
    <mergeCell ref="G12:H12"/>
    <mergeCell ref="B13:E13"/>
    <mergeCell ref="G13:H13"/>
    <mergeCell ref="B14:E14"/>
    <mergeCell ref="G14:H14"/>
    <mergeCell ref="B15:E15"/>
    <mergeCell ref="G15:H15"/>
    <mergeCell ref="A17:D17"/>
    <mergeCell ref="E17:F17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6:C26"/>
    <mergeCell ref="D26:E26"/>
    <mergeCell ref="G26:H26"/>
    <mergeCell ref="A27:C27"/>
    <mergeCell ref="D27:E27"/>
    <mergeCell ref="G27:H27"/>
    <mergeCell ref="A28:E28"/>
    <mergeCell ref="F28:H28"/>
    <mergeCell ref="A29:C29"/>
    <mergeCell ref="D29:E29"/>
    <mergeCell ref="G29:H29"/>
  </mergeCells>
  <printOptions horizontalCentered="1"/>
  <pageMargins left="0.25" right="0.25" top="0.75" bottom="0.75" header="0.3" footer="0.3"/>
  <pageSetup paperSize="9" orientation="portrait" r:id="rId1"/>
  <headerFooter>
    <oddHeader>&amp;LPKKK/UAT/003&amp;R       16-Dis-2024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8433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4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5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6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7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8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9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B0DEF-950A-4B86-858A-7ECF2AD99F2A}">
  <dimension ref="A1:H29"/>
  <sheetViews>
    <sheetView view="pageLayout" topLeftCell="A4" zoomScaleNormal="100" workbookViewId="0">
      <selection sqref="A1:H1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82" t="s">
        <v>93</v>
      </c>
      <c r="B1" s="183"/>
      <c r="C1" s="183"/>
      <c r="D1" s="183"/>
      <c r="E1" s="183"/>
      <c r="F1" s="183"/>
      <c r="G1" s="183"/>
      <c r="H1" s="184"/>
    </row>
    <row r="2" spans="1:8" ht="18.95" customHeight="1" x14ac:dyDescent="0.2">
      <c r="A2" s="185" t="s">
        <v>39</v>
      </c>
      <c r="B2" s="186"/>
      <c r="C2" s="187"/>
      <c r="D2" s="188">
        <f>Form!B21</f>
        <v>0</v>
      </c>
      <c r="E2" s="188"/>
      <c r="F2" s="188"/>
      <c r="G2" s="188"/>
      <c r="H2" s="189"/>
    </row>
    <row r="3" spans="1:8" ht="24" customHeight="1" x14ac:dyDescent="0.2">
      <c r="A3" s="190" t="s">
        <v>40</v>
      </c>
      <c r="B3" s="191"/>
      <c r="C3" s="192"/>
      <c r="D3" s="193" t="str">
        <f>Form!G21</f>
        <v>Sila Pilih</v>
      </c>
      <c r="E3" s="194"/>
      <c r="F3" s="194"/>
      <c r="G3" s="194"/>
      <c r="H3" s="195"/>
    </row>
    <row r="4" spans="1:8" ht="19.899999999999999" customHeight="1" x14ac:dyDescent="0.2">
      <c r="A4" s="20" t="s">
        <v>38</v>
      </c>
      <c r="B4" s="19"/>
      <c r="C4" s="19"/>
      <c r="D4" s="21"/>
      <c r="E4" s="21" t="str">
        <f>Form!B4</f>
        <v>RB GH A &amp; B 311224</v>
      </c>
      <c r="F4" s="234" t="s">
        <v>36</v>
      </c>
      <c r="G4" s="234"/>
      <c r="H4" s="235"/>
    </row>
    <row r="5" spans="1:8" ht="19.899999999999999" customHeight="1" x14ac:dyDescent="0.2">
      <c r="A5" s="33" t="s">
        <v>19</v>
      </c>
      <c r="B5" s="7"/>
      <c r="C5" s="7"/>
      <c r="D5" s="7"/>
      <c r="E5" s="226" t="str">
        <f>Form!B26</f>
        <v>IQC OINT 311224</v>
      </c>
      <c r="F5" s="226"/>
      <c r="G5" s="227" t="s">
        <v>37</v>
      </c>
      <c r="H5" s="228"/>
    </row>
    <row r="6" spans="1:8" ht="25.5" customHeight="1" x14ac:dyDescent="0.2">
      <c r="A6" s="229" t="s">
        <v>0</v>
      </c>
      <c r="B6" s="230"/>
      <c r="C6" s="230"/>
      <c r="D6" s="230"/>
      <c r="E6" s="231"/>
      <c r="F6" s="28" t="s">
        <v>6</v>
      </c>
      <c r="G6" s="232" t="s">
        <v>7</v>
      </c>
      <c r="H6" s="233"/>
    </row>
    <row r="7" spans="1:8" ht="21" customHeight="1" x14ac:dyDescent="0.2">
      <c r="A7" s="159" t="s">
        <v>1</v>
      </c>
      <c r="B7" s="219"/>
      <c r="C7" s="223"/>
      <c r="D7" s="224"/>
      <c r="E7" s="225"/>
      <c r="F7" s="18">
        <f>Form!C5</f>
        <v>1.5029999999999999</v>
      </c>
      <c r="G7" s="163">
        <f>Form!F5</f>
        <v>100.008</v>
      </c>
      <c r="H7" s="164"/>
    </row>
    <row r="8" spans="1:8" ht="21" customHeight="1" x14ac:dyDescent="0.2">
      <c r="A8" s="159" t="s">
        <v>2</v>
      </c>
      <c r="B8" s="219"/>
      <c r="C8" s="220" t="str">
        <f>E5</f>
        <v>IQC OINT 311224</v>
      </c>
      <c r="D8" s="221"/>
      <c r="E8" s="222"/>
      <c r="F8" s="18" t="str">
        <f>Form!C6</f>
        <v>NA</v>
      </c>
      <c r="G8" s="163" t="str">
        <f>Form!F6</f>
        <v>NA</v>
      </c>
      <c r="H8" s="164"/>
    </row>
    <row r="9" spans="1:8" ht="20.100000000000001" customHeight="1" x14ac:dyDescent="0.2">
      <c r="A9" s="159" t="s">
        <v>3</v>
      </c>
      <c r="B9" s="219"/>
      <c r="C9" s="223"/>
      <c r="D9" s="224"/>
      <c r="E9" s="225"/>
      <c r="F9" s="18" t="str">
        <f>Form!C7</f>
        <v>NA</v>
      </c>
      <c r="G9" s="163" t="str">
        <f>Form!F7</f>
        <v>NA</v>
      </c>
      <c r="H9" s="164"/>
    </row>
    <row r="10" spans="1:8" ht="48.75" customHeight="1" x14ac:dyDescent="0.2">
      <c r="A10" s="214"/>
      <c r="B10" s="216" t="s">
        <v>73</v>
      </c>
      <c r="C10" s="172"/>
      <c r="D10" s="172"/>
      <c r="E10" s="173"/>
      <c r="F10" s="108" t="s">
        <v>74</v>
      </c>
      <c r="G10" s="218"/>
      <c r="H10" s="109"/>
    </row>
    <row r="11" spans="1:8" ht="20.25" customHeight="1" x14ac:dyDescent="0.2">
      <c r="A11" s="215"/>
      <c r="B11" s="105"/>
      <c r="C11" s="106"/>
      <c r="D11" s="106"/>
      <c r="E11" s="217"/>
      <c r="F11" s="6" t="s">
        <v>2</v>
      </c>
      <c r="G11" s="108" t="s">
        <v>16</v>
      </c>
      <c r="H11" s="109"/>
    </row>
    <row r="12" spans="1:8" ht="21.75" customHeight="1" x14ac:dyDescent="0.2">
      <c r="A12" s="54" t="s">
        <v>8</v>
      </c>
      <c r="B12" s="99">
        <v>7.5</v>
      </c>
      <c r="C12" s="100"/>
      <c r="D12" s="100"/>
      <c r="E12" s="102"/>
      <c r="F12" s="5" t="e">
        <f>B12/F8</f>
        <v>#VALUE!</v>
      </c>
      <c r="G12" s="212" t="e">
        <f>B12/F9</f>
        <v>#VALUE!</v>
      </c>
      <c r="H12" s="213"/>
    </row>
    <row r="13" spans="1:8" ht="21.95" customHeight="1" x14ac:dyDescent="0.2">
      <c r="A13" s="54" t="s">
        <v>9</v>
      </c>
      <c r="B13" s="147">
        <v>0.75</v>
      </c>
      <c r="C13" s="148"/>
      <c r="D13" s="148"/>
      <c r="E13" s="150"/>
      <c r="F13" s="5" t="e">
        <f>B13/F8</f>
        <v>#VALUE!</v>
      </c>
      <c r="G13" s="212" t="e">
        <f>B13/F9</f>
        <v>#VALUE!</v>
      </c>
      <c r="H13" s="213"/>
    </row>
    <row r="14" spans="1:8" ht="21.95" customHeight="1" x14ac:dyDescent="0.2">
      <c r="A14" s="54" t="s">
        <v>10</v>
      </c>
      <c r="B14" s="151">
        <v>15</v>
      </c>
      <c r="C14" s="152"/>
      <c r="D14" s="152"/>
      <c r="E14" s="154"/>
      <c r="F14" s="5" t="e">
        <f>B14/F8</f>
        <v>#VALUE!</v>
      </c>
      <c r="G14" s="212" t="e">
        <f>B14/F9</f>
        <v>#VALUE!</v>
      </c>
      <c r="H14" s="213"/>
    </row>
    <row r="15" spans="1:8" ht="21.95" customHeight="1" x14ac:dyDescent="0.2">
      <c r="A15" s="54" t="s">
        <v>11</v>
      </c>
      <c r="B15" s="147">
        <v>0.45</v>
      </c>
      <c r="C15" s="148"/>
      <c r="D15" s="148"/>
      <c r="E15" s="150"/>
      <c r="F15" s="5" t="e">
        <f>B15/F8</f>
        <v>#VALUE!</v>
      </c>
      <c r="G15" s="212" t="e">
        <f>B15/F9</f>
        <v>#VALUE!</v>
      </c>
      <c r="H15" s="213"/>
    </row>
    <row r="16" spans="1:8" ht="15" customHeight="1" x14ac:dyDescent="0.2">
      <c r="A16" s="1" t="s">
        <v>4</v>
      </c>
      <c r="H16" s="2"/>
    </row>
    <row r="17" spans="1:8" ht="18.75" customHeight="1" x14ac:dyDescent="0.25">
      <c r="A17" s="141" t="s">
        <v>29</v>
      </c>
      <c r="B17" s="142"/>
      <c r="C17" s="142"/>
      <c r="D17" s="142"/>
      <c r="E17" s="143" t="s">
        <v>27</v>
      </c>
      <c r="F17" s="144"/>
      <c r="G17" s="27" t="s">
        <v>68</v>
      </c>
      <c r="H17" s="15" t="str">
        <f>Form!J21</f>
        <v xml:space="preserve"> 1 / 2 / 3 / 4 / NA</v>
      </c>
    </row>
    <row r="18" spans="1:8" ht="18.75" customHeight="1" x14ac:dyDescent="0.25">
      <c r="A18" s="135" t="s">
        <v>30</v>
      </c>
      <c r="B18" s="136"/>
      <c r="C18" s="136"/>
      <c r="D18" s="136"/>
      <c r="E18" s="137" t="s">
        <v>27</v>
      </c>
      <c r="F18" s="137"/>
      <c r="G18" s="25"/>
      <c r="H18" s="16"/>
    </row>
    <row r="19" spans="1:8" ht="18.75" customHeight="1" x14ac:dyDescent="0.25">
      <c r="A19" s="135" t="s">
        <v>31</v>
      </c>
      <c r="B19" s="136"/>
      <c r="C19" s="136"/>
      <c r="D19" s="136"/>
      <c r="E19" s="137" t="s">
        <v>67</v>
      </c>
      <c r="F19" s="137"/>
      <c r="G19" s="25"/>
      <c r="H19" s="16"/>
    </row>
    <row r="20" spans="1:8" ht="18.75" customHeight="1" x14ac:dyDescent="0.25">
      <c r="A20" s="135" t="s">
        <v>32</v>
      </c>
      <c r="B20" s="136"/>
      <c r="C20" s="136"/>
      <c r="D20" s="136"/>
      <c r="E20" s="137" t="s">
        <v>27</v>
      </c>
      <c r="F20" s="137"/>
      <c r="G20" s="25"/>
      <c r="H20" s="16"/>
    </row>
    <row r="21" spans="1:8" ht="18.75" customHeight="1" x14ac:dyDescent="0.25">
      <c r="A21" s="135" t="s">
        <v>33</v>
      </c>
      <c r="B21" s="136"/>
      <c r="C21" s="136"/>
      <c r="D21" s="136"/>
      <c r="E21" s="137"/>
      <c r="F21" s="137"/>
      <c r="G21" s="25"/>
      <c r="H21" s="16"/>
    </row>
    <row r="22" spans="1:8" ht="18.75" customHeight="1" x14ac:dyDescent="0.25">
      <c r="A22" s="138" t="s">
        <v>34</v>
      </c>
      <c r="B22" s="139"/>
      <c r="C22" s="139"/>
      <c r="D22" s="139"/>
      <c r="E22" s="211" t="s">
        <v>28</v>
      </c>
      <c r="F22" s="140"/>
      <c r="G22" s="26"/>
      <c r="H22" s="17"/>
    </row>
    <row r="23" spans="1:8" ht="15" customHeight="1" x14ac:dyDescent="0.2">
      <c r="A23" s="4" t="s">
        <v>15</v>
      </c>
    </row>
    <row r="24" spans="1:8" s="7" customFormat="1" ht="21.6" customHeight="1" x14ac:dyDescent="0.2">
      <c r="A24" s="36" t="s">
        <v>20</v>
      </c>
      <c r="B24" s="8"/>
      <c r="C24" s="8"/>
      <c r="D24" s="8" t="s">
        <v>21</v>
      </c>
      <c r="E24" s="8"/>
      <c r="F24" s="37" t="s">
        <v>22</v>
      </c>
      <c r="G24" s="8"/>
      <c r="H24" s="38" t="s">
        <v>23</v>
      </c>
    </row>
    <row r="25" spans="1:8" s="7" customFormat="1" ht="21.6" customHeight="1" x14ac:dyDescent="0.2">
      <c r="A25" s="9"/>
      <c r="B25" s="10"/>
      <c r="C25" s="10"/>
      <c r="D25" s="39" t="s">
        <v>24</v>
      </c>
      <c r="E25" s="10"/>
      <c r="F25" s="12" t="s">
        <v>26</v>
      </c>
      <c r="G25" s="12"/>
      <c r="H25" s="11"/>
    </row>
    <row r="26" spans="1:8" ht="60.75" customHeight="1" x14ac:dyDescent="0.2">
      <c r="A26" s="202" t="s">
        <v>17</v>
      </c>
      <c r="B26" s="203"/>
      <c r="C26" s="203"/>
      <c r="D26" s="204" t="s">
        <v>13</v>
      </c>
      <c r="E26" s="204"/>
      <c r="F26" s="13" t="s">
        <v>25</v>
      </c>
      <c r="G26" s="204" t="s">
        <v>13</v>
      </c>
      <c r="H26" s="205"/>
    </row>
    <row r="27" spans="1:8" ht="60.75" customHeight="1" x14ac:dyDescent="0.2">
      <c r="A27" s="206" t="s">
        <v>18</v>
      </c>
      <c r="B27" s="207"/>
      <c r="C27" s="207"/>
      <c r="D27" s="208" t="s">
        <v>13</v>
      </c>
      <c r="E27" s="208"/>
      <c r="F27" s="14" t="s">
        <v>14</v>
      </c>
      <c r="G27" s="209" t="s">
        <v>35</v>
      </c>
      <c r="H27" s="210"/>
    </row>
    <row r="28" spans="1:8" ht="42.75" customHeight="1" x14ac:dyDescent="0.2">
      <c r="A28" s="199" t="s">
        <v>12</v>
      </c>
      <c r="B28" s="200"/>
      <c r="C28" s="200"/>
      <c r="D28" s="200"/>
      <c r="E28" s="201"/>
      <c r="F28" s="112" t="s">
        <v>5</v>
      </c>
      <c r="G28" s="113"/>
      <c r="H28" s="114"/>
    </row>
    <row r="29" spans="1:8" ht="18" customHeight="1" x14ac:dyDescent="0.2">
      <c r="A29" s="118" t="str">
        <f>Form!B24</f>
        <v>NORDIYANA     IQBAL</v>
      </c>
      <c r="B29" s="119"/>
      <c r="C29" s="119"/>
      <c r="D29" s="120">
        <f>Form!B25</f>
        <v>45657</v>
      </c>
      <c r="E29" s="121"/>
      <c r="F29" s="3"/>
      <c r="G29" s="122"/>
      <c r="H29" s="123"/>
    </row>
  </sheetData>
  <mergeCells count="54">
    <mergeCell ref="F4:H4"/>
    <mergeCell ref="A1:H1"/>
    <mergeCell ref="A2:C2"/>
    <mergeCell ref="D2:H2"/>
    <mergeCell ref="A3:C3"/>
    <mergeCell ref="D3:H3"/>
    <mergeCell ref="E5:F5"/>
    <mergeCell ref="G5:H5"/>
    <mergeCell ref="A6:E6"/>
    <mergeCell ref="G6:H6"/>
    <mergeCell ref="A7:B7"/>
    <mergeCell ref="C7:E7"/>
    <mergeCell ref="G7:H7"/>
    <mergeCell ref="A8:B8"/>
    <mergeCell ref="C8:E8"/>
    <mergeCell ref="G8:H8"/>
    <mergeCell ref="A9:B9"/>
    <mergeCell ref="C9:E9"/>
    <mergeCell ref="G9:H9"/>
    <mergeCell ref="A10:A11"/>
    <mergeCell ref="B10:E11"/>
    <mergeCell ref="F10:H10"/>
    <mergeCell ref="G11:H11"/>
    <mergeCell ref="B12:E12"/>
    <mergeCell ref="G12:H12"/>
    <mergeCell ref="B13:E13"/>
    <mergeCell ref="G13:H13"/>
    <mergeCell ref="B14:E14"/>
    <mergeCell ref="G14:H14"/>
    <mergeCell ref="B15:E15"/>
    <mergeCell ref="G15:H15"/>
    <mergeCell ref="A17:D17"/>
    <mergeCell ref="E17:F17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6:C26"/>
    <mergeCell ref="D26:E26"/>
    <mergeCell ref="G26:H26"/>
    <mergeCell ref="A27:C27"/>
    <mergeCell ref="D27:E27"/>
    <mergeCell ref="G27:H27"/>
    <mergeCell ref="A28:E28"/>
    <mergeCell ref="F28:H28"/>
    <mergeCell ref="A29:C29"/>
    <mergeCell ref="D29:E29"/>
    <mergeCell ref="G29:H29"/>
  </mergeCells>
  <printOptions horizontalCentered="1"/>
  <pageMargins left="0.25" right="0.25" top="0.75" bottom="0.75" header="0.3" footer="0.3"/>
  <pageSetup paperSize="9" orientation="portrait" r:id="rId1"/>
  <headerFooter>
    <oddHeader>&amp;LPKKK/UAT/003&amp;R       16-Dis-2024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2529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0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1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2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3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4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5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B5FDA-F84B-4B5D-8258-152C99717588}">
  <dimension ref="A1:H29"/>
  <sheetViews>
    <sheetView view="pageLayout" topLeftCell="A28" zoomScaleNormal="100" workbookViewId="0">
      <selection activeCell="G15" sqref="G15:H15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82" t="s">
        <v>93</v>
      </c>
      <c r="B1" s="236"/>
      <c r="C1" s="236"/>
      <c r="D1" s="236"/>
      <c r="E1" s="236"/>
      <c r="F1" s="236"/>
      <c r="G1" s="236"/>
      <c r="H1" s="237"/>
    </row>
    <row r="2" spans="1:8" ht="18.95" customHeight="1" x14ac:dyDescent="0.2">
      <c r="A2" s="185" t="s">
        <v>39</v>
      </c>
      <c r="B2" s="186"/>
      <c r="C2" s="187"/>
      <c r="D2" s="188">
        <f>Form!B22</f>
        <v>0</v>
      </c>
      <c r="E2" s="188"/>
      <c r="F2" s="188"/>
      <c r="G2" s="188"/>
      <c r="H2" s="189"/>
    </row>
    <row r="3" spans="1:8" ht="24" customHeight="1" x14ac:dyDescent="0.2">
      <c r="A3" s="190" t="s">
        <v>40</v>
      </c>
      <c r="B3" s="191"/>
      <c r="C3" s="192"/>
      <c r="D3" s="193" t="str">
        <f>Form!G22</f>
        <v>Sila Pilih</v>
      </c>
      <c r="E3" s="194"/>
      <c r="F3" s="194"/>
      <c r="G3" s="194"/>
      <c r="H3" s="195"/>
    </row>
    <row r="4" spans="1:8" ht="19.899999999999999" customHeight="1" x14ac:dyDescent="0.2">
      <c r="A4" s="20" t="s">
        <v>38</v>
      </c>
      <c r="B4" s="19"/>
      <c r="C4" s="19"/>
      <c r="D4" s="21"/>
      <c r="E4" s="21" t="str">
        <f>Form!B4</f>
        <v>RB GH A &amp; B 311224</v>
      </c>
      <c r="F4" s="234" t="s">
        <v>36</v>
      </c>
      <c r="G4" s="234"/>
      <c r="H4" s="235"/>
    </row>
    <row r="5" spans="1:8" ht="19.899999999999999" customHeight="1" x14ac:dyDescent="0.2">
      <c r="A5" s="33" t="s">
        <v>19</v>
      </c>
      <c r="B5" s="7"/>
      <c r="C5" s="7"/>
      <c r="D5" s="7"/>
      <c r="E5" s="226" t="str">
        <f>Form!B26</f>
        <v>IQC OINT 311224</v>
      </c>
      <c r="F5" s="226"/>
      <c r="G5" s="227" t="s">
        <v>37</v>
      </c>
      <c r="H5" s="228"/>
    </row>
    <row r="6" spans="1:8" ht="25.5" customHeight="1" x14ac:dyDescent="0.2">
      <c r="A6" s="229" t="s">
        <v>0</v>
      </c>
      <c r="B6" s="230"/>
      <c r="C6" s="230"/>
      <c r="D6" s="230"/>
      <c r="E6" s="231"/>
      <c r="F6" s="28" t="s">
        <v>6</v>
      </c>
      <c r="G6" s="232" t="s">
        <v>7</v>
      </c>
      <c r="H6" s="233"/>
    </row>
    <row r="7" spans="1:8" ht="21" customHeight="1" x14ac:dyDescent="0.2">
      <c r="A7" s="159" t="s">
        <v>1</v>
      </c>
      <c r="B7" s="219"/>
      <c r="C7" s="223"/>
      <c r="D7" s="224"/>
      <c r="E7" s="225"/>
      <c r="F7" s="18">
        <f>Form!C5</f>
        <v>1.5029999999999999</v>
      </c>
      <c r="G7" s="163">
        <f>Form!F5</f>
        <v>100.008</v>
      </c>
      <c r="H7" s="164"/>
    </row>
    <row r="8" spans="1:8" ht="21" customHeight="1" x14ac:dyDescent="0.2">
      <c r="A8" s="159" t="s">
        <v>2</v>
      </c>
      <c r="B8" s="219"/>
      <c r="C8" s="220" t="str">
        <f>E5</f>
        <v>IQC OINT 311224</v>
      </c>
      <c r="D8" s="221"/>
      <c r="E8" s="222"/>
      <c r="F8" s="18" t="str">
        <f>Form!C6</f>
        <v>NA</v>
      </c>
      <c r="G8" s="163" t="str">
        <f>Form!F6</f>
        <v>NA</v>
      </c>
      <c r="H8" s="164"/>
    </row>
    <row r="9" spans="1:8" ht="20.100000000000001" customHeight="1" x14ac:dyDescent="0.2">
      <c r="A9" s="159" t="s">
        <v>3</v>
      </c>
      <c r="B9" s="219"/>
      <c r="C9" s="223"/>
      <c r="D9" s="224"/>
      <c r="E9" s="225"/>
      <c r="F9" s="18" t="str">
        <f>Form!C7</f>
        <v>NA</v>
      </c>
      <c r="G9" s="163" t="str">
        <f>Form!F7</f>
        <v>NA</v>
      </c>
      <c r="H9" s="164"/>
    </row>
    <row r="10" spans="1:8" ht="48.75" customHeight="1" x14ac:dyDescent="0.2">
      <c r="A10" s="214"/>
      <c r="B10" s="216" t="s">
        <v>73</v>
      </c>
      <c r="C10" s="172"/>
      <c r="D10" s="172"/>
      <c r="E10" s="173"/>
      <c r="F10" s="108" t="s">
        <v>74</v>
      </c>
      <c r="G10" s="218"/>
      <c r="H10" s="109"/>
    </row>
    <row r="11" spans="1:8" ht="20.25" customHeight="1" x14ac:dyDescent="0.2">
      <c r="A11" s="215"/>
      <c r="B11" s="105"/>
      <c r="C11" s="106"/>
      <c r="D11" s="106"/>
      <c r="E11" s="217"/>
      <c r="F11" s="6" t="s">
        <v>2</v>
      </c>
      <c r="G11" s="108" t="s">
        <v>16</v>
      </c>
      <c r="H11" s="109"/>
    </row>
    <row r="12" spans="1:8" ht="21.75" customHeight="1" x14ac:dyDescent="0.2">
      <c r="A12" s="54" t="s">
        <v>8</v>
      </c>
      <c r="B12" s="99">
        <v>7.5</v>
      </c>
      <c r="C12" s="100"/>
      <c r="D12" s="100"/>
      <c r="E12" s="102"/>
      <c r="F12" s="5" t="e">
        <f>B12/F8</f>
        <v>#VALUE!</v>
      </c>
      <c r="G12" s="212" t="e">
        <f>B12/F9</f>
        <v>#VALUE!</v>
      </c>
      <c r="H12" s="213"/>
    </row>
    <row r="13" spans="1:8" ht="21.95" customHeight="1" x14ac:dyDescent="0.2">
      <c r="A13" s="54" t="s">
        <v>9</v>
      </c>
      <c r="B13" s="147">
        <v>0.75</v>
      </c>
      <c r="C13" s="148"/>
      <c r="D13" s="148"/>
      <c r="E13" s="150"/>
      <c r="F13" s="5" t="e">
        <f>B13/F8</f>
        <v>#VALUE!</v>
      </c>
      <c r="G13" s="212" t="e">
        <f>B13/F9</f>
        <v>#VALUE!</v>
      </c>
      <c r="H13" s="213"/>
    </row>
    <row r="14" spans="1:8" ht="21.95" customHeight="1" x14ac:dyDescent="0.2">
      <c r="A14" s="54" t="s">
        <v>10</v>
      </c>
      <c r="B14" s="151">
        <v>15</v>
      </c>
      <c r="C14" s="152"/>
      <c r="D14" s="152"/>
      <c r="E14" s="154"/>
      <c r="F14" s="5" t="e">
        <f>B14/F8</f>
        <v>#VALUE!</v>
      </c>
      <c r="G14" s="212" t="e">
        <f>B14/F9</f>
        <v>#VALUE!</v>
      </c>
      <c r="H14" s="213"/>
    </row>
    <row r="15" spans="1:8" ht="21.95" customHeight="1" x14ac:dyDescent="0.2">
      <c r="A15" s="54" t="s">
        <v>11</v>
      </c>
      <c r="B15" s="147">
        <v>0.45</v>
      </c>
      <c r="C15" s="148"/>
      <c r="D15" s="148"/>
      <c r="E15" s="150"/>
      <c r="F15" s="5" t="e">
        <f>B15/F8</f>
        <v>#VALUE!</v>
      </c>
      <c r="G15" s="212" t="e">
        <f>B15/F9</f>
        <v>#VALUE!</v>
      </c>
      <c r="H15" s="213"/>
    </row>
    <row r="16" spans="1:8" ht="15" customHeight="1" x14ac:dyDescent="0.2">
      <c r="A16" s="1" t="s">
        <v>4</v>
      </c>
      <c r="H16" s="2"/>
    </row>
    <row r="17" spans="1:8" ht="18.75" customHeight="1" x14ac:dyDescent="0.25">
      <c r="A17" s="141" t="s">
        <v>29</v>
      </c>
      <c r="B17" s="142"/>
      <c r="C17" s="142"/>
      <c r="D17" s="142"/>
      <c r="E17" s="143" t="s">
        <v>27</v>
      </c>
      <c r="F17" s="144"/>
      <c r="G17" s="27" t="s">
        <v>68</v>
      </c>
      <c r="H17" s="15" t="str">
        <f>Form!J22</f>
        <v xml:space="preserve"> 1 / 2 / 3 / 4 / NA</v>
      </c>
    </row>
    <row r="18" spans="1:8" ht="18.75" customHeight="1" x14ac:dyDescent="0.25">
      <c r="A18" s="135" t="s">
        <v>30</v>
      </c>
      <c r="B18" s="136"/>
      <c r="C18" s="136"/>
      <c r="D18" s="136"/>
      <c r="E18" s="137" t="s">
        <v>27</v>
      </c>
      <c r="F18" s="137"/>
      <c r="G18" s="25"/>
      <c r="H18" s="16"/>
    </row>
    <row r="19" spans="1:8" ht="18.75" customHeight="1" x14ac:dyDescent="0.25">
      <c r="A19" s="135" t="s">
        <v>31</v>
      </c>
      <c r="B19" s="136"/>
      <c r="C19" s="136"/>
      <c r="D19" s="136"/>
      <c r="E19" s="137" t="s">
        <v>67</v>
      </c>
      <c r="F19" s="137"/>
      <c r="G19" s="25"/>
      <c r="H19" s="16"/>
    </row>
    <row r="20" spans="1:8" ht="18.75" customHeight="1" x14ac:dyDescent="0.25">
      <c r="A20" s="135" t="s">
        <v>32</v>
      </c>
      <c r="B20" s="136"/>
      <c r="C20" s="136"/>
      <c r="D20" s="136"/>
      <c r="E20" s="137" t="s">
        <v>27</v>
      </c>
      <c r="F20" s="137"/>
      <c r="G20" s="25"/>
      <c r="H20" s="16"/>
    </row>
    <row r="21" spans="1:8" ht="18.75" customHeight="1" x14ac:dyDescent="0.25">
      <c r="A21" s="135" t="s">
        <v>33</v>
      </c>
      <c r="B21" s="136"/>
      <c r="C21" s="136"/>
      <c r="D21" s="136"/>
      <c r="E21" s="137"/>
      <c r="F21" s="137"/>
      <c r="G21" s="25"/>
      <c r="H21" s="16"/>
    </row>
    <row r="22" spans="1:8" ht="18.75" customHeight="1" x14ac:dyDescent="0.25">
      <c r="A22" s="138" t="s">
        <v>34</v>
      </c>
      <c r="B22" s="139"/>
      <c r="C22" s="139"/>
      <c r="D22" s="139"/>
      <c r="E22" s="211" t="s">
        <v>28</v>
      </c>
      <c r="F22" s="140"/>
      <c r="G22" s="26"/>
      <c r="H22" s="17"/>
    </row>
    <row r="23" spans="1:8" ht="15" customHeight="1" x14ac:dyDescent="0.2">
      <c r="A23" s="4" t="s">
        <v>15</v>
      </c>
    </row>
    <row r="24" spans="1:8" s="7" customFormat="1" ht="21.6" customHeight="1" x14ac:dyDescent="0.2">
      <c r="A24" s="36" t="s">
        <v>20</v>
      </c>
      <c r="B24" s="8"/>
      <c r="C24" s="8"/>
      <c r="D24" s="8" t="s">
        <v>21</v>
      </c>
      <c r="E24" s="8"/>
      <c r="F24" s="37" t="s">
        <v>22</v>
      </c>
      <c r="G24" s="8"/>
      <c r="H24" s="38" t="s">
        <v>23</v>
      </c>
    </row>
    <row r="25" spans="1:8" s="7" customFormat="1" ht="21.6" customHeight="1" x14ac:dyDescent="0.2">
      <c r="A25" s="9"/>
      <c r="B25" s="10"/>
      <c r="C25" s="10"/>
      <c r="D25" s="39" t="s">
        <v>24</v>
      </c>
      <c r="E25" s="10"/>
      <c r="F25" s="12" t="s">
        <v>26</v>
      </c>
      <c r="G25" s="12"/>
      <c r="H25" s="11"/>
    </row>
    <row r="26" spans="1:8" ht="60.75" customHeight="1" x14ac:dyDescent="0.2">
      <c r="A26" s="202" t="s">
        <v>17</v>
      </c>
      <c r="B26" s="203"/>
      <c r="C26" s="203"/>
      <c r="D26" s="204" t="s">
        <v>13</v>
      </c>
      <c r="E26" s="204"/>
      <c r="F26" s="13" t="s">
        <v>25</v>
      </c>
      <c r="G26" s="204" t="s">
        <v>13</v>
      </c>
      <c r="H26" s="205"/>
    </row>
    <row r="27" spans="1:8" ht="60.75" customHeight="1" x14ac:dyDescent="0.2">
      <c r="A27" s="206" t="s">
        <v>18</v>
      </c>
      <c r="B27" s="207"/>
      <c r="C27" s="207"/>
      <c r="D27" s="208" t="s">
        <v>13</v>
      </c>
      <c r="E27" s="208"/>
      <c r="F27" s="14" t="s">
        <v>14</v>
      </c>
      <c r="G27" s="209" t="s">
        <v>35</v>
      </c>
      <c r="H27" s="210"/>
    </row>
    <row r="28" spans="1:8" ht="42.75" customHeight="1" x14ac:dyDescent="0.2">
      <c r="A28" s="199" t="s">
        <v>12</v>
      </c>
      <c r="B28" s="200"/>
      <c r="C28" s="200"/>
      <c r="D28" s="200"/>
      <c r="E28" s="201"/>
      <c r="F28" s="112" t="s">
        <v>5</v>
      </c>
      <c r="G28" s="113"/>
      <c r="H28" s="114"/>
    </row>
    <row r="29" spans="1:8" ht="18" customHeight="1" x14ac:dyDescent="0.2">
      <c r="A29" s="118" t="str">
        <f>Form!B24</f>
        <v>NORDIYANA     IQBAL</v>
      </c>
      <c r="B29" s="119"/>
      <c r="C29" s="119"/>
      <c r="D29" s="120">
        <f>Form!B25</f>
        <v>45657</v>
      </c>
      <c r="E29" s="121"/>
      <c r="F29" s="3"/>
      <c r="G29" s="122"/>
      <c r="H29" s="123"/>
    </row>
  </sheetData>
  <mergeCells count="54">
    <mergeCell ref="F4:H4"/>
    <mergeCell ref="A1:H1"/>
    <mergeCell ref="A2:C2"/>
    <mergeCell ref="D2:H2"/>
    <mergeCell ref="A3:C3"/>
    <mergeCell ref="D3:H3"/>
    <mergeCell ref="E5:F5"/>
    <mergeCell ref="G5:H5"/>
    <mergeCell ref="A6:E6"/>
    <mergeCell ref="G6:H6"/>
    <mergeCell ref="A7:B7"/>
    <mergeCell ref="C7:E7"/>
    <mergeCell ref="G7:H7"/>
    <mergeCell ref="A8:B8"/>
    <mergeCell ref="C8:E8"/>
    <mergeCell ref="G8:H8"/>
    <mergeCell ref="A9:B9"/>
    <mergeCell ref="C9:E9"/>
    <mergeCell ref="G9:H9"/>
    <mergeCell ref="A10:A11"/>
    <mergeCell ref="B10:E11"/>
    <mergeCell ref="F10:H10"/>
    <mergeCell ref="G11:H11"/>
    <mergeCell ref="B12:E12"/>
    <mergeCell ref="G12:H12"/>
    <mergeCell ref="B13:E13"/>
    <mergeCell ref="G13:H13"/>
    <mergeCell ref="B14:E14"/>
    <mergeCell ref="G14:H14"/>
    <mergeCell ref="B15:E15"/>
    <mergeCell ref="G15:H15"/>
    <mergeCell ref="A17:D17"/>
    <mergeCell ref="E17:F17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6:C26"/>
    <mergeCell ref="D26:E26"/>
    <mergeCell ref="G26:H26"/>
    <mergeCell ref="A27:C27"/>
    <mergeCell ref="D27:E27"/>
    <mergeCell ref="G27:H27"/>
    <mergeCell ref="A28:E28"/>
    <mergeCell ref="F28:H28"/>
    <mergeCell ref="A29:C29"/>
    <mergeCell ref="D29:E29"/>
    <mergeCell ref="G29:H29"/>
  </mergeCells>
  <printOptions horizontalCentered="1"/>
  <pageMargins left="0.25" right="0.25" top="0.75" bottom="0.75" header="0.3" footer="0.3"/>
  <pageSetup paperSize="9" orientation="portrait" r:id="rId1"/>
  <headerFooter>
    <oddHeader>&amp;LPKKK/UAT/003&amp;R       16-Dis-2024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81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2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3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4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5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6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7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51479-97B6-41DF-94A5-D7539A99CB3D}">
  <dimension ref="A1:H30"/>
  <sheetViews>
    <sheetView view="pageLayout" topLeftCell="A11" zoomScaleNormal="100" zoomScaleSheetLayoutView="100" workbookViewId="0">
      <selection activeCell="F13" sqref="F13"/>
    </sheetView>
  </sheetViews>
  <sheetFormatPr defaultColWidth="9.33203125" defaultRowHeight="12.75" x14ac:dyDescent="0.2"/>
  <cols>
    <col min="1" max="1" width="6.5" customWidth="1"/>
    <col min="2" max="2" width="7.5" customWidth="1"/>
    <col min="3" max="3" width="14.5" customWidth="1"/>
    <col min="4" max="4" width="17.83203125" customWidth="1"/>
    <col min="5" max="5" width="4.1640625" customWidth="1"/>
    <col min="6" max="6" width="29.83203125" customWidth="1"/>
    <col min="7" max="7" width="13.33203125" customWidth="1"/>
    <col min="8" max="8" width="16.1640625" customWidth="1"/>
    <col min="9" max="9" width="10.83203125" customWidth="1"/>
  </cols>
  <sheetData>
    <row r="1" spans="1:8" ht="33.75" customHeight="1" x14ac:dyDescent="0.2">
      <c r="A1" s="182" t="s">
        <v>93</v>
      </c>
      <c r="B1" s="183"/>
      <c r="C1" s="183"/>
      <c r="D1" s="183"/>
      <c r="E1" s="183"/>
      <c r="F1" s="183"/>
      <c r="G1" s="183"/>
      <c r="H1" s="184"/>
    </row>
    <row r="2" spans="1:8" ht="18.95" customHeight="1" x14ac:dyDescent="0.2">
      <c r="A2" s="185" t="s">
        <v>39</v>
      </c>
      <c r="B2" s="186"/>
      <c r="C2" s="187"/>
      <c r="D2" s="188" t="str">
        <f>Form!B8</f>
        <v>IQC OINT 1 311224</v>
      </c>
      <c r="E2" s="188"/>
      <c r="F2" s="188"/>
      <c r="G2" s="188"/>
      <c r="H2" s="189"/>
    </row>
    <row r="3" spans="1:8" ht="24" customHeight="1" x14ac:dyDescent="0.2">
      <c r="A3" s="190" t="s">
        <v>40</v>
      </c>
      <c r="B3" s="191"/>
      <c r="C3" s="192"/>
      <c r="D3" s="193" t="str">
        <f>Form!G8</f>
        <v>KRIM</v>
      </c>
      <c r="E3" s="194"/>
      <c r="F3" s="194"/>
      <c r="G3" s="194"/>
      <c r="H3" s="195"/>
    </row>
    <row r="4" spans="1:8" ht="19.899999999999999" customHeight="1" x14ac:dyDescent="0.2">
      <c r="A4" s="62" t="s">
        <v>81</v>
      </c>
      <c r="B4" s="63"/>
      <c r="C4" s="63"/>
      <c r="D4" s="64"/>
      <c r="E4" s="64"/>
      <c r="F4" s="180" t="s">
        <v>91</v>
      </c>
      <c r="G4" s="180"/>
      <c r="H4" s="181"/>
    </row>
    <row r="5" spans="1:8" ht="19.899999999999999" customHeight="1" x14ac:dyDescent="0.2">
      <c r="A5" s="179" t="s">
        <v>19</v>
      </c>
      <c r="B5" s="179"/>
      <c r="C5" s="179"/>
      <c r="D5" s="179"/>
      <c r="E5" s="169"/>
      <c r="F5" s="169"/>
      <c r="G5" s="170" t="s">
        <v>82</v>
      </c>
      <c r="H5" s="170"/>
    </row>
    <row r="6" spans="1:8" ht="25.5" customHeight="1" x14ac:dyDescent="0.2">
      <c r="A6" s="171" t="s">
        <v>0</v>
      </c>
      <c r="B6" s="172"/>
      <c r="C6" s="172"/>
      <c r="D6" s="172"/>
      <c r="E6" s="173"/>
      <c r="F6" s="61" t="s">
        <v>94</v>
      </c>
      <c r="G6" s="105" t="s">
        <v>95</v>
      </c>
      <c r="H6" s="174"/>
    </row>
    <row r="7" spans="1:8" ht="21" customHeight="1" x14ac:dyDescent="0.2">
      <c r="A7" s="175" t="s">
        <v>1</v>
      </c>
      <c r="B7" s="176"/>
      <c r="C7" s="177"/>
      <c r="D7" s="177"/>
      <c r="E7" s="178"/>
      <c r="F7" s="18">
        <f>Form!C5</f>
        <v>1.5029999999999999</v>
      </c>
      <c r="G7" s="163">
        <f>Form!F5</f>
        <v>100.008</v>
      </c>
      <c r="H7" s="164"/>
    </row>
    <row r="8" spans="1:8" ht="21" customHeight="1" x14ac:dyDescent="0.2">
      <c r="A8" s="159" t="s">
        <v>2</v>
      </c>
      <c r="B8" s="160"/>
      <c r="C8" s="161" t="str">
        <f>Form!B26</f>
        <v>IQC OINT 311224</v>
      </c>
      <c r="D8" s="161"/>
      <c r="E8" s="162"/>
      <c r="F8" s="18" t="str">
        <f>Form!C6</f>
        <v>NA</v>
      </c>
      <c r="G8" s="163" t="str">
        <f>Form!F6</f>
        <v>NA</v>
      </c>
      <c r="H8" s="164"/>
    </row>
    <row r="9" spans="1:8" ht="21" customHeight="1" x14ac:dyDescent="0.2">
      <c r="A9" s="129" t="s">
        <v>3</v>
      </c>
      <c r="B9" s="130"/>
      <c r="C9" s="165"/>
      <c r="D9" s="165"/>
      <c r="E9" s="166"/>
      <c r="F9" s="82" t="str">
        <f>Form!C7</f>
        <v>NA</v>
      </c>
      <c r="G9" s="167" t="str">
        <f>Form!F7</f>
        <v>NA</v>
      </c>
      <c r="H9" s="168"/>
    </row>
    <row r="10" spans="1:8" ht="20.100000000000001" customHeight="1" x14ac:dyDescent="0.2">
      <c r="A10" s="91"/>
      <c r="B10" s="91"/>
      <c r="C10" s="92"/>
      <c r="D10" s="92"/>
      <c r="E10" s="92"/>
      <c r="F10" s="92"/>
      <c r="G10" s="92"/>
      <c r="H10" s="92"/>
    </row>
    <row r="11" spans="1:8" ht="33.75" customHeight="1" x14ac:dyDescent="0.2">
      <c r="A11" s="103"/>
      <c r="B11" s="93" t="s">
        <v>83</v>
      </c>
      <c r="C11" s="93"/>
      <c r="D11" s="95" t="s">
        <v>84</v>
      </c>
      <c r="E11" s="96"/>
      <c r="F11" s="105" t="s">
        <v>85</v>
      </c>
      <c r="G11" s="106"/>
      <c r="H11" s="107"/>
    </row>
    <row r="12" spans="1:8" ht="15" x14ac:dyDescent="0.2">
      <c r="A12" s="104"/>
      <c r="B12" s="94"/>
      <c r="C12" s="94"/>
      <c r="D12" s="97"/>
      <c r="E12" s="98"/>
      <c r="F12" s="6" t="s">
        <v>2</v>
      </c>
      <c r="G12" s="108" t="s">
        <v>16</v>
      </c>
      <c r="H12" s="109"/>
    </row>
    <row r="13" spans="1:8" ht="21.75" customHeight="1" x14ac:dyDescent="0.2">
      <c r="A13" s="81" t="s">
        <v>8</v>
      </c>
      <c r="B13" s="99">
        <v>2.5</v>
      </c>
      <c r="C13" s="100"/>
      <c r="D13" s="101">
        <v>7.5</v>
      </c>
      <c r="E13" s="102"/>
      <c r="F13" s="87" t="e">
        <f>IF(F8&lt;1, F8/B13, F8/D13)</f>
        <v>#VALUE!</v>
      </c>
      <c r="G13" s="110" t="e">
        <f>IF(F9&lt;1, F9/B13, F9/D13)</f>
        <v>#VALUE!</v>
      </c>
      <c r="H13" s="111"/>
    </row>
    <row r="14" spans="1:8" ht="21.95" customHeight="1" x14ac:dyDescent="0.2">
      <c r="A14" s="65" t="s">
        <v>9</v>
      </c>
      <c r="B14" s="147">
        <v>0.25</v>
      </c>
      <c r="C14" s="148"/>
      <c r="D14" s="149">
        <v>0.75</v>
      </c>
      <c r="E14" s="150"/>
      <c r="F14" s="87" t="e">
        <f>IF(F8&lt;1, F8/B14, F8/D14)</f>
        <v>#VALUE!</v>
      </c>
      <c r="G14" s="110" t="e">
        <f>IF(F9&lt;1, F9/B14, F9/D14)</f>
        <v>#VALUE!</v>
      </c>
      <c r="H14" s="111"/>
    </row>
    <row r="15" spans="1:8" ht="21.95" customHeight="1" x14ac:dyDescent="0.2">
      <c r="A15" s="65" t="s">
        <v>10</v>
      </c>
      <c r="B15" s="151">
        <v>5</v>
      </c>
      <c r="C15" s="152"/>
      <c r="D15" s="153">
        <v>15</v>
      </c>
      <c r="E15" s="154"/>
      <c r="F15" s="87" t="e">
        <f>IF(F8&lt;1, F8/B15, F8/D15)</f>
        <v>#VALUE!</v>
      </c>
      <c r="G15" s="110" t="e">
        <f>IF(F9&lt;1, F9/B15, F9/D15)</f>
        <v>#VALUE!</v>
      </c>
      <c r="H15" s="111"/>
    </row>
    <row r="16" spans="1:8" ht="21.95" customHeight="1" x14ac:dyDescent="0.2">
      <c r="A16" s="66" t="s">
        <v>11</v>
      </c>
      <c r="B16" s="155">
        <v>0.15</v>
      </c>
      <c r="C16" s="156"/>
      <c r="D16" s="157">
        <v>0.45</v>
      </c>
      <c r="E16" s="158"/>
      <c r="F16" s="88" t="e">
        <f>IF(F8&lt;1, F8/B16, F8/D16)</f>
        <v>#VALUE!</v>
      </c>
      <c r="G16" s="145" t="e">
        <f>IF(F9&lt;1, F9/B16, F9/D16)</f>
        <v>#VALUE!</v>
      </c>
      <c r="H16" s="146"/>
    </row>
    <row r="17" spans="1:8" ht="15" customHeight="1" x14ac:dyDescent="0.2">
      <c r="A17" s="67" t="s">
        <v>86</v>
      </c>
      <c r="B17" s="68"/>
      <c r="C17" s="68"/>
      <c r="D17" s="68"/>
      <c r="E17" s="68"/>
      <c r="F17" s="68"/>
      <c r="G17" s="68"/>
      <c r="H17" s="69"/>
    </row>
    <row r="18" spans="1:8" ht="18.75" customHeight="1" x14ac:dyDescent="0.25">
      <c r="A18" s="141" t="s">
        <v>29</v>
      </c>
      <c r="B18" s="142"/>
      <c r="C18" s="142"/>
      <c r="D18" s="142"/>
      <c r="E18" s="143" t="s">
        <v>27</v>
      </c>
      <c r="F18" s="144"/>
      <c r="G18" s="70" t="s">
        <v>87</v>
      </c>
      <c r="H18" s="71" t="str">
        <f>Form!I8</f>
        <v>NA</v>
      </c>
    </row>
    <row r="19" spans="1:8" ht="18.75" customHeight="1" x14ac:dyDescent="0.25">
      <c r="A19" s="135" t="s">
        <v>30</v>
      </c>
      <c r="B19" s="136"/>
      <c r="C19" s="136"/>
      <c r="D19" s="136"/>
      <c r="E19" s="137" t="s">
        <v>27</v>
      </c>
      <c r="F19" s="137"/>
      <c r="G19" s="25"/>
      <c r="H19" s="16"/>
    </row>
    <row r="20" spans="1:8" ht="18.75" customHeight="1" x14ac:dyDescent="0.25">
      <c r="A20" s="135" t="s">
        <v>31</v>
      </c>
      <c r="B20" s="136"/>
      <c r="C20" s="136"/>
      <c r="D20" s="136"/>
      <c r="E20" s="137" t="s">
        <v>96</v>
      </c>
      <c r="F20" s="137"/>
      <c r="G20" s="25"/>
      <c r="H20" s="16"/>
    </row>
    <row r="21" spans="1:8" ht="18.75" customHeight="1" x14ac:dyDescent="0.25">
      <c r="A21" s="135" t="s">
        <v>32</v>
      </c>
      <c r="B21" s="136"/>
      <c r="C21" s="136"/>
      <c r="D21" s="136"/>
      <c r="E21" s="137" t="s">
        <v>27</v>
      </c>
      <c r="F21" s="137"/>
      <c r="G21" s="25"/>
      <c r="H21" s="16"/>
    </row>
    <row r="22" spans="1:8" ht="18.75" customHeight="1" x14ac:dyDescent="0.25">
      <c r="A22" s="135" t="s">
        <v>33</v>
      </c>
      <c r="B22" s="136"/>
      <c r="C22" s="136"/>
      <c r="D22" s="136"/>
      <c r="E22" s="137"/>
      <c r="F22" s="137"/>
      <c r="G22" s="25"/>
      <c r="H22" s="16"/>
    </row>
    <row r="23" spans="1:8" ht="18.75" customHeight="1" x14ac:dyDescent="0.25">
      <c r="A23" s="138" t="s">
        <v>34</v>
      </c>
      <c r="B23" s="139"/>
      <c r="C23" s="139"/>
      <c r="D23" s="139"/>
      <c r="E23" s="140" t="str">
        <f>Form!H8</f>
        <v>GH2</v>
      </c>
      <c r="F23" s="140"/>
      <c r="G23" s="26"/>
      <c r="H23" s="17"/>
    </row>
    <row r="24" spans="1:8" ht="27" customHeight="1" x14ac:dyDescent="0.2">
      <c r="A24" s="75" t="s">
        <v>15</v>
      </c>
    </row>
    <row r="25" spans="1:8" s="7" customFormat="1" ht="21.6" customHeight="1" x14ac:dyDescent="0.2">
      <c r="A25" s="76" t="s">
        <v>20</v>
      </c>
      <c r="B25" s="8"/>
      <c r="C25" s="8"/>
      <c r="D25" s="8"/>
      <c r="E25" s="8"/>
      <c r="F25" s="37"/>
      <c r="G25" s="8"/>
      <c r="H25" s="38"/>
    </row>
    <row r="26" spans="1:8" s="7" customFormat="1" ht="21.6" customHeight="1" x14ac:dyDescent="0.2">
      <c r="A26" s="77"/>
      <c r="B26" s="10"/>
      <c r="C26" s="10"/>
      <c r="D26" s="78" t="s">
        <v>88</v>
      </c>
      <c r="E26" s="10"/>
      <c r="F26" s="12" t="s">
        <v>89</v>
      </c>
      <c r="G26" s="12"/>
      <c r="H26" s="11"/>
    </row>
    <row r="27" spans="1:8" ht="60.75" customHeight="1" x14ac:dyDescent="0.2">
      <c r="A27" s="124" t="s">
        <v>17</v>
      </c>
      <c r="B27" s="125"/>
      <c r="C27" s="125"/>
      <c r="D27" s="126" t="s">
        <v>13</v>
      </c>
      <c r="E27" s="126"/>
      <c r="F27" s="80" t="s">
        <v>25</v>
      </c>
      <c r="G27" s="127" t="s">
        <v>13</v>
      </c>
      <c r="H27" s="128"/>
    </row>
    <row r="28" spans="1:8" ht="56.25" customHeight="1" x14ac:dyDescent="0.2">
      <c r="A28" s="129" t="s">
        <v>90</v>
      </c>
      <c r="B28" s="130"/>
      <c r="C28" s="130"/>
      <c r="D28" s="131" t="s">
        <v>13</v>
      </c>
      <c r="E28" s="131"/>
      <c r="F28" s="132" t="s">
        <v>14</v>
      </c>
      <c r="G28" s="133"/>
      <c r="H28" s="134"/>
    </row>
    <row r="29" spans="1:8" ht="22.5" customHeight="1" x14ac:dyDescent="0.2">
      <c r="A29" s="112" t="s">
        <v>12</v>
      </c>
      <c r="B29" s="113"/>
      <c r="C29" s="113"/>
      <c r="D29" s="113"/>
      <c r="E29" s="114"/>
      <c r="F29" s="115" t="s">
        <v>5</v>
      </c>
      <c r="G29" s="116"/>
      <c r="H29" s="117"/>
    </row>
    <row r="30" spans="1:8" ht="15.75" x14ac:dyDescent="0.2">
      <c r="A30" s="118" t="str">
        <f>Form!B24</f>
        <v>NORDIYANA     IQBAL</v>
      </c>
      <c r="B30" s="119"/>
      <c r="C30" s="119"/>
      <c r="D30" s="120">
        <f>Form!B25</f>
        <v>45657</v>
      </c>
      <c r="E30" s="121"/>
      <c r="F30" s="3"/>
      <c r="G30" s="122"/>
      <c r="H30" s="123"/>
    </row>
  </sheetData>
  <mergeCells count="61">
    <mergeCell ref="F4:H4"/>
    <mergeCell ref="A1:H1"/>
    <mergeCell ref="A2:C2"/>
    <mergeCell ref="D2:H2"/>
    <mergeCell ref="A3:C3"/>
    <mergeCell ref="D3:H3"/>
    <mergeCell ref="E5:F5"/>
    <mergeCell ref="G5:H5"/>
    <mergeCell ref="A6:E6"/>
    <mergeCell ref="G6:H6"/>
    <mergeCell ref="A7:B7"/>
    <mergeCell ref="C7:E7"/>
    <mergeCell ref="G7:H7"/>
    <mergeCell ref="A5:D5"/>
    <mergeCell ref="A8:B8"/>
    <mergeCell ref="C8:E8"/>
    <mergeCell ref="G8:H8"/>
    <mergeCell ref="A9:B9"/>
    <mergeCell ref="C9:E9"/>
    <mergeCell ref="G9:H9"/>
    <mergeCell ref="G14:H14"/>
    <mergeCell ref="G15:H15"/>
    <mergeCell ref="G16:H16"/>
    <mergeCell ref="B14:C14"/>
    <mergeCell ref="D14:E14"/>
    <mergeCell ref="B15:C15"/>
    <mergeCell ref="D15:E15"/>
    <mergeCell ref="B16:C16"/>
    <mergeCell ref="D16:E16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3:D23"/>
    <mergeCell ref="E23:F23"/>
    <mergeCell ref="A27:C27"/>
    <mergeCell ref="D27:E27"/>
    <mergeCell ref="G27:H27"/>
    <mergeCell ref="A28:C28"/>
    <mergeCell ref="D28:E28"/>
    <mergeCell ref="F28:H28"/>
    <mergeCell ref="A29:E29"/>
    <mergeCell ref="F29:H29"/>
    <mergeCell ref="A30:C30"/>
    <mergeCell ref="D30:E30"/>
    <mergeCell ref="G30:H30"/>
    <mergeCell ref="A10:H10"/>
    <mergeCell ref="B11:C12"/>
    <mergeCell ref="D11:E12"/>
    <mergeCell ref="B13:C13"/>
    <mergeCell ref="D13:E13"/>
    <mergeCell ref="A11:A12"/>
    <mergeCell ref="F11:H11"/>
    <mergeCell ref="G12:H12"/>
    <mergeCell ref="G13:H13"/>
  </mergeCells>
  <conditionalFormatting sqref="B13:C13">
    <cfRule type="expression" dxfId="19" priority="11">
      <formula>AND(F8&gt;0.1, F8&lt;1, F9&gt;0.1, F9&lt;1)</formula>
    </cfRule>
  </conditionalFormatting>
  <conditionalFormatting sqref="B14:C14">
    <cfRule type="expression" dxfId="18" priority="8">
      <formula>AND(F8&gt;0.1, F8&lt;1, F9&gt;0.1, F9&lt;1)</formula>
    </cfRule>
  </conditionalFormatting>
  <conditionalFormatting sqref="B15:C15">
    <cfRule type="expression" dxfId="17" priority="7">
      <formula>AND(F8&gt;0.1, F8&lt;1, F9&gt;0.1, F9&lt;1)</formula>
    </cfRule>
  </conditionalFormatting>
  <conditionalFormatting sqref="B16:C16">
    <cfRule type="expression" dxfId="16" priority="6">
      <formula>AND(F8&gt;0.1, F8&lt;1, F9&gt;0.1, F9&lt;1)</formula>
    </cfRule>
  </conditionalFormatting>
  <conditionalFormatting sqref="D13:E13">
    <cfRule type="expression" dxfId="15" priority="5">
      <formula>AND(F8&gt;1, F9&gt;1)</formula>
    </cfRule>
    <cfRule type="expression" dxfId="14" priority="9">
      <formula>CELL("ÄDDRESS")="D13"</formula>
    </cfRule>
  </conditionalFormatting>
  <conditionalFormatting sqref="D14:E14">
    <cfRule type="expression" dxfId="13" priority="4">
      <formula>AND(F8&gt;1, F9&gt;1)</formula>
    </cfRule>
  </conditionalFormatting>
  <conditionalFormatting sqref="D15:E15">
    <cfRule type="expression" dxfId="12" priority="3">
      <formula>AND(F8&gt;1, F9&gt;1)</formula>
    </cfRule>
  </conditionalFormatting>
  <conditionalFormatting sqref="D16:E16">
    <cfRule type="expression" dxfId="11" priority="2">
      <formula>AND(F8&gt;1, F9&gt;1)</formula>
    </cfRule>
  </conditionalFormatting>
  <conditionalFormatting sqref="E23:F23">
    <cfRule type="expression" dxfId="10" priority="1">
      <formula>OR(E23="Sila Pilih", E23="T1", E23="T2", E23="T3", E23="T4")</formula>
    </cfRule>
  </conditionalFormatting>
  <printOptions horizontalCentered="1"/>
  <pageMargins left="0.25" right="0.25" top="0.75" bottom="0.75" header="0.3" footer="0.3"/>
  <pageSetup paperSize="9" orientation="portrait" r:id="rId1"/>
  <headerFooter>
    <oddHeader>&amp;LPKKK/UAT/003&amp;R       16-Dis-2024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8" r:id="rId4" name="Check Box 4">
              <controlPr defaultSize="0" autoFill="0" autoLine="0" autoPict="0">
                <anchor moveWithCells="1">
                  <from>
                    <xdr:col>6</xdr:col>
                    <xdr:colOff>285750</xdr:colOff>
                    <xdr:row>2</xdr:row>
                    <xdr:rowOff>266700</xdr:rowOff>
                  </from>
                  <to>
                    <xdr:col>7</xdr:col>
                    <xdr:colOff>19050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9" r:id="rId5" name="Check Box 5">
              <controlPr defaultSize="0" autoFill="0" autoLine="0" autoPict="0">
                <anchor moveWithCells="1">
                  <from>
                    <xdr:col>5</xdr:col>
                    <xdr:colOff>1200150</xdr:colOff>
                    <xdr:row>2</xdr:row>
                    <xdr:rowOff>247650</xdr:rowOff>
                  </from>
                  <to>
                    <xdr:col>6</xdr:col>
                    <xdr:colOff>209550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0" r:id="rId6" name="Check Box 6">
              <controlPr defaultSize="0" autoFill="0" autoLine="0" autoPict="0">
                <anchor moveWithCells="1">
                  <from>
                    <xdr:col>7</xdr:col>
                    <xdr:colOff>333375</xdr:colOff>
                    <xdr:row>2</xdr:row>
                    <xdr:rowOff>266700</xdr:rowOff>
                  </from>
                  <to>
                    <xdr:col>7</xdr:col>
                    <xdr:colOff>809625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2" r:id="rId7" name="Check Box 8">
              <controlPr defaultSize="0" autoFill="0" autoLine="0" autoPict="0">
                <anchor moveWithCells="1">
                  <from>
                    <xdr:col>3</xdr:col>
                    <xdr:colOff>0</xdr:colOff>
                    <xdr:row>24</xdr:row>
                    <xdr:rowOff>19050</xdr:rowOff>
                  </from>
                  <to>
                    <xdr:col>4</xdr:col>
                    <xdr:colOff>257175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3" r:id="rId8" name="Check Box 9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19050</xdr:rowOff>
                  </from>
                  <to>
                    <xdr:col>5</xdr:col>
                    <xdr:colOff>1266825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4" r:id="rId9" name="Check Box 10">
              <controlPr defaultSize="0" autoFill="0" autoLine="0" autoPict="0">
                <anchor moveWithCells="1">
                  <from>
                    <xdr:col>6</xdr:col>
                    <xdr:colOff>485775</xdr:colOff>
                    <xdr:row>24</xdr:row>
                    <xdr:rowOff>38100</xdr:rowOff>
                  </from>
                  <to>
                    <xdr:col>7</xdr:col>
                    <xdr:colOff>542925</xdr:colOff>
                    <xdr:row>24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5" r:id="rId10" name="Check Box 11">
              <controlPr defaultSize="0" autoFill="0" autoLine="0" autoPict="0">
                <anchor moveWithCells="1">
                  <from>
                    <xdr:col>3</xdr:col>
                    <xdr:colOff>0</xdr:colOff>
                    <xdr:row>25</xdr:row>
                    <xdr:rowOff>19050</xdr:rowOff>
                  </from>
                  <to>
                    <xdr:col>5</xdr:col>
                    <xdr:colOff>209550</xdr:colOff>
                    <xdr:row>25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6" r:id="rId11" name="Check Box 12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9525</xdr:rowOff>
                  </from>
                  <to>
                    <xdr:col>5</xdr:col>
                    <xdr:colOff>1266825</xdr:colOff>
                    <xdr:row>26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4078C-5C96-4466-B1D8-0A767BECB10E}">
  <dimension ref="A1:H30"/>
  <sheetViews>
    <sheetView view="pageLayout" topLeftCell="A22" zoomScaleNormal="100" zoomScaleSheetLayoutView="100" workbookViewId="0">
      <selection activeCell="A30" sqref="A30:C30"/>
    </sheetView>
  </sheetViews>
  <sheetFormatPr defaultColWidth="9.33203125" defaultRowHeight="12.75" x14ac:dyDescent="0.2"/>
  <cols>
    <col min="1" max="1" width="6.5" customWidth="1"/>
    <col min="2" max="2" width="7.5" customWidth="1"/>
    <col min="3" max="3" width="14.5" customWidth="1"/>
    <col min="4" max="4" width="17.83203125" customWidth="1"/>
    <col min="5" max="5" width="4.1640625" customWidth="1"/>
    <col min="6" max="6" width="29.83203125" customWidth="1"/>
    <col min="7" max="7" width="13.33203125" customWidth="1"/>
    <col min="8" max="8" width="16.1640625" customWidth="1"/>
    <col min="9" max="9" width="10.83203125" customWidth="1"/>
  </cols>
  <sheetData>
    <row r="1" spans="1:8" ht="33.75" customHeight="1" x14ac:dyDescent="0.2">
      <c r="A1" s="182" t="s">
        <v>93</v>
      </c>
      <c r="B1" s="183"/>
      <c r="C1" s="183"/>
      <c r="D1" s="183"/>
      <c r="E1" s="183"/>
      <c r="F1" s="183"/>
      <c r="G1" s="183"/>
      <c r="H1" s="184"/>
    </row>
    <row r="2" spans="1:8" ht="18.95" customHeight="1" x14ac:dyDescent="0.2">
      <c r="A2" s="185" t="s">
        <v>39</v>
      </c>
      <c r="B2" s="186"/>
      <c r="C2" s="187"/>
      <c r="D2" s="188" t="str">
        <f>Form!B9</f>
        <v>IQC OINT 2 311224</v>
      </c>
      <c r="E2" s="188"/>
      <c r="F2" s="188"/>
      <c r="G2" s="188"/>
      <c r="H2" s="189"/>
    </row>
    <row r="3" spans="1:8" ht="24" customHeight="1" x14ac:dyDescent="0.2">
      <c r="A3" s="190" t="s">
        <v>40</v>
      </c>
      <c r="B3" s="191"/>
      <c r="C3" s="192"/>
      <c r="D3" s="196" t="str">
        <f>Form!G9</f>
        <v>KRIM</v>
      </c>
      <c r="E3" s="197"/>
      <c r="F3" s="197"/>
      <c r="G3" s="197"/>
      <c r="H3" s="198"/>
    </row>
    <row r="4" spans="1:8" ht="19.899999999999999" customHeight="1" x14ac:dyDescent="0.2">
      <c r="A4" s="62" t="s">
        <v>81</v>
      </c>
      <c r="B4" s="63"/>
      <c r="C4" s="63"/>
      <c r="D4" s="64"/>
      <c r="E4" s="64"/>
      <c r="F4" s="180" t="s">
        <v>91</v>
      </c>
      <c r="G4" s="180"/>
      <c r="H4" s="181"/>
    </row>
    <row r="5" spans="1:8" ht="19.899999999999999" customHeight="1" x14ac:dyDescent="0.2">
      <c r="A5" s="179" t="s">
        <v>19</v>
      </c>
      <c r="B5" s="179"/>
      <c r="C5" s="179"/>
      <c r="D5" s="179"/>
      <c r="E5" s="169"/>
      <c r="F5" s="169"/>
      <c r="G5" s="170" t="s">
        <v>82</v>
      </c>
      <c r="H5" s="170"/>
    </row>
    <row r="6" spans="1:8" ht="25.5" customHeight="1" x14ac:dyDescent="0.2">
      <c r="A6" s="171" t="s">
        <v>0</v>
      </c>
      <c r="B6" s="172"/>
      <c r="C6" s="172"/>
      <c r="D6" s="172"/>
      <c r="E6" s="173"/>
      <c r="F6" s="61" t="s">
        <v>94</v>
      </c>
      <c r="G6" s="105" t="s">
        <v>95</v>
      </c>
      <c r="H6" s="174"/>
    </row>
    <row r="7" spans="1:8" ht="21" customHeight="1" x14ac:dyDescent="0.2">
      <c r="A7" s="175" t="s">
        <v>1</v>
      </c>
      <c r="B7" s="176"/>
      <c r="C7" s="177"/>
      <c r="D7" s="177"/>
      <c r="E7" s="178"/>
      <c r="F7" s="18">
        <f>Form!C5</f>
        <v>1.5029999999999999</v>
      </c>
      <c r="G7" s="163">
        <f>Form!F5</f>
        <v>100.008</v>
      </c>
      <c r="H7" s="164"/>
    </row>
    <row r="8" spans="1:8" ht="21" customHeight="1" x14ac:dyDescent="0.2">
      <c r="A8" s="159" t="s">
        <v>2</v>
      </c>
      <c r="B8" s="160"/>
      <c r="C8" s="161" t="str">
        <f>Form!B26</f>
        <v>IQC OINT 311224</v>
      </c>
      <c r="D8" s="161"/>
      <c r="E8" s="162"/>
      <c r="F8" s="18" t="str">
        <f>Form!C6</f>
        <v>NA</v>
      </c>
      <c r="G8" s="163" t="str">
        <f>Form!F6</f>
        <v>NA</v>
      </c>
      <c r="H8" s="164"/>
    </row>
    <row r="9" spans="1:8" ht="21" customHeight="1" x14ac:dyDescent="0.2">
      <c r="A9" s="129" t="s">
        <v>3</v>
      </c>
      <c r="B9" s="130"/>
      <c r="C9" s="165"/>
      <c r="D9" s="165"/>
      <c r="E9" s="166"/>
      <c r="F9" s="82" t="str">
        <f>Form!C7</f>
        <v>NA</v>
      </c>
      <c r="G9" s="167" t="str">
        <f>Form!F7</f>
        <v>NA</v>
      </c>
      <c r="H9" s="168"/>
    </row>
    <row r="10" spans="1:8" ht="20.100000000000001" customHeight="1" x14ac:dyDescent="0.2">
      <c r="A10" s="91"/>
      <c r="B10" s="91"/>
      <c r="C10" s="92"/>
      <c r="D10" s="92"/>
      <c r="E10" s="92"/>
      <c r="F10" s="92"/>
      <c r="G10" s="92"/>
      <c r="H10" s="92"/>
    </row>
    <row r="11" spans="1:8" ht="33.75" customHeight="1" x14ac:dyDescent="0.2">
      <c r="A11" s="103"/>
      <c r="B11" s="93" t="s">
        <v>83</v>
      </c>
      <c r="C11" s="93"/>
      <c r="D11" s="95" t="s">
        <v>84</v>
      </c>
      <c r="E11" s="96"/>
      <c r="F11" s="105" t="s">
        <v>85</v>
      </c>
      <c r="G11" s="106"/>
      <c r="H11" s="107"/>
    </row>
    <row r="12" spans="1:8" ht="15" x14ac:dyDescent="0.2">
      <c r="A12" s="104"/>
      <c r="B12" s="94"/>
      <c r="C12" s="94"/>
      <c r="D12" s="97"/>
      <c r="E12" s="98"/>
      <c r="F12" s="6" t="s">
        <v>2</v>
      </c>
      <c r="G12" s="108" t="s">
        <v>16</v>
      </c>
      <c r="H12" s="109"/>
    </row>
    <row r="13" spans="1:8" ht="21.75" customHeight="1" x14ac:dyDescent="0.2">
      <c r="A13" s="81" t="s">
        <v>8</v>
      </c>
      <c r="B13" s="99">
        <v>2.5</v>
      </c>
      <c r="C13" s="100"/>
      <c r="D13" s="101">
        <v>7.5</v>
      </c>
      <c r="E13" s="102"/>
      <c r="F13" s="87" t="e">
        <f>IF(F8&lt;1, F8/B13, F8/D13)</f>
        <v>#VALUE!</v>
      </c>
      <c r="G13" s="110" t="e">
        <f>IF(F9&lt;1, F9/B13, F9/D13)</f>
        <v>#VALUE!</v>
      </c>
      <c r="H13" s="111"/>
    </row>
    <row r="14" spans="1:8" ht="21.95" customHeight="1" x14ac:dyDescent="0.2">
      <c r="A14" s="65" t="s">
        <v>9</v>
      </c>
      <c r="B14" s="147">
        <v>0.25</v>
      </c>
      <c r="C14" s="148"/>
      <c r="D14" s="149">
        <v>0.75</v>
      </c>
      <c r="E14" s="150"/>
      <c r="F14" s="87" t="e">
        <f>IF(F8&lt;1, F8/B14, F8/D14)</f>
        <v>#VALUE!</v>
      </c>
      <c r="G14" s="110" t="e">
        <f>IF(F9&lt;1, F9/B14, F9/D14)</f>
        <v>#VALUE!</v>
      </c>
      <c r="H14" s="111"/>
    </row>
    <row r="15" spans="1:8" ht="21.95" customHeight="1" x14ac:dyDescent="0.2">
      <c r="A15" s="65" t="s">
        <v>10</v>
      </c>
      <c r="B15" s="151">
        <v>5</v>
      </c>
      <c r="C15" s="152"/>
      <c r="D15" s="153">
        <v>15</v>
      </c>
      <c r="E15" s="154"/>
      <c r="F15" s="87" t="e">
        <f>IF(F8&lt;1, F8/B15, F8/D15)</f>
        <v>#VALUE!</v>
      </c>
      <c r="G15" s="110" t="e">
        <f>IF(F9&lt;1, F9/B15, F9/D15)</f>
        <v>#VALUE!</v>
      </c>
      <c r="H15" s="111"/>
    </row>
    <row r="16" spans="1:8" ht="21.95" customHeight="1" x14ac:dyDescent="0.2">
      <c r="A16" s="66" t="s">
        <v>11</v>
      </c>
      <c r="B16" s="155">
        <v>0.15</v>
      </c>
      <c r="C16" s="156"/>
      <c r="D16" s="157">
        <v>0.45</v>
      </c>
      <c r="E16" s="158"/>
      <c r="F16" s="88" t="e">
        <f>IF(F8&lt;1, F8/B16, F8/D16)</f>
        <v>#VALUE!</v>
      </c>
      <c r="G16" s="145" t="e">
        <f>IF(F9&lt;1, F9/B16, F9/D16)</f>
        <v>#VALUE!</v>
      </c>
      <c r="H16" s="146"/>
    </row>
    <row r="17" spans="1:8" ht="15" customHeight="1" x14ac:dyDescent="0.2">
      <c r="A17" s="67" t="s">
        <v>86</v>
      </c>
      <c r="B17" s="68"/>
      <c r="C17" s="68"/>
      <c r="D17" s="68"/>
      <c r="E17" s="68"/>
      <c r="F17" s="68"/>
      <c r="G17" s="68"/>
      <c r="H17" s="69"/>
    </row>
    <row r="18" spans="1:8" ht="18.75" customHeight="1" x14ac:dyDescent="0.25">
      <c r="A18" s="141" t="s">
        <v>29</v>
      </c>
      <c r="B18" s="142"/>
      <c r="C18" s="142"/>
      <c r="D18" s="142"/>
      <c r="E18" s="143" t="s">
        <v>27</v>
      </c>
      <c r="F18" s="144"/>
      <c r="G18" s="70" t="s">
        <v>87</v>
      </c>
      <c r="H18" s="71" t="str">
        <f>Form!I9</f>
        <v>NA</v>
      </c>
    </row>
    <row r="19" spans="1:8" ht="18.75" customHeight="1" x14ac:dyDescent="0.25">
      <c r="A19" s="135" t="s">
        <v>30</v>
      </c>
      <c r="B19" s="136"/>
      <c r="C19" s="136"/>
      <c r="D19" s="136"/>
      <c r="E19" s="137" t="s">
        <v>27</v>
      </c>
      <c r="F19" s="137"/>
      <c r="G19" s="25"/>
      <c r="H19" s="16"/>
    </row>
    <row r="20" spans="1:8" ht="18.75" customHeight="1" x14ac:dyDescent="0.25">
      <c r="A20" s="135" t="s">
        <v>31</v>
      </c>
      <c r="B20" s="136"/>
      <c r="C20" s="136"/>
      <c r="D20" s="136"/>
      <c r="E20" s="137" t="s">
        <v>96</v>
      </c>
      <c r="F20" s="137"/>
      <c r="G20" s="25"/>
      <c r="H20" s="16"/>
    </row>
    <row r="21" spans="1:8" ht="18.75" customHeight="1" x14ac:dyDescent="0.25">
      <c r="A21" s="135" t="s">
        <v>32</v>
      </c>
      <c r="B21" s="136"/>
      <c r="C21" s="136"/>
      <c r="D21" s="136"/>
      <c r="E21" s="137" t="s">
        <v>27</v>
      </c>
      <c r="F21" s="137"/>
      <c r="G21" s="25"/>
      <c r="H21" s="16"/>
    </row>
    <row r="22" spans="1:8" ht="18.75" customHeight="1" x14ac:dyDescent="0.25">
      <c r="A22" s="135" t="s">
        <v>33</v>
      </c>
      <c r="B22" s="136"/>
      <c r="C22" s="136"/>
      <c r="D22" s="136"/>
      <c r="E22" s="137"/>
      <c r="F22" s="137"/>
      <c r="G22" s="25"/>
      <c r="H22" s="16"/>
    </row>
    <row r="23" spans="1:8" ht="18.75" customHeight="1" x14ac:dyDescent="0.25">
      <c r="A23" s="138" t="s">
        <v>34</v>
      </c>
      <c r="B23" s="139"/>
      <c r="C23" s="139"/>
      <c r="D23" s="139"/>
      <c r="E23" s="140" t="str">
        <f>Form!H8</f>
        <v>GH2</v>
      </c>
      <c r="F23" s="140"/>
      <c r="G23" s="26"/>
      <c r="H23" s="17"/>
    </row>
    <row r="24" spans="1:8" ht="27" customHeight="1" x14ac:dyDescent="0.2">
      <c r="A24" s="75" t="s">
        <v>15</v>
      </c>
    </row>
    <row r="25" spans="1:8" s="7" customFormat="1" ht="21.6" customHeight="1" x14ac:dyDescent="0.2">
      <c r="A25" s="76" t="s">
        <v>20</v>
      </c>
      <c r="B25" s="8"/>
      <c r="C25" s="8"/>
      <c r="D25" s="8"/>
      <c r="E25" s="8"/>
      <c r="F25" s="37"/>
      <c r="G25" s="8"/>
      <c r="H25" s="38"/>
    </row>
    <row r="26" spans="1:8" s="7" customFormat="1" ht="21.6" customHeight="1" x14ac:dyDescent="0.2">
      <c r="A26" s="77"/>
      <c r="B26" s="10"/>
      <c r="C26" s="10"/>
      <c r="D26" s="78" t="s">
        <v>88</v>
      </c>
      <c r="E26" s="10"/>
      <c r="F26" s="12" t="s">
        <v>89</v>
      </c>
      <c r="G26" s="12"/>
      <c r="H26" s="11"/>
    </row>
    <row r="27" spans="1:8" ht="60.75" customHeight="1" x14ac:dyDescent="0.2">
      <c r="A27" s="124" t="s">
        <v>17</v>
      </c>
      <c r="B27" s="125"/>
      <c r="C27" s="125"/>
      <c r="D27" s="126" t="s">
        <v>13</v>
      </c>
      <c r="E27" s="126"/>
      <c r="F27" s="80" t="s">
        <v>25</v>
      </c>
      <c r="G27" s="127" t="s">
        <v>13</v>
      </c>
      <c r="H27" s="128"/>
    </row>
    <row r="28" spans="1:8" ht="56.25" customHeight="1" x14ac:dyDescent="0.2">
      <c r="A28" s="129" t="s">
        <v>90</v>
      </c>
      <c r="B28" s="130"/>
      <c r="C28" s="130"/>
      <c r="D28" s="131" t="s">
        <v>13</v>
      </c>
      <c r="E28" s="131"/>
      <c r="F28" s="132" t="s">
        <v>14</v>
      </c>
      <c r="G28" s="133"/>
      <c r="H28" s="134"/>
    </row>
    <row r="29" spans="1:8" ht="22.5" customHeight="1" x14ac:dyDescent="0.2">
      <c r="A29" s="112" t="s">
        <v>12</v>
      </c>
      <c r="B29" s="113"/>
      <c r="C29" s="113"/>
      <c r="D29" s="113"/>
      <c r="E29" s="114"/>
      <c r="F29" s="115" t="s">
        <v>5</v>
      </c>
      <c r="G29" s="116"/>
      <c r="H29" s="117"/>
    </row>
    <row r="30" spans="1:8" ht="15.75" x14ac:dyDescent="0.2">
      <c r="A30" s="118" t="str">
        <f>Form!B24</f>
        <v>NORDIYANA     IQBAL</v>
      </c>
      <c r="B30" s="119"/>
      <c r="C30" s="119"/>
      <c r="D30" s="120">
        <f>Form!B25</f>
        <v>45657</v>
      </c>
      <c r="E30" s="121"/>
      <c r="F30" s="3"/>
      <c r="G30" s="122"/>
      <c r="H30" s="123"/>
    </row>
  </sheetData>
  <mergeCells count="61">
    <mergeCell ref="A7:B7"/>
    <mergeCell ref="C7:E7"/>
    <mergeCell ref="G7:H7"/>
    <mergeCell ref="A1:H1"/>
    <mergeCell ref="A2:C2"/>
    <mergeCell ref="D2:H2"/>
    <mergeCell ref="A3:C3"/>
    <mergeCell ref="D3:H3"/>
    <mergeCell ref="F4:H4"/>
    <mergeCell ref="A5:D5"/>
    <mergeCell ref="E5:F5"/>
    <mergeCell ref="G5:H5"/>
    <mergeCell ref="A6:E6"/>
    <mergeCell ref="G6:H6"/>
    <mergeCell ref="A8:B8"/>
    <mergeCell ref="C8:E8"/>
    <mergeCell ref="G8:H8"/>
    <mergeCell ref="A9:B9"/>
    <mergeCell ref="C9:E9"/>
    <mergeCell ref="G9:H9"/>
    <mergeCell ref="A10:H10"/>
    <mergeCell ref="A11:A12"/>
    <mergeCell ref="B11:C12"/>
    <mergeCell ref="D11:E12"/>
    <mergeCell ref="F11:H11"/>
    <mergeCell ref="G12:H12"/>
    <mergeCell ref="B13:C13"/>
    <mergeCell ref="D13:E13"/>
    <mergeCell ref="G13:H13"/>
    <mergeCell ref="B14:C14"/>
    <mergeCell ref="D14:E14"/>
    <mergeCell ref="G14:H14"/>
    <mergeCell ref="B15:C15"/>
    <mergeCell ref="D15:E15"/>
    <mergeCell ref="G15:H15"/>
    <mergeCell ref="B16:C16"/>
    <mergeCell ref="D16:E16"/>
    <mergeCell ref="G16:H16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3:D23"/>
    <mergeCell ref="E23:F23"/>
    <mergeCell ref="A27:C27"/>
    <mergeCell ref="D27:E27"/>
    <mergeCell ref="G27:H27"/>
    <mergeCell ref="A28:C28"/>
    <mergeCell ref="D28:E28"/>
    <mergeCell ref="F28:H28"/>
    <mergeCell ref="A29:E29"/>
    <mergeCell ref="F29:H29"/>
    <mergeCell ref="A30:C30"/>
    <mergeCell ref="D30:E30"/>
    <mergeCell ref="G30:H30"/>
  </mergeCells>
  <conditionalFormatting sqref="B13:C13">
    <cfRule type="expression" dxfId="9" priority="10">
      <formula>AND(F8&gt;0.1, F8&lt;1, F9&gt;0.1, F9&lt;1)</formula>
    </cfRule>
  </conditionalFormatting>
  <conditionalFormatting sqref="B14:C14">
    <cfRule type="expression" dxfId="8" priority="8">
      <formula>AND(F8&gt;0.1, F8&lt;1, F9&gt;0.1, F9&lt;1)</formula>
    </cfRule>
  </conditionalFormatting>
  <conditionalFormatting sqref="B15:C15">
    <cfRule type="expression" dxfId="7" priority="7">
      <formula>AND(F8&gt;0.1, F8&lt;1, F9&gt;0.1, F9&lt;1)</formula>
    </cfRule>
  </conditionalFormatting>
  <conditionalFormatting sqref="B16:C16">
    <cfRule type="expression" dxfId="6" priority="6">
      <formula>AND(F8&gt;0.1, F8&lt;1, F9&gt;0.1, F9&lt;1)</formula>
    </cfRule>
  </conditionalFormatting>
  <conditionalFormatting sqref="D13:E13">
    <cfRule type="expression" dxfId="5" priority="5">
      <formula>AND(F8&gt;1, F9&gt;1)</formula>
    </cfRule>
    <cfRule type="expression" dxfId="4" priority="9">
      <formula>CELL("ÄDDRESS")="D13"</formula>
    </cfRule>
  </conditionalFormatting>
  <conditionalFormatting sqref="D14:E14">
    <cfRule type="expression" dxfId="3" priority="4">
      <formula>AND(F8&gt;1, F9&gt;1)</formula>
    </cfRule>
  </conditionalFormatting>
  <conditionalFormatting sqref="D15:E15">
    <cfRule type="expression" dxfId="2" priority="3">
      <formula>AND(F8&gt;1, F9&gt;1)</formula>
    </cfRule>
  </conditionalFormatting>
  <conditionalFormatting sqref="D16:E16">
    <cfRule type="expression" dxfId="1" priority="2">
      <formula>AND(F8&gt;1, F9&gt;1)</formula>
    </cfRule>
  </conditionalFormatting>
  <conditionalFormatting sqref="E23:F23">
    <cfRule type="expression" dxfId="0" priority="1">
      <formula>OR(E23="Sila Pilih", E23="T1", E23="T2", E23="T3", E23="T4")</formula>
    </cfRule>
  </conditionalFormatting>
  <printOptions horizontalCentered="1"/>
  <pageMargins left="0.25" right="0.25" top="0.75" bottom="0.75" header="0.3" footer="0.3"/>
  <pageSetup paperSize="9" orientation="portrait" r:id="rId1"/>
  <headerFooter>
    <oddHeader>&amp;LPKKK/UAT/003&amp;R       16-Dis-2024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5601" r:id="rId4" name="Check Box 1">
              <controlPr defaultSize="0" autoFill="0" autoLine="0" autoPict="0">
                <anchor moveWithCells="1">
                  <from>
                    <xdr:col>6</xdr:col>
                    <xdr:colOff>285750</xdr:colOff>
                    <xdr:row>2</xdr:row>
                    <xdr:rowOff>266700</xdr:rowOff>
                  </from>
                  <to>
                    <xdr:col>7</xdr:col>
                    <xdr:colOff>19050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2" r:id="rId5" name="Check Box 2">
              <controlPr defaultSize="0" autoFill="0" autoLine="0" autoPict="0">
                <anchor moveWithCells="1">
                  <from>
                    <xdr:col>5</xdr:col>
                    <xdr:colOff>1200150</xdr:colOff>
                    <xdr:row>2</xdr:row>
                    <xdr:rowOff>247650</xdr:rowOff>
                  </from>
                  <to>
                    <xdr:col>6</xdr:col>
                    <xdr:colOff>209550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3" r:id="rId6" name="Check Box 3">
              <controlPr defaultSize="0" autoFill="0" autoLine="0" autoPict="0">
                <anchor moveWithCells="1">
                  <from>
                    <xdr:col>7</xdr:col>
                    <xdr:colOff>333375</xdr:colOff>
                    <xdr:row>2</xdr:row>
                    <xdr:rowOff>266700</xdr:rowOff>
                  </from>
                  <to>
                    <xdr:col>7</xdr:col>
                    <xdr:colOff>809625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4" r:id="rId7" name="Check Box 4">
              <controlPr defaultSize="0" autoFill="0" autoLine="0" autoPict="0">
                <anchor moveWithCells="1">
                  <from>
                    <xdr:col>3</xdr:col>
                    <xdr:colOff>0</xdr:colOff>
                    <xdr:row>24</xdr:row>
                    <xdr:rowOff>19050</xdr:rowOff>
                  </from>
                  <to>
                    <xdr:col>4</xdr:col>
                    <xdr:colOff>257175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5" r:id="rId8" name="Check Box 5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19050</xdr:rowOff>
                  </from>
                  <to>
                    <xdr:col>5</xdr:col>
                    <xdr:colOff>1266825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6" r:id="rId9" name="Check Box 6">
              <controlPr defaultSize="0" autoFill="0" autoLine="0" autoPict="0">
                <anchor moveWithCells="1">
                  <from>
                    <xdr:col>6</xdr:col>
                    <xdr:colOff>485775</xdr:colOff>
                    <xdr:row>24</xdr:row>
                    <xdr:rowOff>38100</xdr:rowOff>
                  </from>
                  <to>
                    <xdr:col>7</xdr:col>
                    <xdr:colOff>542925</xdr:colOff>
                    <xdr:row>24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7" r:id="rId10" name="Check Box 7">
              <controlPr defaultSize="0" autoFill="0" autoLine="0" autoPict="0">
                <anchor moveWithCells="1">
                  <from>
                    <xdr:col>3</xdr:col>
                    <xdr:colOff>0</xdr:colOff>
                    <xdr:row>25</xdr:row>
                    <xdr:rowOff>19050</xdr:rowOff>
                  </from>
                  <to>
                    <xdr:col>5</xdr:col>
                    <xdr:colOff>209550</xdr:colOff>
                    <xdr:row>25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8" r:id="rId11" name="Check Box 8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9525</xdr:rowOff>
                  </from>
                  <to>
                    <xdr:col>5</xdr:col>
                    <xdr:colOff>1266825</xdr:colOff>
                    <xdr:row>26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0F35A-3E39-4B16-9D45-8DC1DD3601A7}">
  <dimension ref="A1:H29"/>
  <sheetViews>
    <sheetView view="pageLayout" topLeftCell="A12" zoomScaleNormal="100" workbookViewId="0">
      <selection activeCell="D4" sqref="D4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82" t="s">
        <v>93</v>
      </c>
      <c r="B1" s="183"/>
      <c r="C1" s="183"/>
      <c r="D1" s="183"/>
      <c r="E1" s="183"/>
      <c r="F1" s="183"/>
      <c r="G1" s="183"/>
      <c r="H1" s="184"/>
    </row>
    <row r="2" spans="1:8" ht="18.95" customHeight="1" x14ac:dyDescent="0.2">
      <c r="A2" s="185" t="s">
        <v>39</v>
      </c>
      <c r="B2" s="186"/>
      <c r="C2" s="187"/>
      <c r="D2" s="188" t="str">
        <f>Form!B10</f>
        <v>IQC OINT 3 311224</v>
      </c>
      <c r="E2" s="188"/>
      <c r="F2" s="188"/>
      <c r="G2" s="188"/>
      <c r="H2" s="189"/>
    </row>
    <row r="3" spans="1:8" ht="24" customHeight="1" x14ac:dyDescent="0.2">
      <c r="A3" s="190" t="s">
        <v>40</v>
      </c>
      <c r="B3" s="191"/>
      <c r="C3" s="192"/>
      <c r="D3" s="193" t="str">
        <f>Form!G10</f>
        <v>KRIM</v>
      </c>
      <c r="E3" s="194"/>
      <c r="F3" s="194"/>
      <c r="G3" s="194"/>
      <c r="H3" s="195"/>
    </row>
    <row r="4" spans="1:8" ht="19.899999999999999" customHeight="1" x14ac:dyDescent="0.2">
      <c r="A4" s="20" t="s">
        <v>38</v>
      </c>
      <c r="B4" s="19"/>
      <c r="C4" s="19"/>
      <c r="D4" s="21"/>
      <c r="E4" s="21" t="str">
        <f>Form!B4</f>
        <v>RB GH A &amp; B 311224</v>
      </c>
      <c r="F4" s="234" t="s">
        <v>36</v>
      </c>
      <c r="G4" s="234"/>
      <c r="H4" s="235"/>
    </row>
    <row r="5" spans="1:8" ht="19.899999999999999" customHeight="1" x14ac:dyDescent="0.2">
      <c r="A5" s="33" t="s">
        <v>19</v>
      </c>
      <c r="B5" s="7"/>
      <c r="C5" s="7"/>
      <c r="D5" s="7"/>
      <c r="E5" s="226" t="str">
        <f>Form!B26</f>
        <v>IQC OINT 311224</v>
      </c>
      <c r="F5" s="226"/>
      <c r="G5" s="227" t="s">
        <v>37</v>
      </c>
      <c r="H5" s="228"/>
    </row>
    <row r="6" spans="1:8" ht="25.5" customHeight="1" x14ac:dyDescent="0.2">
      <c r="A6" s="229" t="s">
        <v>0</v>
      </c>
      <c r="B6" s="230"/>
      <c r="C6" s="230"/>
      <c r="D6" s="230"/>
      <c r="E6" s="231"/>
      <c r="F6" s="28" t="s">
        <v>6</v>
      </c>
      <c r="G6" s="232" t="s">
        <v>7</v>
      </c>
      <c r="H6" s="233"/>
    </row>
    <row r="7" spans="1:8" ht="21" customHeight="1" x14ac:dyDescent="0.2">
      <c r="A7" s="159" t="s">
        <v>1</v>
      </c>
      <c r="B7" s="219"/>
      <c r="C7" s="223"/>
      <c r="D7" s="224"/>
      <c r="E7" s="225"/>
      <c r="F7" s="18">
        <f>Form!C5</f>
        <v>1.5029999999999999</v>
      </c>
      <c r="G7" s="163">
        <f>Form!F5</f>
        <v>100.008</v>
      </c>
      <c r="H7" s="164"/>
    </row>
    <row r="8" spans="1:8" ht="21" customHeight="1" x14ac:dyDescent="0.2">
      <c r="A8" s="159" t="s">
        <v>2</v>
      </c>
      <c r="B8" s="219"/>
      <c r="C8" s="220" t="str">
        <f>E5</f>
        <v>IQC OINT 311224</v>
      </c>
      <c r="D8" s="221"/>
      <c r="E8" s="222"/>
      <c r="F8" s="18" t="str">
        <f>Form!C6</f>
        <v>NA</v>
      </c>
      <c r="G8" s="163" t="str">
        <f>Form!F6</f>
        <v>NA</v>
      </c>
      <c r="H8" s="164"/>
    </row>
    <row r="9" spans="1:8" ht="20.100000000000001" customHeight="1" x14ac:dyDescent="0.2">
      <c r="A9" s="159" t="s">
        <v>3</v>
      </c>
      <c r="B9" s="219"/>
      <c r="C9" s="223"/>
      <c r="D9" s="224"/>
      <c r="E9" s="225"/>
      <c r="F9" s="18" t="str">
        <f>Form!C7</f>
        <v>NA</v>
      </c>
      <c r="G9" s="163" t="str">
        <f>Form!F7</f>
        <v>NA</v>
      </c>
      <c r="H9" s="164"/>
    </row>
    <row r="10" spans="1:8" ht="48.75" customHeight="1" x14ac:dyDescent="0.2">
      <c r="A10" s="214"/>
      <c r="B10" s="216" t="s">
        <v>73</v>
      </c>
      <c r="C10" s="172"/>
      <c r="D10" s="172"/>
      <c r="E10" s="173"/>
      <c r="F10" s="108" t="s">
        <v>74</v>
      </c>
      <c r="G10" s="218"/>
      <c r="H10" s="109"/>
    </row>
    <row r="11" spans="1:8" ht="20.25" customHeight="1" x14ac:dyDescent="0.2">
      <c r="A11" s="215"/>
      <c r="B11" s="105"/>
      <c r="C11" s="106"/>
      <c r="D11" s="106"/>
      <c r="E11" s="217"/>
      <c r="F11" s="6" t="s">
        <v>2</v>
      </c>
      <c r="G11" s="108" t="s">
        <v>16</v>
      </c>
      <c r="H11" s="109"/>
    </row>
    <row r="12" spans="1:8" ht="21.75" customHeight="1" x14ac:dyDescent="0.2">
      <c r="A12" s="54" t="s">
        <v>8</v>
      </c>
      <c r="B12" s="99">
        <v>7.5</v>
      </c>
      <c r="C12" s="100"/>
      <c r="D12" s="100"/>
      <c r="E12" s="102"/>
      <c r="F12" s="5" t="e">
        <f>B12/F8</f>
        <v>#VALUE!</v>
      </c>
      <c r="G12" s="212" t="e">
        <f>B12/F9</f>
        <v>#VALUE!</v>
      </c>
      <c r="H12" s="213"/>
    </row>
    <row r="13" spans="1:8" ht="21.95" customHeight="1" x14ac:dyDescent="0.2">
      <c r="A13" s="54" t="s">
        <v>9</v>
      </c>
      <c r="B13" s="147">
        <v>0.75</v>
      </c>
      <c r="C13" s="148"/>
      <c r="D13" s="148"/>
      <c r="E13" s="150"/>
      <c r="F13" s="5" t="e">
        <f>B13/F8</f>
        <v>#VALUE!</v>
      </c>
      <c r="G13" s="212" t="e">
        <f>B13/F9</f>
        <v>#VALUE!</v>
      </c>
      <c r="H13" s="213"/>
    </row>
    <row r="14" spans="1:8" ht="21.95" customHeight="1" x14ac:dyDescent="0.2">
      <c r="A14" s="54" t="s">
        <v>10</v>
      </c>
      <c r="B14" s="151">
        <v>15</v>
      </c>
      <c r="C14" s="152"/>
      <c r="D14" s="152"/>
      <c r="E14" s="154"/>
      <c r="F14" s="5" t="e">
        <f>B14/F8</f>
        <v>#VALUE!</v>
      </c>
      <c r="G14" s="212" t="e">
        <f>B14/F9</f>
        <v>#VALUE!</v>
      </c>
      <c r="H14" s="213"/>
    </row>
    <row r="15" spans="1:8" ht="21.95" customHeight="1" x14ac:dyDescent="0.2">
      <c r="A15" s="54" t="s">
        <v>11</v>
      </c>
      <c r="B15" s="147">
        <v>0.45</v>
      </c>
      <c r="C15" s="148"/>
      <c r="D15" s="148"/>
      <c r="E15" s="150"/>
      <c r="F15" s="5" t="e">
        <f>B15/F8</f>
        <v>#VALUE!</v>
      </c>
      <c r="G15" s="212" t="e">
        <f>B15/F9</f>
        <v>#VALUE!</v>
      </c>
      <c r="H15" s="213"/>
    </row>
    <row r="16" spans="1:8" ht="15" customHeight="1" x14ac:dyDescent="0.2">
      <c r="A16" s="1" t="s">
        <v>4</v>
      </c>
      <c r="H16" s="2"/>
    </row>
    <row r="17" spans="1:8" ht="18.75" customHeight="1" x14ac:dyDescent="0.25">
      <c r="A17" s="141" t="s">
        <v>29</v>
      </c>
      <c r="B17" s="142"/>
      <c r="C17" s="142"/>
      <c r="D17" s="142"/>
      <c r="E17" s="143" t="s">
        <v>27</v>
      </c>
      <c r="F17" s="144"/>
      <c r="G17" s="27" t="s">
        <v>68</v>
      </c>
      <c r="H17" s="15" t="str">
        <f>Form!J10</f>
        <v>1 / 2 / 3 / 4 /(NA)</v>
      </c>
    </row>
    <row r="18" spans="1:8" ht="18.75" customHeight="1" x14ac:dyDescent="0.25">
      <c r="A18" s="135" t="s">
        <v>30</v>
      </c>
      <c r="B18" s="136"/>
      <c r="C18" s="136"/>
      <c r="D18" s="136"/>
      <c r="E18" s="137" t="s">
        <v>27</v>
      </c>
      <c r="F18" s="137"/>
      <c r="G18" s="25"/>
      <c r="H18" s="16"/>
    </row>
    <row r="19" spans="1:8" ht="18.75" customHeight="1" x14ac:dyDescent="0.25">
      <c r="A19" s="135" t="s">
        <v>31</v>
      </c>
      <c r="B19" s="136"/>
      <c r="C19" s="136"/>
      <c r="D19" s="136"/>
      <c r="E19" s="137" t="s">
        <v>67</v>
      </c>
      <c r="F19" s="137"/>
      <c r="G19" s="25"/>
      <c r="H19" s="16"/>
    </row>
    <row r="20" spans="1:8" ht="18.75" customHeight="1" x14ac:dyDescent="0.25">
      <c r="A20" s="135" t="s">
        <v>32</v>
      </c>
      <c r="B20" s="136"/>
      <c r="C20" s="136"/>
      <c r="D20" s="136"/>
      <c r="E20" s="137" t="s">
        <v>27</v>
      </c>
      <c r="F20" s="137"/>
      <c r="G20" s="25"/>
      <c r="H20" s="16"/>
    </row>
    <row r="21" spans="1:8" ht="18.75" customHeight="1" x14ac:dyDescent="0.25">
      <c r="A21" s="135" t="s">
        <v>33</v>
      </c>
      <c r="B21" s="136"/>
      <c r="C21" s="136"/>
      <c r="D21" s="136"/>
      <c r="E21" s="137"/>
      <c r="F21" s="137"/>
      <c r="G21" s="25"/>
      <c r="H21" s="16"/>
    </row>
    <row r="22" spans="1:8" ht="18.75" customHeight="1" x14ac:dyDescent="0.25">
      <c r="A22" s="138" t="s">
        <v>34</v>
      </c>
      <c r="B22" s="139"/>
      <c r="C22" s="139"/>
      <c r="D22" s="139"/>
      <c r="E22" s="211" t="s">
        <v>28</v>
      </c>
      <c r="F22" s="140"/>
      <c r="G22" s="26"/>
      <c r="H22" s="17"/>
    </row>
    <row r="23" spans="1:8" ht="15" customHeight="1" x14ac:dyDescent="0.2">
      <c r="A23" s="4" t="s">
        <v>15</v>
      </c>
    </row>
    <row r="24" spans="1:8" s="7" customFormat="1" ht="21.6" customHeight="1" x14ac:dyDescent="0.2">
      <c r="A24" s="36" t="s">
        <v>20</v>
      </c>
      <c r="B24" s="8"/>
      <c r="C24" s="8"/>
      <c r="D24" s="8" t="s">
        <v>21</v>
      </c>
      <c r="E24" s="8"/>
      <c r="F24" s="37" t="s">
        <v>22</v>
      </c>
      <c r="G24" s="8"/>
      <c r="H24" s="38" t="s">
        <v>23</v>
      </c>
    </row>
    <row r="25" spans="1:8" s="7" customFormat="1" ht="21.6" customHeight="1" x14ac:dyDescent="0.2">
      <c r="A25" s="9"/>
      <c r="B25" s="10"/>
      <c r="C25" s="10"/>
      <c r="D25" s="39" t="s">
        <v>24</v>
      </c>
      <c r="E25" s="10"/>
      <c r="F25" s="12" t="s">
        <v>26</v>
      </c>
      <c r="G25" s="12"/>
      <c r="H25" s="11"/>
    </row>
    <row r="26" spans="1:8" ht="60.75" customHeight="1" x14ac:dyDescent="0.2">
      <c r="A26" s="202" t="s">
        <v>17</v>
      </c>
      <c r="B26" s="203"/>
      <c r="C26" s="203"/>
      <c r="D26" s="204" t="s">
        <v>13</v>
      </c>
      <c r="E26" s="204"/>
      <c r="F26" s="13" t="s">
        <v>25</v>
      </c>
      <c r="G26" s="204" t="s">
        <v>13</v>
      </c>
      <c r="H26" s="205"/>
    </row>
    <row r="27" spans="1:8" ht="60.75" customHeight="1" x14ac:dyDescent="0.2">
      <c r="A27" s="206" t="s">
        <v>18</v>
      </c>
      <c r="B27" s="207"/>
      <c r="C27" s="207"/>
      <c r="D27" s="208" t="s">
        <v>13</v>
      </c>
      <c r="E27" s="208"/>
      <c r="F27" s="14" t="s">
        <v>14</v>
      </c>
      <c r="G27" s="209" t="s">
        <v>35</v>
      </c>
      <c r="H27" s="210"/>
    </row>
    <row r="28" spans="1:8" ht="42.75" customHeight="1" x14ac:dyDescent="0.2">
      <c r="A28" s="199" t="s">
        <v>12</v>
      </c>
      <c r="B28" s="200"/>
      <c r="C28" s="200"/>
      <c r="D28" s="200"/>
      <c r="E28" s="201"/>
      <c r="F28" s="112" t="s">
        <v>5</v>
      </c>
      <c r="G28" s="113"/>
      <c r="H28" s="114"/>
    </row>
    <row r="29" spans="1:8" ht="18" customHeight="1" x14ac:dyDescent="0.2">
      <c r="A29" s="118" t="str">
        <f>Form!B24</f>
        <v>NORDIYANA     IQBAL</v>
      </c>
      <c r="B29" s="119"/>
      <c r="C29" s="119"/>
      <c r="D29" s="120">
        <f>Form!B25</f>
        <v>45657</v>
      </c>
      <c r="E29" s="121"/>
      <c r="F29" s="3"/>
      <c r="G29" s="122"/>
      <c r="H29" s="123"/>
    </row>
  </sheetData>
  <mergeCells count="54">
    <mergeCell ref="F4:H4"/>
    <mergeCell ref="A1:H1"/>
    <mergeCell ref="A2:C2"/>
    <mergeCell ref="D2:H2"/>
    <mergeCell ref="A3:C3"/>
    <mergeCell ref="D3:H3"/>
    <mergeCell ref="E5:F5"/>
    <mergeCell ref="G5:H5"/>
    <mergeCell ref="A6:E6"/>
    <mergeCell ref="G6:H6"/>
    <mergeCell ref="A7:B7"/>
    <mergeCell ref="C7:E7"/>
    <mergeCell ref="G7:H7"/>
    <mergeCell ref="A8:B8"/>
    <mergeCell ref="C8:E8"/>
    <mergeCell ref="G8:H8"/>
    <mergeCell ref="A9:B9"/>
    <mergeCell ref="C9:E9"/>
    <mergeCell ref="G9:H9"/>
    <mergeCell ref="A10:A11"/>
    <mergeCell ref="B10:E11"/>
    <mergeCell ref="F10:H10"/>
    <mergeCell ref="G11:H11"/>
    <mergeCell ref="B12:E12"/>
    <mergeCell ref="G12:H12"/>
    <mergeCell ref="B13:E13"/>
    <mergeCell ref="G13:H13"/>
    <mergeCell ref="B14:E14"/>
    <mergeCell ref="G14:H14"/>
    <mergeCell ref="B15:E15"/>
    <mergeCell ref="G15:H15"/>
    <mergeCell ref="A17:D17"/>
    <mergeCell ref="E17:F17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6:C26"/>
    <mergeCell ref="D26:E26"/>
    <mergeCell ref="G26:H26"/>
    <mergeCell ref="A27:C27"/>
    <mergeCell ref="D27:E27"/>
    <mergeCell ref="G27:H27"/>
    <mergeCell ref="A28:E28"/>
    <mergeCell ref="F28:H28"/>
    <mergeCell ref="A29:C29"/>
    <mergeCell ref="D29:E29"/>
    <mergeCell ref="G29:H29"/>
  </mergeCells>
  <printOptions horizontalCentered="1"/>
  <pageMargins left="0.25" right="0.25" top="0.75" bottom="0.75" header="0.3" footer="0.3"/>
  <pageSetup paperSize="9" orientation="portrait" r:id="rId1"/>
  <headerFooter>
    <oddHeader>&amp;LPKKK/UAT/003&amp;R       16-Dis-2024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3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4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5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6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7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8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9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12AFF-5AEB-45F6-9954-9F35FF174EF7}">
  <dimension ref="A1:H29"/>
  <sheetViews>
    <sheetView view="pageLayout" topLeftCell="A10" zoomScaleNormal="100" workbookViewId="0">
      <selection sqref="A1:H1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82" t="s">
        <v>93</v>
      </c>
      <c r="B1" s="183"/>
      <c r="C1" s="183"/>
      <c r="D1" s="183"/>
      <c r="E1" s="183"/>
      <c r="F1" s="183"/>
      <c r="G1" s="183"/>
      <c r="H1" s="184"/>
    </row>
    <row r="2" spans="1:8" ht="18.95" customHeight="1" x14ac:dyDescent="0.2">
      <c r="A2" s="185" t="s">
        <v>39</v>
      </c>
      <c r="B2" s="186"/>
      <c r="C2" s="187"/>
      <c r="D2" s="188" t="str">
        <f>Form!B11</f>
        <v>IQC OINT 4 311224</v>
      </c>
      <c r="E2" s="188"/>
      <c r="F2" s="188"/>
      <c r="G2" s="188"/>
      <c r="H2" s="189"/>
    </row>
    <row r="3" spans="1:8" ht="24" customHeight="1" x14ac:dyDescent="0.2">
      <c r="A3" s="190" t="s">
        <v>40</v>
      </c>
      <c r="B3" s="191"/>
      <c r="C3" s="192"/>
      <c r="D3" s="193" t="str">
        <f>Form!G11</f>
        <v>KRIM</v>
      </c>
      <c r="E3" s="194"/>
      <c r="F3" s="194"/>
      <c r="G3" s="194"/>
      <c r="H3" s="195"/>
    </row>
    <row r="4" spans="1:8" ht="19.899999999999999" customHeight="1" x14ac:dyDescent="0.2">
      <c r="A4" s="20" t="s">
        <v>38</v>
      </c>
      <c r="B4" s="19"/>
      <c r="C4" s="19"/>
      <c r="D4" s="21"/>
      <c r="E4" s="21" t="str">
        <f>Form!B4</f>
        <v>RB GH A &amp; B 311224</v>
      </c>
      <c r="F4" s="234" t="s">
        <v>36</v>
      </c>
      <c r="G4" s="234"/>
      <c r="H4" s="235"/>
    </row>
    <row r="5" spans="1:8" ht="19.899999999999999" customHeight="1" x14ac:dyDescent="0.2">
      <c r="A5" s="33" t="s">
        <v>19</v>
      </c>
      <c r="B5" s="7"/>
      <c r="C5" s="7"/>
      <c r="D5" s="7"/>
      <c r="E5" s="226" t="str">
        <f>Form!B26</f>
        <v>IQC OINT 311224</v>
      </c>
      <c r="F5" s="226"/>
      <c r="G5" s="227" t="s">
        <v>37</v>
      </c>
      <c r="H5" s="228"/>
    </row>
    <row r="6" spans="1:8" ht="25.5" customHeight="1" x14ac:dyDescent="0.2">
      <c r="A6" s="229" t="s">
        <v>0</v>
      </c>
      <c r="B6" s="230"/>
      <c r="C6" s="230"/>
      <c r="D6" s="230"/>
      <c r="E6" s="231"/>
      <c r="F6" s="28" t="s">
        <v>6</v>
      </c>
      <c r="G6" s="232" t="s">
        <v>7</v>
      </c>
      <c r="H6" s="233"/>
    </row>
    <row r="7" spans="1:8" ht="21" customHeight="1" x14ac:dyDescent="0.2">
      <c r="A7" s="159" t="s">
        <v>1</v>
      </c>
      <c r="B7" s="219"/>
      <c r="C7" s="223"/>
      <c r="D7" s="224"/>
      <c r="E7" s="225"/>
      <c r="F7" s="18">
        <f>Form!C5</f>
        <v>1.5029999999999999</v>
      </c>
      <c r="G7" s="163">
        <f>Form!F5</f>
        <v>100.008</v>
      </c>
      <c r="H7" s="164"/>
    </row>
    <row r="8" spans="1:8" ht="21" customHeight="1" x14ac:dyDescent="0.2">
      <c r="A8" s="159" t="s">
        <v>2</v>
      </c>
      <c r="B8" s="219"/>
      <c r="C8" s="220" t="str">
        <f>E5</f>
        <v>IQC OINT 311224</v>
      </c>
      <c r="D8" s="221"/>
      <c r="E8" s="222"/>
      <c r="F8" s="18" t="str">
        <f>Form!C6</f>
        <v>NA</v>
      </c>
      <c r="G8" s="163" t="str">
        <f>Form!F6</f>
        <v>NA</v>
      </c>
      <c r="H8" s="164"/>
    </row>
    <row r="9" spans="1:8" ht="20.100000000000001" customHeight="1" x14ac:dyDescent="0.2">
      <c r="A9" s="159" t="s">
        <v>3</v>
      </c>
      <c r="B9" s="219"/>
      <c r="C9" s="223"/>
      <c r="D9" s="224"/>
      <c r="E9" s="225"/>
      <c r="F9" s="18" t="str">
        <f>Form!C7</f>
        <v>NA</v>
      </c>
      <c r="G9" s="163" t="str">
        <f>Form!F7</f>
        <v>NA</v>
      </c>
      <c r="H9" s="164"/>
    </row>
    <row r="10" spans="1:8" ht="48.75" customHeight="1" x14ac:dyDescent="0.2">
      <c r="A10" s="214"/>
      <c r="B10" s="216" t="s">
        <v>73</v>
      </c>
      <c r="C10" s="172"/>
      <c r="D10" s="172"/>
      <c r="E10" s="173"/>
      <c r="F10" s="108" t="s">
        <v>74</v>
      </c>
      <c r="G10" s="218"/>
      <c r="H10" s="109"/>
    </row>
    <row r="11" spans="1:8" ht="20.25" customHeight="1" x14ac:dyDescent="0.2">
      <c r="A11" s="215"/>
      <c r="B11" s="105"/>
      <c r="C11" s="106"/>
      <c r="D11" s="106"/>
      <c r="E11" s="217"/>
      <c r="F11" s="6" t="s">
        <v>2</v>
      </c>
      <c r="G11" s="108" t="s">
        <v>16</v>
      </c>
      <c r="H11" s="109"/>
    </row>
    <row r="12" spans="1:8" ht="21.75" customHeight="1" x14ac:dyDescent="0.2">
      <c r="A12" s="54" t="s">
        <v>8</v>
      </c>
      <c r="B12" s="99">
        <v>7.5</v>
      </c>
      <c r="C12" s="100"/>
      <c r="D12" s="100"/>
      <c r="E12" s="102"/>
      <c r="F12" s="5" t="e">
        <f>B12/F8</f>
        <v>#VALUE!</v>
      </c>
      <c r="G12" s="212" t="e">
        <f>B12/F9</f>
        <v>#VALUE!</v>
      </c>
      <c r="H12" s="213"/>
    </row>
    <row r="13" spans="1:8" ht="21.95" customHeight="1" x14ac:dyDescent="0.2">
      <c r="A13" s="54" t="s">
        <v>9</v>
      </c>
      <c r="B13" s="147">
        <v>0.75</v>
      </c>
      <c r="C13" s="148"/>
      <c r="D13" s="148"/>
      <c r="E13" s="150"/>
      <c r="F13" s="5" t="e">
        <f>B13/F8</f>
        <v>#VALUE!</v>
      </c>
      <c r="G13" s="212" t="e">
        <f>B13/F9</f>
        <v>#VALUE!</v>
      </c>
      <c r="H13" s="213"/>
    </row>
    <row r="14" spans="1:8" ht="21.95" customHeight="1" x14ac:dyDescent="0.2">
      <c r="A14" s="54" t="s">
        <v>10</v>
      </c>
      <c r="B14" s="151">
        <v>15</v>
      </c>
      <c r="C14" s="152"/>
      <c r="D14" s="152"/>
      <c r="E14" s="154"/>
      <c r="F14" s="5" t="e">
        <f>B14/F8</f>
        <v>#VALUE!</v>
      </c>
      <c r="G14" s="212" t="e">
        <f>B14/F9</f>
        <v>#VALUE!</v>
      </c>
      <c r="H14" s="213"/>
    </row>
    <row r="15" spans="1:8" ht="21.95" customHeight="1" x14ac:dyDescent="0.2">
      <c r="A15" s="54" t="s">
        <v>11</v>
      </c>
      <c r="B15" s="147">
        <v>0.45</v>
      </c>
      <c r="C15" s="148"/>
      <c r="D15" s="148"/>
      <c r="E15" s="150"/>
      <c r="F15" s="5" t="e">
        <f>B15/F8</f>
        <v>#VALUE!</v>
      </c>
      <c r="G15" s="212" t="e">
        <f>B15/F9</f>
        <v>#VALUE!</v>
      </c>
      <c r="H15" s="213"/>
    </row>
    <row r="16" spans="1:8" ht="15" customHeight="1" x14ac:dyDescent="0.2">
      <c r="A16" s="1" t="s">
        <v>4</v>
      </c>
      <c r="H16" s="2"/>
    </row>
    <row r="17" spans="1:8" ht="18.75" customHeight="1" x14ac:dyDescent="0.25">
      <c r="A17" s="141" t="s">
        <v>29</v>
      </c>
      <c r="B17" s="142"/>
      <c r="C17" s="142"/>
      <c r="D17" s="142"/>
      <c r="E17" s="143" t="s">
        <v>27</v>
      </c>
      <c r="F17" s="144"/>
      <c r="G17" s="27" t="s">
        <v>68</v>
      </c>
      <c r="H17" s="15" t="str">
        <f>Form!J11</f>
        <v>1 / 2 / 3 / 4 /(NA)</v>
      </c>
    </row>
    <row r="18" spans="1:8" ht="18.75" customHeight="1" x14ac:dyDescent="0.25">
      <c r="A18" s="135" t="s">
        <v>30</v>
      </c>
      <c r="B18" s="136"/>
      <c r="C18" s="136"/>
      <c r="D18" s="136"/>
      <c r="E18" s="137" t="s">
        <v>27</v>
      </c>
      <c r="F18" s="137"/>
      <c r="G18" s="25"/>
      <c r="H18" s="16"/>
    </row>
    <row r="19" spans="1:8" ht="18.75" customHeight="1" x14ac:dyDescent="0.25">
      <c r="A19" s="135" t="s">
        <v>31</v>
      </c>
      <c r="B19" s="136"/>
      <c r="C19" s="136"/>
      <c r="D19" s="136"/>
      <c r="E19" s="137" t="s">
        <v>67</v>
      </c>
      <c r="F19" s="137"/>
      <c r="G19" s="25"/>
      <c r="H19" s="16"/>
    </row>
    <row r="20" spans="1:8" ht="18.75" customHeight="1" x14ac:dyDescent="0.25">
      <c r="A20" s="135" t="s">
        <v>32</v>
      </c>
      <c r="B20" s="136"/>
      <c r="C20" s="136"/>
      <c r="D20" s="136"/>
      <c r="E20" s="137" t="s">
        <v>27</v>
      </c>
      <c r="F20" s="137"/>
      <c r="G20" s="25"/>
      <c r="H20" s="16"/>
    </row>
    <row r="21" spans="1:8" ht="18.75" customHeight="1" x14ac:dyDescent="0.25">
      <c r="A21" s="135" t="s">
        <v>33</v>
      </c>
      <c r="B21" s="136"/>
      <c r="C21" s="136"/>
      <c r="D21" s="136"/>
      <c r="E21" s="137"/>
      <c r="F21" s="137"/>
      <c r="G21" s="25"/>
      <c r="H21" s="16"/>
    </row>
    <row r="22" spans="1:8" ht="18.75" customHeight="1" x14ac:dyDescent="0.25">
      <c r="A22" s="138" t="s">
        <v>34</v>
      </c>
      <c r="B22" s="139"/>
      <c r="C22" s="139"/>
      <c r="D22" s="139"/>
      <c r="E22" s="211" t="s">
        <v>28</v>
      </c>
      <c r="F22" s="140"/>
      <c r="G22" s="26"/>
      <c r="H22" s="17"/>
    </row>
    <row r="23" spans="1:8" ht="15" customHeight="1" x14ac:dyDescent="0.2">
      <c r="A23" s="4" t="s">
        <v>15</v>
      </c>
    </row>
    <row r="24" spans="1:8" s="7" customFormat="1" ht="21.6" customHeight="1" x14ac:dyDescent="0.2">
      <c r="A24" s="36" t="s">
        <v>20</v>
      </c>
      <c r="B24" s="8"/>
      <c r="C24" s="8"/>
      <c r="D24" s="8" t="s">
        <v>21</v>
      </c>
      <c r="E24" s="8"/>
      <c r="F24" s="37" t="s">
        <v>22</v>
      </c>
      <c r="G24" s="8"/>
      <c r="H24" s="38" t="s">
        <v>23</v>
      </c>
    </row>
    <row r="25" spans="1:8" s="7" customFormat="1" ht="21.6" customHeight="1" x14ac:dyDescent="0.2">
      <c r="A25" s="9"/>
      <c r="B25" s="10"/>
      <c r="C25" s="10"/>
      <c r="D25" s="39" t="s">
        <v>24</v>
      </c>
      <c r="E25" s="10"/>
      <c r="F25" s="12" t="s">
        <v>26</v>
      </c>
      <c r="G25" s="12"/>
      <c r="H25" s="11"/>
    </row>
    <row r="26" spans="1:8" ht="60.75" customHeight="1" x14ac:dyDescent="0.2">
      <c r="A26" s="202" t="s">
        <v>17</v>
      </c>
      <c r="B26" s="203"/>
      <c r="C26" s="203"/>
      <c r="D26" s="204" t="s">
        <v>13</v>
      </c>
      <c r="E26" s="204"/>
      <c r="F26" s="13" t="s">
        <v>25</v>
      </c>
      <c r="G26" s="204" t="s">
        <v>13</v>
      </c>
      <c r="H26" s="205"/>
    </row>
    <row r="27" spans="1:8" ht="60.75" customHeight="1" x14ac:dyDescent="0.2">
      <c r="A27" s="206" t="s">
        <v>18</v>
      </c>
      <c r="B27" s="207"/>
      <c r="C27" s="207"/>
      <c r="D27" s="208" t="s">
        <v>13</v>
      </c>
      <c r="E27" s="208"/>
      <c r="F27" s="14" t="s">
        <v>14</v>
      </c>
      <c r="G27" s="209" t="s">
        <v>35</v>
      </c>
      <c r="H27" s="210"/>
    </row>
    <row r="28" spans="1:8" ht="42.75" customHeight="1" x14ac:dyDescent="0.2">
      <c r="A28" s="199" t="s">
        <v>12</v>
      </c>
      <c r="B28" s="200"/>
      <c r="C28" s="200"/>
      <c r="D28" s="200"/>
      <c r="E28" s="201"/>
      <c r="F28" s="112" t="s">
        <v>5</v>
      </c>
      <c r="G28" s="113"/>
      <c r="H28" s="114"/>
    </row>
    <row r="29" spans="1:8" ht="18" customHeight="1" x14ac:dyDescent="0.2">
      <c r="A29" s="118" t="str">
        <f>Form!B24</f>
        <v>NORDIYANA     IQBAL</v>
      </c>
      <c r="B29" s="119"/>
      <c r="C29" s="119"/>
      <c r="D29" s="120">
        <f>Form!B25</f>
        <v>45657</v>
      </c>
      <c r="E29" s="121"/>
      <c r="F29" s="3"/>
      <c r="G29" s="122"/>
      <c r="H29" s="123"/>
    </row>
  </sheetData>
  <mergeCells count="54">
    <mergeCell ref="F4:H4"/>
    <mergeCell ref="A1:H1"/>
    <mergeCell ref="A2:C2"/>
    <mergeCell ref="D2:H2"/>
    <mergeCell ref="A3:C3"/>
    <mergeCell ref="D3:H3"/>
    <mergeCell ref="E5:F5"/>
    <mergeCell ref="G5:H5"/>
    <mergeCell ref="A6:E6"/>
    <mergeCell ref="G6:H6"/>
    <mergeCell ref="A7:B7"/>
    <mergeCell ref="C7:E7"/>
    <mergeCell ref="G7:H7"/>
    <mergeCell ref="A8:B8"/>
    <mergeCell ref="C8:E8"/>
    <mergeCell ref="G8:H8"/>
    <mergeCell ref="A9:B9"/>
    <mergeCell ref="C9:E9"/>
    <mergeCell ref="G9:H9"/>
    <mergeCell ref="A10:A11"/>
    <mergeCell ref="B10:E11"/>
    <mergeCell ref="F10:H10"/>
    <mergeCell ref="G11:H11"/>
    <mergeCell ref="B12:E12"/>
    <mergeCell ref="G12:H12"/>
    <mergeCell ref="B13:E13"/>
    <mergeCell ref="G13:H13"/>
    <mergeCell ref="B14:E14"/>
    <mergeCell ref="G14:H14"/>
    <mergeCell ref="B15:E15"/>
    <mergeCell ref="G15:H15"/>
    <mergeCell ref="A17:D17"/>
    <mergeCell ref="E17:F17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6:C26"/>
    <mergeCell ref="D26:E26"/>
    <mergeCell ref="G26:H26"/>
    <mergeCell ref="A27:C27"/>
    <mergeCell ref="D27:E27"/>
    <mergeCell ref="G27:H27"/>
    <mergeCell ref="A28:E28"/>
    <mergeCell ref="F28:H28"/>
    <mergeCell ref="A29:C29"/>
    <mergeCell ref="D29:E29"/>
    <mergeCell ref="G29:H29"/>
  </mergeCells>
  <printOptions horizontalCentered="1"/>
  <pageMargins left="0.25" right="0.25" top="0.75" bottom="0.75" header="0.3" footer="0.3"/>
  <pageSetup paperSize="9" orientation="portrait" r:id="rId1"/>
  <headerFooter>
    <oddHeader>&amp;LPKKK/UAT/003&amp;R       16-Dis-2024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9217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8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9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0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1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2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3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E0055-D4AF-4DE7-BC0C-54200A66B142}">
  <dimension ref="A1:H29"/>
  <sheetViews>
    <sheetView view="pageLayout" topLeftCell="A10" zoomScaleNormal="100" workbookViewId="0">
      <selection sqref="A1:H1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82" t="s">
        <v>93</v>
      </c>
      <c r="B1" s="183"/>
      <c r="C1" s="183"/>
      <c r="D1" s="183"/>
      <c r="E1" s="183"/>
      <c r="F1" s="183"/>
      <c r="G1" s="183"/>
      <c r="H1" s="184"/>
    </row>
    <row r="2" spans="1:8" ht="18.95" customHeight="1" x14ac:dyDescent="0.2">
      <c r="A2" s="185" t="s">
        <v>39</v>
      </c>
      <c r="B2" s="186"/>
      <c r="C2" s="187"/>
      <c r="D2" s="188" t="str">
        <f>Form!B12</f>
        <v>IQC OINT 5 311224</v>
      </c>
      <c r="E2" s="188"/>
      <c r="F2" s="188"/>
      <c r="G2" s="188"/>
      <c r="H2" s="189"/>
    </row>
    <row r="3" spans="1:8" ht="24" customHeight="1" x14ac:dyDescent="0.2">
      <c r="A3" s="190" t="s">
        <v>40</v>
      </c>
      <c r="B3" s="191"/>
      <c r="C3" s="192"/>
      <c r="D3" s="193" t="str">
        <f>Form!G12</f>
        <v>KRIM</v>
      </c>
      <c r="E3" s="194"/>
      <c r="F3" s="194"/>
      <c r="G3" s="194"/>
      <c r="H3" s="195"/>
    </row>
    <row r="4" spans="1:8" ht="19.899999999999999" customHeight="1" x14ac:dyDescent="0.2">
      <c r="A4" s="20" t="s">
        <v>38</v>
      </c>
      <c r="B4" s="19"/>
      <c r="C4" s="19"/>
      <c r="D4" s="21"/>
      <c r="E4" s="21" t="str">
        <f>Form!B4</f>
        <v>RB GH A &amp; B 311224</v>
      </c>
      <c r="F4" s="234" t="s">
        <v>36</v>
      </c>
      <c r="G4" s="234"/>
      <c r="H4" s="235"/>
    </row>
    <row r="5" spans="1:8" ht="19.899999999999999" customHeight="1" x14ac:dyDescent="0.2">
      <c r="A5" s="33" t="s">
        <v>19</v>
      </c>
      <c r="B5" s="7"/>
      <c r="C5" s="7"/>
      <c r="D5" s="7"/>
      <c r="E5" s="226" t="str">
        <f>Form!B26</f>
        <v>IQC OINT 311224</v>
      </c>
      <c r="F5" s="226"/>
      <c r="G5" s="227" t="s">
        <v>37</v>
      </c>
      <c r="H5" s="228"/>
    </row>
    <row r="6" spans="1:8" ht="25.5" customHeight="1" x14ac:dyDescent="0.2">
      <c r="A6" s="229" t="s">
        <v>0</v>
      </c>
      <c r="B6" s="230"/>
      <c r="C6" s="230"/>
      <c r="D6" s="230"/>
      <c r="E6" s="231"/>
      <c r="F6" s="28" t="s">
        <v>6</v>
      </c>
      <c r="G6" s="232" t="s">
        <v>7</v>
      </c>
      <c r="H6" s="233"/>
    </row>
    <row r="7" spans="1:8" ht="21" customHeight="1" x14ac:dyDescent="0.2">
      <c r="A7" s="159" t="s">
        <v>1</v>
      </c>
      <c r="B7" s="219"/>
      <c r="C7" s="223"/>
      <c r="D7" s="224"/>
      <c r="E7" s="225"/>
      <c r="F7" s="18">
        <f>Form!C5</f>
        <v>1.5029999999999999</v>
      </c>
      <c r="G7" s="163">
        <f>Form!F5</f>
        <v>100.008</v>
      </c>
      <c r="H7" s="164"/>
    </row>
    <row r="8" spans="1:8" ht="21" customHeight="1" x14ac:dyDescent="0.2">
      <c r="A8" s="159" t="s">
        <v>2</v>
      </c>
      <c r="B8" s="219"/>
      <c r="C8" s="220" t="str">
        <f>E5</f>
        <v>IQC OINT 311224</v>
      </c>
      <c r="D8" s="221"/>
      <c r="E8" s="222"/>
      <c r="F8" s="18" t="str">
        <f>Form!C6</f>
        <v>NA</v>
      </c>
      <c r="G8" s="163" t="str">
        <f>Form!F6</f>
        <v>NA</v>
      </c>
      <c r="H8" s="164"/>
    </row>
    <row r="9" spans="1:8" ht="20.100000000000001" customHeight="1" x14ac:dyDescent="0.2">
      <c r="A9" s="159" t="s">
        <v>3</v>
      </c>
      <c r="B9" s="219"/>
      <c r="C9" s="223"/>
      <c r="D9" s="224"/>
      <c r="E9" s="225"/>
      <c r="F9" s="18" t="str">
        <f>Form!C7</f>
        <v>NA</v>
      </c>
      <c r="G9" s="163" t="str">
        <f>Form!F7</f>
        <v>NA</v>
      </c>
      <c r="H9" s="164"/>
    </row>
    <row r="10" spans="1:8" ht="48.75" customHeight="1" x14ac:dyDescent="0.2">
      <c r="A10" s="214"/>
      <c r="B10" s="216" t="s">
        <v>73</v>
      </c>
      <c r="C10" s="172"/>
      <c r="D10" s="172"/>
      <c r="E10" s="173"/>
      <c r="F10" s="108" t="s">
        <v>74</v>
      </c>
      <c r="G10" s="218"/>
      <c r="H10" s="109"/>
    </row>
    <row r="11" spans="1:8" ht="20.25" customHeight="1" x14ac:dyDescent="0.2">
      <c r="A11" s="215"/>
      <c r="B11" s="105"/>
      <c r="C11" s="106"/>
      <c r="D11" s="106"/>
      <c r="E11" s="217"/>
      <c r="F11" s="6" t="s">
        <v>2</v>
      </c>
      <c r="G11" s="108" t="s">
        <v>16</v>
      </c>
      <c r="H11" s="109"/>
    </row>
    <row r="12" spans="1:8" ht="21.75" customHeight="1" x14ac:dyDescent="0.2">
      <c r="A12" s="54" t="s">
        <v>8</v>
      </c>
      <c r="B12" s="99">
        <v>7.5</v>
      </c>
      <c r="C12" s="100"/>
      <c r="D12" s="100"/>
      <c r="E12" s="102"/>
      <c r="F12" s="5" t="e">
        <f>B12/F8</f>
        <v>#VALUE!</v>
      </c>
      <c r="G12" s="212" t="e">
        <f>B12/F9</f>
        <v>#VALUE!</v>
      </c>
      <c r="H12" s="213"/>
    </row>
    <row r="13" spans="1:8" ht="21.95" customHeight="1" x14ac:dyDescent="0.2">
      <c r="A13" s="54" t="s">
        <v>9</v>
      </c>
      <c r="B13" s="147">
        <v>0.75</v>
      </c>
      <c r="C13" s="148"/>
      <c r="D13" s="148"/>
      <c r="E13" s="150"/>
      <c r="F13" s="5" t="e">
        <f>B13/F8</f>
        <v>#VALUE!</v>
      </c>
      <c r="G13" s="212" t="e">
        <f>B13/F9</f>
        <v>#VALUE!</v>
      </c>
      <c r="H13" s="213"/>
    </row>
    <row r="14" spans="1:8" ht="21.95" customHeight="1" x14ac:dyDescent="0.2">
      <c r="A14" s="54" t="s">
        <v>10</v>
      </c>
      <c r="B14" s="151">
        <v>15</v>
      </c>
      <c r="C14" s="152"/>
      <c r="D14" s="152"/>
      <c r="E14" s="154"/>
      <c r="F14" s="5" t="e">
        <f>B14/F8</f>
        <v>#VALUE!</v>
      </c>
      <c r="G14" s="212" t="e">
        <f>B14/F9</f>
        <v>#VALUE!</v>
      </c>
      <c r="H14" s="213"/>
    </row>
    <row r="15" spans="1:8" ht="21.95" customHeight="1" x14ac:dyDescent="0.2">
      <c r="A15" s="54" t="s">
        <v>11</v>
      </c>
      <c r="B15" s="147">
        <v>0.45</v>
      </c>
      <c r="C15" s="148"/>
      <c r="D15" s="148"/>
      <c r="E15" s="150"/>
      <c r="F15" s="5" t="e">
        <f>B15/F8</f>
        <v>#VALUE!</v>
      </c>
      <c r="G15" s="212" t="e">
        <f>B15/F9</f>
        <v>#VALUE!</v>
      </c>
      <c r="H15" s="213"/>
    </row>
    <row r="16" spans="1:8" ht="15" customHeight="1" x14ac:dyDescent="0.2">
      <c r="A16" s="1" t="s">
        <v>4</v>
      </c>
      <c r="H16" s="2"/>
    </row>
    <row r="17" spans="1:8" ht="18.75" customHeight="1" x14ac:dyDescent="0.25">
      <c r="A17" s="141" t="s">
        <v>29</v>
      </c>
      <c r="B17" s="142"/>
      <c r="C17" s="142"/>
      <c r="D17" s="142"/>
      <c r="E17" s="143" t="s">
        <v>27</v>
      </c>
      <c r="F17" s="144"/>
      <c r="G17" s="27" t="s">
        <v>68</v>
      </c>
      <c r="H17" s="15" t="str">
        <f>Form!J12</f>
        <v>1 / 2 / 3 / 4 /(NA)</v>
      </c>
    </row>
    <row r="18" spans="1:8" ht="18.75" customHeight="1" x14ac:dyDescent="0.25">
      <c r="A18" s="135" t="s">
        <v>30</v>
      </c>
      <c r="B18" s="136"/>
      <c r="C18" s="136"/>
      <c r="D18" s="136"/>
      <c r="E18" s="137" t="s">
        <v>27</v>
      </c>
      <c r="F18" s="137"/>
      <c r="G18" s="25"/>
      <c r="H18" s="16"/>
    </row>
    <row r="19" spans="1:8" ht="18.75" customHeight="1" x14ac:dyDescent="0.25">
      <c r="A19" s="135" t="s">
        <v>31</v>
      </c>
      <c r="B19" s="136"/>
      <c r="C19" s="136"/>
      <c r="D19" s="136"/>
      <c r="E19" s="137" t="s">
        <v>67</v>
      </c>
      <c r="F19" s="137"/>
      <c r="G19" s="25"/>
      <c r="H19" s="16"/>
    </row>
    <row r="20" spans="1:8" ht="18.75" customHeight="1" x14ac:dyDescent="0.25">
      <c r="A20" s="135" t="s">
        <v>32</v>
      </c>
      <c r="B20" s="136"/>
      <c r="C20" s="136"/>
      <c r="D20" s="136"/>
      <c r="E20" s="137" t="s">
        <v>27</v>
      </c>
      <c r="F20" s="137"/>
      <c r="G20" s="25"/>
      <c r="H20" s="16"/>
    </row>
    <row r="21" spans="1:8" ht="18.75" customHeight="1" x14ac:dyDescent="0.25">
      <c r="A21" s="135" t="s">
        <v>33</v>
      </c>
      <c r="B21" s="136"/>
      <c r="C21" s="136"/>
      <c r="D21" s="136"/>
      <c r="E21" s="137"/>
      <c r="F21" s="137"/>
      <c r="G21" s="25"/>
      <c r="H21" s="16"/>
    </row>
    <row r="22" spans="1:8" ht="18.75" customHeight="1" x14ac:dyDescent="0.25">
      <c r="A22" s="138" t="s">
        <v>34</v>
      </c>
      <c r="B22" s="139"/>
      <c r="C22" s="139"/>
      <c r="D22" s="139"/>
      <c r="E22" s="211" t="s">
        <v>28</v>
      </c>
      <c r="F22" s="140"/>
      <c r="G22" s="26"/>
      <c r="H22" s="17"/>
    </row>
    <row r="23" spans="1:8" ht="15" customHeight="1" x14ac:dyDescent="0.2">
      <c r="A23" s="4" t="s">
        <v>15</v>
      </c>
    </row>
    <row r="24" spans="1:8" s="7" customFormat="1" ht="21.6" customHeight="1" x14ac:dyDescent="0.2">
      <c r="A24" s="36" t="s">
        <v>20</v>
      </c>
      <c r="B24" s="8"/>
      <c r="C24" s="8"/>
      <c r="D24" s="8" t="s">
        <v>21</v>
      </c>
      <c r="E24" s="8"/>
      <c r="F24" s="37" t="s">
        <v>22</v>
      </c>
      <c r="G24" s="8"/>
      <c r="H24" s="38" t="s">
        <v>23</v>
      </c>
    </row>
    <row r="25" spans="1:8" s="7" customFormat="1" ht="21.6" customHeight="1" x14ac:dyDescent="0.2">
      <c r="A25" s="9"/>
      <c r="B25" s="10"/>
      <c r="C25" s="10"/>
      <c r="D25" s="39" t="s">
        <v>24</v>
      </c>
      <c r="E25" s="10"/>
      <c r="F25" s="12" t="s">
        <v>26</v>
      </c>
      <c r="G25" s="12"/>
      <c r="H25" s="11"/>
    </row>
    <row r="26" spans="1:8" ht="60.75" customHeight="1" x14ac:dyDescent="0.2">
      <c r="A26" s="202" t="s">
        <v>17</v>
      </c>
      <c r="B26" s="203"/>
      <c r="C26" s="203"/>
      <c r="D26" s="204" t="s">
        <v>13</v>
      </c>
      <c r="E26" s="204"/>
      <c r="F26" s="13" t="s">
        <v>25</v>
      </c>
      <c r="G26" s="204" t="s">
        <v>13</v>
      </c>
      <c r="H26" s="205"/>
    </row>
    <row r="27" spans="1:8" ht="60.75" customHeight="1" x14ac:dyDescent="0.2">
      <c r="A27" s="206" t="s">
        <v>18</v>
      </c>
      <c r="B27" s="207"/>
      <c r="C27" s="207"/>
      <c r="D27" s="208" t="s">
        <v>13</v>
      </c>
      <c r="E27" s="208"/>
      <c r="F27" s="14" t="s">
        <v>14</v>
      </c>
      <c r="G27" s="209" t="s">
        <v>35</v>
      </c>
      <c r="H27" s="210"/>
    </row>
    <row r="28" spans="1:8" ht="42.75" customHeight="1" x14ac:dyDescent="0.2">
      <c r="A28" s="199" t="s">
        <v>12</v>
      </c>
      <c r="B28" s="200"/>
      <c r="C28" s="200"/>
      <c r="D28" s="200"/>
      <c r="E28" s="201"/>
      <c r="F28" s="112" t="s">
        <v>5</v>
      </c>
      <c r="G28" s="113"/>
      <c r="H28" s="114"/>
    </row>
    <row r="29" spans="1:8" ht="18" customHeight="1" x14ac:dyDescent="0.2">
      <c r="A29" s="118" t="str">
        <f>Form!B24</f>
        <v>NORDIYANA     IQBAL</v>
      </c>
      <c r="B29" s="119"/>
      <c r="C29" s="119"/>
      <c r="D29" s="120">
        <f>Form!B25</f>
        <v>45657</v>
      </c>
      <c r="E29" s="121"/>
      <c r="F29" s="3"/>
      <c r="G29" s="122"/>
      <c r="H29" s="123"/>
    </row>
  </sheetData>
  <mergeCells count="54">
    <mergeCell ref="F4:H4"/>
    <mergeCell ref="A1:H1"/>
    <mergeCell ref="A2:C2"/>
    <mergeCell ref="D2:H2"/>
    <mergeCell ref="A3:C3"/>
    <mergeCell ref="D3:H3"/>
    <mergeCell ref="E5:F5"/>
    <mergeCell ref="G5:H5"/>
    <mergeCell ref="A6:E6"/>
    <mergeCell ref="G6:H6"/>
    <mergeCell ref="A7:B7"/>
    <mergeCell ref="C7:E7"/>
    <mergeCell ref="G7:H7"/>
    <mergeCell ref="A8:B8"/>
    <mergeCell ref="C8:E8"/>
    <mergeCell ref="G8:H8"/>
    <mergeCell ref="A9:B9"/>
    <mergeCell ref="C9:E9"/>
    <mergeCell ref="G9:H9"/>
    <mergeCell ref="A10:A11"/>
    <mergeCell ref="B10:E11"/>
    <mergeCell ref="F10:H10"/>
    <mergeCell ref="G11:H11"/>
    <mergeCell ref="B12:E12"/>
    <mergeCell ref="G12:H12"/>
    <mergeCell ref="B13:E13"/>
    <mergeCell ref="G13:H13"/>
    <mergeCell ref="B14:E14"/>
    <mergeCell ref="G14:H14"/>
    <mergeCell ref="B15:E15"/>
    <mergeCell ref="G15:H15"/>
    <mergeCell ref="A17:D17"/>
    <mergeCell ref="E17:F17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6:C26"/>
    <mergeCell ref="D26:E26"/>
    <mergeCell ref="G26:H26"/>
    <mergeCell ref="A27:C27"/>
    <mergeCell ref="D27:E27"/>
    <mergeCell ref="G27:H27"/>
    <mergeCell ref="A28:E28"/>
    <mergeCell ref="F28:H28"/>
    <mergeCell ref="A29:C29"/>
    <mergeCell ref="D29:E29"/>
    <mergeCell ref="G29:H29"/>
  </mergeCells>
  <printOptions horizontalCentered="1"/>
  <pageMargins left="0.25" right="0.25" top="0.75" bottom="0.75" header="0.3" footer="0.3"/>
  <pageSetup paperSize="9" orientation="portrait" r:id="rId1"/>
  <headerFooter>
    <oddHeader>&amp;LPKKK/UAT/003&amp;R       16-Dis-2024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41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2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3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4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5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6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7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8B289-4AE1-4A32-B83B-D65C49803225}">
  <dimension ref="A1:H29"/>
  <sheetViews>
    <sheetView view="pageLayout" topLeftCell="A10" zoomScaleNormal="100" workbookViewId="0">
      <selection sqref="A1:H1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82" t="s">
        <v>93</v>
      </c>
      <c r="B1" s="183"/>
      <c r="C1" s="183"/>
      <c r="D1" s="183"/>
      <c r="E1" s="183"/>
      <c r="F1" s="183"/>
      <c r="G1" s="183"/>
      <c r="H1" s="184"/>
    </row>
    <row r="2" spans="1:8" ht="18.95" customHeight="1" x14ac:dyDescent="0.2">
      <c r="A2" s="185" t="s">
        <v>39</v>
      </c>
      <c r="B2" s="186"/>
      <c r="C2" s="187"/>
      <c r="D2" s="188" t="str">
        <f>Form!B13</f>
        <v>IQC OINT 6 311224</v>
      </c>
      <c r="E2" s="188"/>
      <c r="F2" s="188"/>
      <c r="G2" s="188"/>
      <c r="H2" s="189"/>
    </row>
    <row r="3" spans="1:8" ht="24" customHeight="1" x14ac:dyDescent="0.2">
      <c r="A3" s="190" t="s">
        <v>40</v>
      </c>
      <c r="B3" s="191"/>
      <c r="C3" s="192"/>
      <c r="D3" s="193" t="str">
        <f>Form!G13</f>
        <v>KRIM</v>
      </c>
      <c r="E3" s="194"/>
      <c r="F3" s="194"/>
      <c r="G3" s="194"/>
      <c r="H3" s="195"/>
    </row>
    <row r="4" spans="1:8" ht="19.899999999999999" customHeight="1" x14ac:dyDescent="0.2">
      <c r="A4" s="20" t="s">
        <v>38</v>
      </c>
      <c r="B4" s="19"/>
      <c r="C4" s="19"/>
      <c r="D4" s="21"/>
      <c r="E4" s="21" t="str">
        <f>Form!B4</f>
        <v>RB GH A &amp; B 311224</v>
      </c>
      <c r="F4" s="234" t="s">
        <v>36</v>
      </c>
      <c r="G4" s="234"/>
      <c r="H4" s="235"/>
    </row>
    <row r="5" spans="1:8" ht="19.899999999999999" customHeight="1" x14ac:dyDescent="0.2">
      <c r="A5" s="33" t="s">
        <v>19</v>
      </c>
      <c r="B5" s="7"/>
      <c r="C5" s="7"/>
      <c r="D5" s="7"/>
      <c r="E5" s="226" t="str">
        <f>Form!B26</f>
        <v>IQC OINT 311224</v>
      </c>
      <c r="F5" s="226"/>
      <c r="G5" s="227" t="s">
        <v>37</v>
      </c>
      <c r="H5" s="228"/>
    </row>
    <row r="6" spans="1:8" ht="25.5" customHeight="1" x14ac:dyDescent="0.2">
      <c r="A6" s="229" t="s">
        <v>0</v>
      </c>
      <c r="B6" s="230"/>
      <c r="C6" s="230"/>
      <c r="D6" s="230"/>
      <c r="E6" s="231"/>
      <c r="F6" s="28" t="s">
        <v>6</v>
      </c>
      <c r="G6" s="232" t="s">
        <v>7</v>
      </c>
      <c r="H6" s="233"/>
    </row>
    <row r="7" spans="1:8" ht="21" customHeight="1" x14ac:dyDescent="0.2">
      <c r="A7" s="159" t="s">
        <v>1</v>
      </c>
      <c r="B7" s="219"/>
      <c r="C7" s="223"/>
      <c r="D7" s="224"/>
      <c r="E7" s="225"/>
      <c r="F7" s="18">
        <f>Form!C5</f>
        <v>1.5029999999999999</v>
      </c>
      <c r="G7" s="163">
        <f>Form!F5</f>
        <v>100.008</v>
      </c>
      <c r="H7" s="164"/>
    </row>
    <row r="8" spans="1:8" ht="21" customHeight="1" x14ac:dyDescent="0.2">
      <c r="A8" s="159" t="s">
        <v>2</v>
      </c>
      <c r="B8" s="219"/>
      <c r="C8" s="220" t="str">
        <f>E5</f>
        <v>IQC OINT 311224</v>
      </c>
      <c r="D8" s="221"/>
      <c r="E8" s="222"/>
      <c r="F8" s="18" t="str">
        <f>Form!C6</f>
        <v>NA</v>
      </c>
      <c r="G8" s="163" t="str">
        <f>Form!F6</f>
        <v>NA</v>
      </c>
      <c r="H8" s="164"/>
    </row>
    <row r="9" spans="1:8" ht="20.100000000000001" customHeight="1" x14ac:dyDescent="0.2">
      <c r="A9" s="159" t="s">
        <v>3</v>
      </c>
      <c r="B9" s="219"/>
      <c r="C9" s="223"/>
      <c r="D9" s="224"/>
      <c r="E9" s="225"/>
      <c r="F9" s="18" t="str">
        <f>Form!C7</f>
        <v>NA</v>
      </c>
      <c r="G9" s="163" t="str">
        <f>Form!F7</f>
        <v>NA</v>
      </c>
      <c r="H9" s="164"/>
    </row>
    <row r="10" spans="1:8" ht="48.75" customHeight="1" x14ac:dyDescent="0.2">
      <c r="A10" s="214"/>
      <c r="B10" s="216" t="s">
        <v>73</v>
      </c>
      <c r="C10" s="172"/>
      <c r="D10" s="172"/>
      <c r="E10" s="173"/>
      <c r="F10" s="108" t="s">
        <v>74</v>
      </c>
      <c r="G10" s="218"/>
      <c r="H10" s="109"/>
    </row>
    <row r="11" spans="1:8" ht="20.25" customHeight="1" x14ac:dyDescent="0.2">
      <c r="A11" s="215"/>
      <c r="B11" s="105"/>
      <c r="C11" s="106"/>
      <c r="D11" s="106"/>
      <c r="E11" s="217"/>
      <c r="F11" s="6" t="s">
        <v>2</v>
      </c>
      <c r="G11" s="108" t="s">
        <v>16</v>
      </c>
      <c r="H11" s="109"/>
    </row>
    <row r="12" spans="1:8" ht="21.75" customHeight="1" x14ac:dyDescent="0.2">
      <c r="A12" s="54" t="s">
        <v>8</v>
      </c>
      <c r="B12" s="99">
        <v>7.5</v>
      </c>
      <c r="C12" s="100"/>
      <c r="D12" s="100"/>
      <c r="E12" s="102"/>
      <c r="F12" s="5" t="e">
        <f>B12/F8</f>
        <v>#VALUE!</v>
      </c>
      <c r="G12" s="212" t="e">
        <f>B12/F9</f>
        <v>#VALUE!</v>
      </c>
      <c r="H12" s="213"/>
    </row>
    <row r="13" spans="1:8" ht="21.95" customHeight="1" x14ac:dyDescent="0.2">
      <c r="A13" s="54" t="s">
        <v>9</v>
      </c>
      <c r="B13" s="147">
        <v>0.75</v>
      </c>
      <c r="C13" s="148"/>
      <c r="D13" s="148"/>
      <c r="E13" s="150"/>
      <c r="F13" s="5" t="e">
        <f>B13/F8</f>
        <v>#VALUE!</v>
      </c>
      <c r="G13" s="212" t="e">
        <f>B13/F9</f>
        <v>#VALUE!</v>
      </c>
      <c r="H13" s="213"/>
    </row>
    <row r="14" spans="1:8" ht="21.95" customHeight="1" x14ac:dyDescent="0.2">
      <c r="A14" s="54" t="s">
        <v>10</v>
      </c>
      <c r="B14" s="151">
        <v>15</v>
      </c>
      <c r="C14" s="152"/>
      <c r="D14" s="152"/>
      <c r="E14" s="154"/>
      <c r="F14" s="5" t="e">
        <f>B14/F8</f>
        <v>#VALUE!</v>
      </c>
      <c r="G14" s="212" t="e">
        <f>B14/F9</f>
        <v>#VALUE!</v>
      </c>
      <c r="H14" s="213"/>
    </row>
    <row r="15" spans="1:8" ht="21.95" customHeight="1" x14ac:dyDescent="0.2">
      <c r="A15" s="54" t="s">
        <v>11</v>
      </c>
      <c r="B15" s="147">
        <v>0.45</v>
      </c>
      <c r="C15" s="148"/>
      <c r="D15" s="148"/>
      <c r="E15" s="150"/>
      <c r="F15" s="5" t="e">
        <f>B15/F8</f>
        <v>#VALUE!</v>
      </c>
      <c r="G15" s="212" t="e">
        <f>B15/F9</f>
        <v>#VALUE!</v>
      </c>
      <c r="H15" s="213"/>
    </row>
    <row r="16" spans="1:8" ht="15" customHeight="1" x14ac:dyDescent="0.2">
      <c r="A16" s="1" t="s">
        <v>4</v>
      </c>
      <c r="H16" s="2"/>
    </row>
    <row r="17" spans="1:8" ht="18.75" customHeight="1" x14ac:dyDescent="0.25">
      <c r="A17" s="141" t="s">
        <v>29</v>
      </c>
      <c r="B17" s="142"/>
      <c r="C17" s="142"/>
      <c r="D17" s="142"/>
      <c r="E17" s="143" t="s">
        <v>27</v>
      </c>
      <c r="F17" s="144"/>
      <c r="G17" s="27" t="s">
        <v>68</v>
      </c>
      <c r="H17" s="15" t="str">
        <f>Form!J13</f>
        <v>1 / 2 / 3 / 4 /(NA)</v>
      </c>
    </row>
    <row r="18" spans="1:8" ht="18.75" customHeight="1" x14ac:dyDescent="0.25">
      <c r="A18" s="135" t="s">
        <v>30</v>
      </c>
      <c r="B18" s="136"/>
      <c r="C18" s="136"/>
      <c r="D18" s="136"/>
      <c r="E18" s="137" t="s">
        <v>27</v>
      </c>
      <c r="F18" s="137"/>
      <c r="G18" s="25"/>
      <c r="H18" s="16"/>
    </row>
    <row r="19" spans="1:8" ht="18.75" customHeight="1" x14ac:dyDescent="0.25">
      <c r="A19" s="135" t="s">
        <v>31</v>
      </c>
      <c r="B19" s="136"/>
      <c r="C19" s="136"/>
      <c r="D19" s="136"/>
      <c r="E19" s="137" t="s">
        <v>67</v>
      </c>
      <c r="F19" s="137"/>
      <c r="G19" s="25"/>
      <c r="H19" s="16"/>
    </row>
    <row r="20" spans="1:8" ht="18.75" customHeight="1" x14ac:dyDescent="0.25">
      <c r="A20" s="135" t="s">
        <v>32</v>
      </c>
      <c r="B20" s="136"/>
      <c r="C20" s="136"/>
      <c r="D20" s="136"/>
      <c r="E20" s="137" t="s">
        <v>27</v>
      </c>
      <c r="F20" s="137"/>
      <c r="G20" s="25"/>
      <c r="H20" s="16"/>
    </row>
    <row r="21" spans="1:8" ht="18.75" customHeight="1" x14ac:dyDescent="0.25">
      <c r="A21" s="135" t="s">
        <v>33</v>
      </c>
      <c r="B21" s="136"/>
      <c r="C21" s="136"/>
      <c r="D21" s="136"/>
      <c r="E21" s="137"/>
      <c r="F21" s="137"/>
      <c r="G21" s="25"/>
      <c r="H21" s="16"/>
    </row>
    <row r="22" spans="1:8" ht="18.75" customHeight="1" x14ac:dyDescent="0.25">
      <c r="A22" s="138" t="s">
        <v>34</v>
      </c>
      <c r="B22" s="139"/>
      <c r="C22" s="139"/>
      <c r="D22" s="139"/>
      <c r="E22" s="211" t="s">
        <v>28</v>
      </c>
      <c r="F22" s="140"/>
      <c r="G22" s="26"/>
      <c r="H22" s="17"/>
    </row>
    <row r="23" spans="1:8" ht="15" customHeight="1" x14ac:dyDescent="0.2">
      <c r="A23" s="4" t="s">
        <v>15</v>
      </c>
    </row>
    <row r="24" spans="1:8" s="7" customFormat="1" ht="21.6" customHeight="1" x14ac:dyDescent="0.2">
      <c r="A24" s="36" t="s">
        <v>20</v>
      </c>
      <c r="B24" s="8"/>
      <c r="C24" s="8"/>
      <c r="D24" s="8" t="s">
        <v>21</v>
      </c>
      <c r="E24" s="8"/>
      <c r="F24" s="37" t="s">
        <v>22</v>
      </c>
      <c r="G24" s="8"/>
      <c r="H24" s="38" t="s">
        <v>23</v>
      </c>
    </row>
    <row r="25" spans="1:8" s="7" customFormat="1" ht="21.6" customHeight="1" x14ac:dyDescent="0.2">
      <c r="A25" s="9"/>
      <c r="B25" s="10"/>
      <c r="C25" s="10"/>
      <c r="D25" s="39" t="s">
        <v>24</v>
      </c>
      <c r="E25" s="10"/>
      <c r="F25" s="12" t="s">
        <v>26</v>
      </c>
      <c r="G25" s="12"/>
      <c r="H25" s="11"/>
    </row>
    <row r="26" spans="1:8" ht="60.75" customHeight="1" x14ac:dyDescent="0.2">
      <c r="A26" s="202" t="s">
        <v>17</v>
      </c>
      <c r="B26" s="203"/>
      <c r="C26" s="203"/>
      <c r="D26" s="204" t="s">
        <v>13</v>
      </c>
      <c r="E26" s="204"/>
      <c r="F26" s="13" t="s">
        <v>25</v>
      </c>
      <c r="G26" s="204" t="s">
        <v>13</v>
      </c>
      <c r="H26" s="205"/>
    </row>
    <row r="27" spans="1:8" ht="60.75" customHeight="1" x14ac:dyDescent="0.2">
      <c r="A27" s="206" t="s">
        <v>18</v>
      </c>
      <c r="B27" s="207"/>
      <c r="C27" s="207"/>
      <c r="D27" s="208" t="s">
        <v>13</v>
      </c>
      <c r="E27" s="208"/>
      <c r="F27" s="14" t="s">
        <v>14</v>
      </c>
      <c r="G27" s="209" t="s">
        <v>35</v>
      </c>
      <c r="H27" s="210"/>
    </row>
    <row r="28" spans="1:8" ht="42.75" customHeight="1" x14ac:dyDescent="0.2">
      <c r="A28" s="199" t="s">
        <v>12</v>
      </c>
      <c r="B28" s="200"/>
      <c r="C28" s="200"/>
      <c r="D28" s="200"/>
      <c r="E28" s="201"/>
      <c r="F28" s="112" t="s">
        <v>5</v>
      </c>
      <c r="G28" s="113"/>
      <c r="H28" s="114"/>
    </row>
    <row r="29" spans="1:8" ht="18" customHeight="1" x14ac:dyDescent="0.2">
      <c r="A29" s="118" t="str">
        <f>Form!B24</f>
        <v>NORDIYANA     IQBAL</v>
      </c>
      <c r="B29" s="119"/>
      <c r="C29" s="119"/>
      <c r="D29" s="120">
        <f>Form!B25</f>
        <v>45657</v>
      </c>
      <c r="E29" s="121"/>
      <c r="F29" s="3"/>
      <c r="G29" s="122"/>
      <c r="H29" s="123"/>
    </row>
  </sheetData>
  <mergeCells count="54">
    <mergeCell ref="F4:H4"/>
    <mergeCell ref="A1:H1"/>
    <mergeCell ref="A2:C2"/>
    <mergeCell ref="D2:H2"/>
    <mergeCell ref="A3:C3"/>
    <mergeCell ref="D3:H3"/>
    <mergeCell ref="E5:F5"/>
    <mergeCell ref="G5:H5"/>
    <mergeCell ref="A6:E6"/>
    <mergeCell ref="G6:H6"/>
    <mergeCell ref="A7:B7"/>
    <mergeCell ref="C7:E7"/>
    <mergeCell ref="G7:H7"/>
    <mergeCell ref="A8:B8"/>
    <mergeCell ref="C8:E8"/>
    <mergeCell ref="G8:H8"/>
    <mergeCell ref="A9:B9"/>
    <mergeCell ref="C9:E9"/>
    <mergeCell ref="G9:H9"/>
    <mergeCell ref="A10:A11"/>
    <mergeCell ref="B10:E11"/>
    <mergeCell ref="F10:H10"/>
    <mergeCell ref="G11:H11"/>
    <mergeCell ref="B12:E12"/>
    <mergeCell ref="G12:H12"/>
    <mergeCell ref="B13:E13"/>
    <mergeCell ref="G13:H13"/>
    <mergeCell ref="B14:E14"/>
    <mergeCell ref="G14:H14"/>
    <mergeCell ref="B15:E15"/>
    <mergeCell ref="G15:H15"/>
    <mergeCell ref="A17:D17"/>
    <mergeCell ref="E17:F17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6:C26"/>
    <mergeCell ref="D26:E26"/>
    <mergeCell ref="G26:H26"/>
    <mergeCell ref="A27:C27"/>
    <mergeCell ref="D27:E27"/>
    <mergeCell ref="G27:H27"/>
    <mergeCell ref="A28:E28"/>
    <mergeCell ref="F28:H28"/>
    <mergeCell ref="A29:C29"/>
    <mergeCell ref="D29:E29"/>
    <mergeCell ref="G29:H29"/>
  </mergeCells>
  <printOptions horizontalCentered="1"/>
  <pageMargins left="0.25" right="0.25" top="0.75" bottom="0.75" header="0.3" footer="0.3"/>
  <pageSetup paperSize="9" orientation="portrait" r:id="rId1"/>
  <headerFooter>
    <oddHeader>&amp;LPKKK/UAT/003&amp;R       16-Dis-2024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265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6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7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8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9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0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1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92B26-BC57-4736-975A-3CD13FC42E76}">
  <dimension ref="A1:H29"/>
  <sheetViews>
    <sheetView view="pageLayout" topLeftCell="A10" zoomScaleNormal="100" workbookViewId="0">
      <selection sqref="A1:H1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82" t="s">
        <v>93</v>
      </c>
      <c r="B1" s="183"/>
      <c r="C1" s="183"/>
      <c r="D1" s="183"/>
      <c r="E1" s="183"/>
      <c r="F1" s="183"/>
      <c r="G1" s="183"/>
      <c r="H1" s="184"/>
    </row>
    <row r="2" spans="1:8" ht="18.95" customHeight="1" x14ac:dyDescent="0.2">
      <c r="A2" s="185" t="s">
        <v>39</v>
      </c>
      <c r="B2" s="186"/>
      <c r="C2" s="187"/>
      <c r="D2" s="188" t="str">
        <f>Form!B14</f>
        <v>IQC OINT 7 311224</v>
      </c>
      <c r="E2" s="188"/>
      <c r="F2" s="188"/>
      <c r="G2" s="188"/>
      <c r="H2" s="189"/>
    </row>
    <row r="3" spans="1:8" ht="24" customHeight="1" x14ac:dyDescent="0.2">
      <c r="A3" s="190" t="s">
        <v>40</v>
      </c>
      <c r="B3" s="191"/>
      <c r="C3" s="192"/>
      <c r="D3" s="193" t="str">
        <f>Form!G14</f>
        <v>KRIM</v>
      </c>
      <c r="E3" s="194"/>
      <c r="F3" s="194"/>
      <c r="G3" s="194"/>
      <c r="H3" s="195"/>
    </row>
    <row r="4" spans="1:8" ht="19.899999999999999" customHeight="1" x14ac:dyDescent="0.2">
      <c r="A4" s="20" t="s">
        <v>38</v>
      </c>
      <c r="B4" s="19"/>
      <c r="C4" s="19"/>
      <c r="D4" s="21"/>
      <c r="E4" s="21" t="str">
        <f>Form!B4</f>
        <v>RB GH A &amp; B 311224</v>
      </c>
      <c r="F4" s="234" t="s">
        <v>36</v>
      </c>
      <c r="G4" s="234"/>
      <c r="H4" s="235"/>
    </row>
    <row r="5" spans="1:8" ht="19.899999999999999" customHeight="1" x14ac:dyDescent="0.2">
      <c r="A5" s="33" t="s">
        <v>19</v>
      </c>
      <c r="B5" s="7"/>
      <c r="C5" s="7"/>
      <c r="D5" s="7"/>
      <c r="E5" s="226" t="str">
        <f>Form!B26</f>
        <v>IQC OINT 311224</v>
      </c>
      <c r="F5" s="226"/>
      <c r="G5" s="227" t="s">
        <v>37</v>
      </c>
      <c r="H5" s="228"/>
    </row>
    <row r="6" spans="1:8" ht="25.5" customHeight="1" x14ac:dyDescent="0.2">
      <c r="A6" s="229" t="s">
        <v>0</v>
      </c>
      <c r="B6" s="230"/>
      <c r="C6" s="230"/>
      <c r="D6" s="230"/>
      <c r="E6" s="231"/>
      <c r="F6" s="28" t="s">
        <v>6</v>
      </c>
      <c r="G6" s="232" t="s">
        <v>7</v>
      </c>
      <c r="H6" s="233"/>
    </row>
    <row r="7" spans="1:8" ht="21" customHeight="1" x14ac:dyDescent="0.2">
      <c r="A7" s="159" t="s">
        <v>1</v>
      </c>
      <c r="B7" s="219"/>
      <c r="C7" s="223"/>
      <c r="D7" s="224"/>
      <c r="E7" s="225"/>
      <c r="F7" s="18">
        <f>Form!C5</f>
        <v>1.5029999999999999</v>
      </c>
      <c r="G7" s="163">
        <f>Form!F5</f>
        <v>100.008</v>
      </c>
      <c r="H7" s="164"/>
    </row>
    <row r="8" spans="1:8" ht="21" customHeight="1" x14ac:dyDescent="0.2">
      <c r="A8" s="159" t="s">
        <v>2</v>
      </c>
      <c r="B8" s="219"/>
      <c r="C8" s="220" t="str">
        <f>E5</f>
        <v>IQC OINT 311224</v>
      </c>
      <c r="D8" s="221"/>
      <c r="E8" s="222"/>
      <c r="F8" s="18" t="str">
        <f>Form!C6</f>
        <v>NA</v>
      </c>
      <c r="G8" s="163" t="str">
        <f>Form!F6</f>
        <v>NA</v>
      </c>
      <c r="H8" s="164"/>
    </row>
    <row r="9" spans="1:8" ht="20.100000000000001" customHeight="1" x14ac:dyDescent="0.2">
      <c r="A9" s="159" t="s">
        <v>3</v>
      </c>
      <c r="B9" s="219"/>
      <c r="C9" s="223"/>
      <c r="D9" s="224"/>
      <c r="E9" s="225"/>
      <c r="F9" s="18" t="str">
        <f>Form!C7</f>
        <v>NA</v>
      </c>
      <c r="G9" s="163" t="str">
        <f>Form!F7</f>
        <v>NA</v>
      </c>
      <c r="H9" s="164"/>
    </row>
    <row r="10" spans="1:8" ht="48.75" customHeight="1" x14ac:dyDescent="0.2">
      <c r="A10" s="214"/>
      <c r="B10" s="216" t="s">
        <v>73</v>
      </c>
      <c r="C10" s="172"/>
      <c r="D10" s="172"/>
      <c r="E10" s="173"/>
      <c r="F10" s="108" t="s">
        <v>74</v>
      </c>
      <c r="G10" s="218"/>
      <c r="H10" s="109"/>
    </row>
    <row r="11" spans="1:8" ht="20.25" customHeight="1" x14ac:dyDescent="0.2">
      <c r="A11" s="215"/>
      <c r="B11" s="105"/>
      <c r="C11" s="106"/>
      <c r="D11" s="106"/>
      <c r="E11" s="217"/>
      <c r="F11" s="6" t="s">
        <v>2</v>
      </c>
      <c r="G11" s="108" t="s">
        <v>16</v>
      </c>
      <c r="H11" s="109"/>
    </row>
    <row r="12" spans="1:8" ht="21.75" customHeight="1" x14ac:dyDescent="0.2">
      <c r="A12" s="54" t="s">
        <v>8</v>
      </c>
      <c r="B12" s="99">
        <v>7.5</v>
      </c>
      <c r="C12" s="100"/>
      <c r="D12" s="100"/>
      <c r="E12" s="102"/>
      <c r="F12" s="5" t="e">
        <f>B12/F8</f>
        <v>#VALUE!</v>
      </c>
      <c r="G12" s="212" t="e">
        <f>B12/F9</f>
        <v>#VALUE!</v>
      </c>
      <c r="H12" s="213"/>
    </row>
    <row r="13" spans="1:8" ht="21.95" customHeight="1" x14ac:dyDescent="0.2">
      <c r="A13" s="54" t="s">
        <v>9</v>
      </c>
      <c r="B13" s="147">
        <v>0.75</v>
      </c>
      <c r="C13" s="148"/>
      <c r="D13" s="148"/>
      <c r="E13" s="150"/>
      <c r="F13" s="5" t="e">
        <f>B13/F8</f>
        <v>#VALUE!</v>
      </c>
      <c r="G13" s="212" t="e">
        <f>B13/F9</f>
        <v>#VALUE!</v>
      </c>
      <c r="H13" s="213"/>
    </row>
    <row r="14" spans="1:8" ht="21.95" customHeight="1" x14ac:dyDescent="0.2">
      <c r="A14" s="54" t="s">
        <v>10</v>
      </c>
      <c r="B14" s="151">
        <v>15</v>
      </c>
      <c r="C14" s="152"/>
      <c r="D14" s="152"/>
      <c r="E14" s="154"/>
      <c r="F14" s="5" t="e">
        <f>B14/F8</f>
        <v>#VALUE!</v>
      </c>
      <c r="G14" s="212" t="e">
        <f>B14/F9</f>
        <v>#VALUE!</v>
      </c>
      <c r="H14" s="213"/>
    </row>
    <row r="15" spans="1:8" ht="21.95" customHeight="1" x14ac:dyDescent="0.2">
      <c r="A15" s="54" t="s">
        <v>11</v>
      </c>
      <c r="B15" s="147">
        <v>0.45</v>
      </c>
      <c r="C15" s="148"/>
      <c r="D15" s="148"/>
      <c r="E15" s="150"/>
      <c r="F15" s="5" t="e">
        <f>B15/F8</f>
        <v>#VALUE!</v>
      </c>
      <c r="G15" s="212" t="e">
        <f>B15/F9</f>
        <v>#VALUE!</v>
      </c>
      <c r="H15" s="213"/>
    </row>
    <row r="16" spans="1:8" ht="15" customHeight="1" x14ac:dyDescent="0.2">
      <c r="A16" s="1" t="s">
        <v>4</v>
      </c>
      <c r="H16" s="2"/>
    </row>
    <row r="17" spans="1:8" ht="18.75" customHeight="1" x14ac:dyDescent="0.25">
      <c r="A17" s="141" t="s">
        <v>29</v>
      </c>
      <c r="B17" s="142"/>
      <c r="C17" s="142"/>
      <c r="D17" s="142"/>
      <c r="E17" s="143" t="s">
        <v>27</v>
      </c>
      <c r="F17" s="144"/>
      <c r="G17" s="27" t="s">
        <v>68</v>
      </c>
      <c r="H17" s="15" t="str">
        <f>Form!J14</f>
        <v>1 / 2 / 3 / 4 /(NA)</v>
      </c>
    </row>
    <row r="18" spans="1:8" ht="18.75" customHeight="1" x14ac:dyDescent="0.25">
      <c r="A18" s="135" t="s">
        <v>30</v>
      </c>
      <c r="B18" s="136"/>
      <c r="C18" s="136"/>
      <c r="D18" s="136"/>
      <c r="E18" s="137" t="s">
        <v>27</v>
      </c>
      <c r="F18" s="137"/>
      <c r="G18" s="25"/>
      <c r="H18" s="16"/>
    </row>
    <row r="19" spans="1:8" ht="18.75" customHeight="1" x14ac:dyDescent="0.25">
      <c r="A19" s="135" t="s">
        <v>31</v>
      </c>
      <c r="B19" s="136"/>
      <c r="C19" s="136"/>
      <c r="D19" s="136"/>
      <c r="E19" s="137" t="s">
        <v>67</v>
      </c>
      <c r="F19" s="137"/>
      <c r="G19" s="25"/>
      <c r="H19" s="16"/>
    </row>
    <row r="20" spans="1:8" ht="18.75" customHeight="1" x14ac:dyDescent="0.25">
      <c r="A20" s="135" t="s">
        <v>32</v>
      </c>
      <c r="B20" s="136"/>
      <c r="C20" s="136"/>
      <c r="D20" s="136"/>
      <c r="E20" s="137" t="s">
        <v>27</v>
      </c>
      <c r="F20" s="137"/>
      <c r="G20" s="25"/>
      <c r="H20" s="16"/>
    </row>
    <row r="21" spans="1:8" ht="18.75" customHeight="1" x14ac:dyDescent="0.25">
      <c r="A21" s="135" t="s">
        <v>33</v>
      </c>
      <c r="B21" s="136"/>
      <c r="C21" s="136"/>
      <c r="D21" s="136"/>
      <c r="E21" s="137"/>
      <c r="F21" s="137"/>
      <c r="G21" s="25"/>
      <c r="H21" s="16"/>
    </row>
    <row r="22" spans="1:8" ht="18.75" customHeight="1" x14ac:dyDescent="0.25">
      <c r="A22" s="138" t="s">
        <v>34</v>
      </c>
      <c r="B22" s="139"/>
      <c r="C22" s="139"/>
      <c r="D22" s="139"/>
      <c r="E22" s="211" t="s">
        <v>28</v>
      </c>
      <c r="F22" s="140"/>
      <c r="G22" s="26"/>
      <c r="H22" s="17"/>
    </row>
    <row r="23" spans="1:8" ht="15" customHeight="1" x14ac:dyDescent="0.2">
      <c r="A23" s="4" t="s">
        <v>15</v>
      </c>
    </row>
    <row r="24" spans="1:8" s="7" customFormat="1" ht="21.6" customHeight="1" x14ac:dyDescent="0.2">
      <c r="A24" s="36" t="s">
        <v>20</v>
      </c>
      <c r="B24" s="8"/>
      <c r="C24" s="8"/>
      <c r="D24" s="8" t="s">
        <v>21</v>
      </c>
      <c r="E24" s="8"/>
      <c r="F24" s="37" t="s">
        <v>22</v>
      </c>
      <c r="G24" s="8"/>
      <c r="H24" s="38" t="s">
        <v>23</v>
      </c>
    </row>
    <row r="25" spans="1:8" s="7" customFormat="1" ht="21.6" customHeight="1" x14ac:dyDescent="0.2">
      <c r="A25" s="9"/>
      <c r="B25" s="10"/>
      <c r="C25" s="10"/>
      <c r="D25" s="39" t="s">
        <v>24</v>
      </c>
      <c r="E25" s="10"/>
      <c r="F25" s="12" t="s">
        <v>26</v>
      </c>
      <c r="G25" s="12"/>
      <c r="H25" s="11"/>
    </row>
    <row r="26" spans="1:8" ht="60.75" customHeight="1" x14ac:dyDescent="0.2">
      <c r="A26" s="202" t="s">
        <v>17</v>
      </c>
      <c r="B26" s="203"/>
      <c r="C26" s="203"/>
      <c r="D26" s="204" t="s">
        <v>13</v>
      </c>
      <c r="E26" s="204"/>
      <c r="F26" s="13" t="s">
        <v>25</v>
      </c>
      <c r="G26" s="204" t="s">
        <v>13</v>
      </c>
      <c r="H26" s="205"/>
    </row>
    <row r="27" spans="1:8" ht="60.75" customHeight="1" x14ac:dyDescent="0.2">
      <c r="A27" s="206" t="s">
        <v>18</v>
      </c>
      <c r="B27" s="207"/>
      <c r="C27" s="207"/>
      <c r="D27" s="208" t="s">
        <v>13</v>
      </c>
      <c r="E27" s="208"/>
      <c r="F27" s="14" t="s">
        <v>14</v>
      </c>
      <c r="G27" s="209" t="s">
        <v>35</v>
      </c>
      <c r="H27" s="210"/>
    </row>
    <row r="28" spans="1:8" ht="42.75" customHeight="1" x14ac:dyDescent="0.2">
      <c r="A28" s="199" t="s">
        <v>12</v>
      </c>
      <c r="B28" s="200"/>
      <c r="C28" s="200"/>
      <c r="D28" s="200"/>
      <c r="E28" s="201"/>
      <c r="F28" s="112" t="s">
        <v>5</v>
      </c>
      <c r="G28" s="113"/>
      <c r="H28" s="114"/>
    </row>
    <row r="29" spans="1:8" ht="18" customHeight="1" x14ac:dyDescent="0.2">
      <c r="A29" s="118" t="str">
        <f>Form!B24</f>
        <v>NORDIYANA     IQBAL</v>
      </c>
      <c r="B29" s="119"/>
      <c r="C29" s="119"/>
      <c r="D29" s="120">
        <f>Form!B25</f>
        <v>45657</v>
      </c>
      <c r="E29" s="121"/>
      <c r="F29" s="3"/>
      <c r="G29" s="122"/>
      <c r="H29" s="123"/>
    </row>
  </sheetData>
  <mergeCells count="54">
    <mergeCell ref="F4:H4"/>
    <mergeCell ref="A1:H1"/>
    <mergeCell ref="A2:C2"/>
    <mergeCell ref="D2:H2"/>
    <mergeCell ref="A3:C3"/>
    <mergeCell ref="D3:H3"/>
    <mergeCell ref="E5:F5"/>
    <mergeCell ref="G5:H5"/>
    <mergeCell ref="A6:E6"/>
    <mergeCell ref="G6:H6"/>
    <mergeCell ref="A7:B7"/>
    <mergeCell ref="C7:E7"/>
    <mergeCell ref="G7:H7"/>
    <mergeCell ref="A8:B8"/>
    <mergeCell ref="C8:E8"/>
    <mergeCell ref="G8:H8"/>
    <mergeCell ref="A9:B9"/>
    <mergeCell ref="C9:E9"/>
    <mergeCell ref="G9:H9"/>
    <mergeCell ref="A10:A11"/>
    <mergeCell ref="B10:E11"/>
    <mergeCell ref="F10:H10"/>
    <mergeCell ref="G11:H11"/>
    <mergeCell ref="B12:E12"/>
    <mergeCell ref="G12:H12"/>
    <mergeCell ref="B13:E13"/>
    <mergeCell ref="G13:H13"/>
    <mergeCell ref="B14:E14"/>
    <mergeCell ref="G14:H14"/>
    <mergeCell ref="B15:E15"/>
    <mergeCell ref="G15:H15"/>
    <mergeCell ref="A17:D17"/>
    <mergeCell ref="E17:F17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6:C26"/>
    <mergeCell ref="D26:E26"/>
    <mergeCell ref="G26:H26"/>
    <mergeCell ref="A27:C27"/>
    <mergeCell ref="D27:E27"/>
    <mergeCell ref="G27:H27"/>
    <mergeCell ref="A28:E28"/>
    <mergeCell ref="F28:H28"/>
    <mergeCell ref="A29:C29"/>
    <mergeCell ref="D29:E29"/>
    <mergeCell ref="G29:H29"/>
  </mergeCells>
  <printOptions horizontalCentered="1"/>
  <pageMargins left="0.25" right="0.25" top="0.75" bottom="0.75" header="0.3" footer="0.3"/>
  <pageSetup paperSize="9" orientation="portrait" r:id="rId1"/>
  <headerFooter>
    <oddHeader>&amp;LPKKK/UAT/003&amp;R       16-Dis-2024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2289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0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1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2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3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4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5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1B5FB-A1A6-46B6-9EFA-5EE6CCF89F09}">
  <dimension ref="A1:H29"/>
  <sheetViews>
    <sheetView view="pageLayout" topLeftCell="A10" zoomScaleNormal="100" workbookViewId="0">
      <selection sqref="A1:H1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82" t="s">
        <v>93</v>
      </c>
      <c r="B1" s="183"/>
      <c r="C1" s="183"/>
      <c r="D1" s="183"/>
      <c r="E1" s="183"/>
      <c r="F1" s="183"/>
      <c r="G1" s="183"/>
      <c r="H1" s="184"/>
    </row>
    <row r="2" spans="1:8" ht="18.95" customHeight="1" x14ac:dyDescent="0.2">
      <c r="A2" s="185" t="s">
        <v>39</v>
      </c>
      <c r="B2" s="186"/>
      <c r="C2" s="187"/>
      <c r="D2" s="188" t="str">
        <f>Form!B15</f>
        <v>IQC OINT 8 311224</v>
      </c>
      <c r="E2" s="188"/>
      <c r="F2" s="188"/>
      <c r="G2" s="188"/>
      <c r="H2" s="189"/>
    </row>
    <row r="3" spans="1:8" ht="24" customHeight="1" x14ac:dyDescent="0.2">
      <c r="A3" s="190" t="s">
        <v>40</v>
      </c>
      <c r="B3" s="191"/>
      <c r="C3" s="192"/>
      <c r="D3" s="193" t="str">
        <f>Form!G15</f>
        <v>KRIM</v>
      </c>
      <c r="E3" s="194"/>
      <c r="F3" s="194"/>
      <c r="G3" s="194"/>
      <c r="H3" s="195"/>
    </row>
    <row r="4" spans="1:8" ht="19.899999999999999" customHeight="1" x14ac:dyDescent="0.2">
      <c r="A4" s="20" t="s">
        <v>38</v>
      </c>
      <c r="B4" s="19"/>
      <c r="C4" s="19"/>
      <c r="D4" s="21"/>
      <c r="E4" s="21" t="str">
        <f>Form!B4</f>
        <v>RB GH A &amp; B 311224</v>
      </c>
      <c r="F4" s="234" t="s">
        <v>36</v>
      </c>
      <c r="G4" s="234"/>
      <c r="H4" s="235"/>
    </row>
    <row r="5" spans="1:8" ht="19.899999999999999" customHeight="1" x14ac:dyDescent="0.2">
      <c r="A5" s="33" t="s">
        <v>19</v>
      </c>
      <c r="B5" s="7"/>
      <c r="C5" s="7"/>
      <c r="D5" s="7"/>
      <c r="E5" s="226" t="str">
        <f>Form!B26</f>
        <v>IQC OINT 311224</v>
      </c>
      <c r="F5" s="226"/>
      <c r="G5" s="227" t="s">
        <v>37</v>
      </c>
      <c r="H5" s="228"/>
    </row>
    <row r="6" spans="1:8" ht="25.5" customHeight="1" x14ac:dyDescent="0.2">
      <c r="A6" s="229" t="s">
        <v>0</v>
      </c>
      <c r="B6" s="230"/>
      <c r="C6" s="230"/>
      <c r="D6" s="230"/>
      <c r="E6" s="231"/>
      <c r="F6" s="28" t="s">
        <v>6</v>
      </c>
      <c r="G6" s="232" t="s">
        <v>7</v>
      </c>
      <c r="H6" s="233"/>
    </row>
    <row r="7" spans="1:8" ht="21" customHeight="1" x14ac:dyDescent="0.2">
      <c r="A7" s="159" t="s">
        <v>1</v>
      </c>
      <c r="B7" s="219"/>
      <c r="C7" s="223"/>
      <c r="D7" s="224"/>
      <c r="E7" s="225"/>
      <c r="F7" s="18">
        <f>Form!C5</f>
        <v>1.5029999999999999</v>
      </c>
      <c r="G7" s="163">
        <f>Form!F5</f>
        <v>100.008</v>
      </c>
      <c r="H7" s="164"/>
    </row>
    <row r="8" spans="1:8" ht="21" customHeight="1" x14ac:dyDescent="0.2">
      <c r="A8" s="159" t="s">
        <v>2</v>
      </c>
      <c r="B8" s="219"/>
      <c r="C8" s="220" t="str">
        <f>E5</f>
        <v>IQC OINT 311224</v>
      </c>
      <c r="D8" s="221"/>
      <c r="E8" s="222"/>
      <c r="F8" s="18" t="str">
        <f>Form!C6</f>
        <v>NA</v>
      </c>
      <c r="G8" s="163" t="str">
        <f>Form!F6</f>
        <v>NA</v>
      </c>
      <c r="H8" s="164"/>
    </row>
    <row r="9" spans="1:8" ht="20.100000000000001" customHeight="1" x14ac:dyDescent="0.2">
      <c r="A9" s="159" t="s">
        <v>3</v>
      </c>
      <c r="B9" s="219"/>
      <c r="C9" s="223"/>
      <c r="D9" s="224"/>
      <c r="E9" s="225"/>
      <c r="F9" s="18" t="str">
        <f>Form!C7</f>
        <v>NA</v>
      </c>
      <c r="G9" s="163" t="str">
        <f>Form!F7</f>
        <v>NA</v>
      </c>
      <c r="H9" s="164"/>
    </row>
    <row r="10" spans="1:8" ht="48.75" customHeight="1" x14ac:dyDescent="0.2">
      <c r="A10" s="214"/>
      <c r="B10" s="216" t="s">
        <v>73</v>
      </c>
      <c r="C10" s="172"/>
      <c r="D10" s="172"/>
      <c r="E10" s="173"/>
      <c r="F10" s="108" t="s">
        <v>74</v>
      </c>
      <c r="G10" s="218"/>
      <c r="H10" s="109"/>
    </row>
    <row r="11" spans="1:8" ht="20.25" customHeight="1" x14ac:dyDescent="0.2">
      <c r="A11" s="215"/>
      <c r="B11" s="105"/>
      <c r="C11" s="106"/>
      <c r="D11" s="106"/>
      <c r="E11" s="217"/>
      <c r="F11" s="6" t="s">
        <v>2</v>
      </c>
      <c r="G11" s="108" t="s">
        <v>16</v>
      </c>
      <c r="H11" s="109"/>
    </row>
    <row r="12" spans="1:8" ht="21.75" customHeight="1" x14ac:dyDescent="0.2">
      <c r="A12" s="54" t="s">
        <v>8</v>
      </c>
      <c r="B12" s="99">
        <v>7.5</v>
      </c>
      <c r="C12" s="100"/>
      <c r="D12" s="100"/>
      <c r="E12" s="102"/>
      <c r="F12" s="5" t="e">
        <f>B12/F8</f>
        <v>#VALUE!</v>
      </c>
      <c r="G12" s="212" t="e">
        <f>B12/F9</f>
        <v>#VALUE!</v>
      </c>
      <c r="H12" s="213"/>
    </row>
    <row r="13" spans="1:8" ht="21.95" customHeight="1" x14ac:dyDescent="0.2">
      <c r="A13" s="54" t="s">
        <v>9</v>
      </c>
      <c r="B13" s="147">
        <v>0.75</v>
      </c>
      <c r="C13" s="148"/>
      <c r="D13" s="148"/>
      <c r="E13" s="150"/>
      <c r="F13" s="5" t="e">
        <f>B13/F8</f>
        <v>#VALUE!</v>
      </c>
      <c r="G13" s="212" t="e">
        <f>B13/F9</f>
        <v>#VALUE!</v>
      </c>
      <c r="H13" s="213"/>
    </row>
    <row r="14" spans="1:8" ht="21.95" customHeight="1" x14ac:dyDescent="0.2">
      <c r="A14" s="54" t="s">
        <v>10</v>
      </c>
      <c r="B14" s="151">
        <v>15</v>
      </c>
      <c r="C14" s="152"/>
      <c r="D14" s="152"/>
      <c r="E14" s="154"/>
      <c r="F14" s="5" t="e">
        <f>B14/F8</f>
        <v>#VALUE!</v>
      </c>
      <c r="G14" s="212" t="e">
        <f>B14/F9</f>
        <v>#VALUE!</v>
      </c>
      <c r="H14" s="213"/>
    </row>
    <row r="15" spans="1:8" ht="21.95" customHeight="1" x14ac:dyDescent="0.2">
      <c r="A15" s="54" t="s">
        <v>11</v>
      </c>
      <c r="B15" s="147">
        <v>0.45</v>
      </c>
      <c r="C15" s="148"/>
      <c r="D15" s="148"/>
      <c r="E15" s="150"/>
      <c r="F15" s="5" t="e">
        <f>B15/F8</f>
        <v>#VALUE!</v>
      </c>
      <c r="G15" s="212" t="e">
        <f>B15/F9</f>
        <v>#VALUE!</v>
      </c>
      <c r="H15" s="213"/>
    </row>
    <row r="16" spans="1:8" ht="15" customHeight="1" x14ac:dyDescent="0.2">
      <c r="A16" s="1" t="s">
        <v>4</v>
      </c>
      <c r="H16" s="2"/>
    </row>
    <row r="17" spans="1:8" ht="18.75" customHeight="1" x14ac:dyDescent="0.25">
      <c r="A17" s="141" t="s">
        <v>29</v>
      </c>
      <c r="B17" s="142"/>
      <c r="C17" s="142"/>
      <c r="D17" s="142"/>
      <c r="E17" s="143" t="s">
        <v>27</v>
      </c>
      <c r="F17" s="144"/>
      <c r="G17" s="27" t="s">
        <v>68</v>
      </c>
      <c r="H17" s="15" t="str">
        <f>Form!J15</f>
        <v>1 / 2 / 3 / 4 /(NA)</v>
      </c>
    </row>
    <row r="18" spans="1:8" ht="18.75" customHeight="1" x14ac:dyDescent="0.25">
      <c r="A18" s="135" t="s">
        <v>30</v>
      </c>
      <c r="B18" s="136"/>
      <c r="C18" s="136"/>
      <c r="D18" s="136"/>
      <c r="E18" s="137" t="s">
        <v>27</v>
      </c>
      <c r="F18" s="137"/>
      <c r="G18" s="25"/>
      <c r="H18" s="16"/>
    </row>
    <row r="19" spans="1:8" ht="18.75" customHeight="1" x14ac:dyDescent="0.25">
      <c r="A19" s="135" t="s">
        <v>31</v>
      </c>
      <c r="B19" s="136"/>
      <c r="C19" s="136"/>
      <c r="D19" s="136"/>
      <c r="E19" s="137" t="s">
        <v>67</v>
      </c>
      <c r="F19" s="137"/>
      <c r="G19" s="25"/>
      <c r="H19" s="16"/>
    </row>
    <row r="20" spans="1:8" ht="18.75" customHeight="1" x14ac:dyDescent="0.25">
      <c r="A20" s="135" t="s">
        <v>32</v>
      </c>
      <c r="B20" s="136"/>
      <c r="C20" s="136"/>
      <c r="D20" s="136"/>
      <c r="E20" s="137" t="s">
        <v>27</v>
      </c>
      <c r="F20" s="137"/>
      <c r="G20" s="25"/>
      <c r="H20" s="16"/>
    </row>
    <row r="21" spans="1:8" ht="18.75" customHeight="1" x14ac:dyDescent="0.25">
      <c r="A21" s="135" t="s">
        <v>33</v>
      </c>
      <c r="B21" s="136"/>
      <c r="C21" s="136"/>
      <c r="D21" s="136"/>
      <c r="E21" s="137"/>
      <c r="F21" s="137"/>
      <c r="G21" s="25"/>
      <c r="H21" s="16"/>
    </row>
    <row r="22" spans="1:8" ht="18.75" customHeight="1" x14ac:dyDescent="0.25">
      <c r="A22" s="138" t="s">
        <v>34</v>
      </c>
      <c r="B22" s="139"/>
      <c r="C22" s="139"/>
      <c r="D22" s="139"/>
      <c r="E22" s="211" t="s">
        <v>28</v>
      </c>
      <c r="F22" s="140"/>
      <c r="G22" s="26"/>
      <c r="H22" s="17"/>
    </row>
    <row r="23" spans="1:8" ht="15" customHeight="1" x14ac:dyDescent="0.2">
      <c r="A23" s="4" t="s">
        <v>15</v>
      </c>
    </row>
    <row r="24" spans="1:8" s="7" customFormat="1" ht="21.6" customHeight="1" x14ac:dyDescent="0.2">
      <c r="A24" s="36" t="s">
        <v>20</v>
      </c>
      <c r="B24" s="8"/>
      <c r="C24" s="8"/>
      <c r="D24" s="8" t="s">
        <v>21</v>
      </c>
      <c r="E24" s="8"/>
      <c r="F24" s="37" t="s">
        <v>22</v>
      </c>
      <c r="G24" s="8"/>
      <c r="H24" s="38" t="s">
        <v>23</v>
      </c>
    </row>
    <row r="25" spans="1:8" s="7" customFormat="1" ht="21.6" customHeight="1" x14ac:dyDescent="0.2">
      <c r="A25" s="9"/>
      <c r="B25" s="10"/>
      <c r="C25" s="10"/>
      <c r="D25" s="39" t="s">
        <v>24</v>
      </c>
      <c r="E25" s="10"/>
      <c r="F25" s="12" t="s">
        <v>26</v>
      </c>
      <c r="G25" s="12"/>
      <c r="H25" s="11"/>
    </row>
    <row r="26" spans="1:8" ht="60.75" customHeight="1" x14ac:dyDescent="0.2">
      <c r="A26" s="202" t="s">
        <v>17</v>
      </c>
      <c r="B26" s="203"/>
      <c r="C26" s="203"/>
      <c r="D26" s="204" t="s">
        <v>13</v>
      </c>
      <c r="E26" s="204"/>
      <c r="F26" s="13" t="s">
        <v>25</v>
      </c>
      <c r="G26" s="204" t="s">
        <v>13</v>
      </c>
      <c r="H26" s="205"/>
    </row>
    <row r="27" spans="1:8" ht="60.75" customHeight="1" x14ac:dyDescent="0.2">
      <c r="A27" s="206" t="s">
        <v>18</v>
      </c>
      <c r="B27" s="207"/>
      <c r="C27" s="207"/>
      <c r="D27" s="208" t="s">
        <v>13</v>
      </c>
      <c r="E27" s="208"/>
      <c r="F27" s="14" t="s">
        <v>14</v>
      </c>
      <c r="G27" s="209" t="s">
        <v>35</v>
      </c>
      <c r="H27" s="210"/>
    </row>
    <row r="28" spans="1:8" ht="42.75" customHeight="1" x14ac:dyDescent="0.2">
      <c r="A28" s="199" t="s">
        <v>12</v>
      </c>
      <c r="B28" s="200"/>
      <c r="C28" s="200"/>
      <c r="D28" s="200"/>
      <c r="E28" s="201"/>
      <c r="F28" s="112" t="s">
        <v>5</v>
      </c>
      <c r="G28" s="113"/>
      <c r="H28" s="114"/>
    </row>
    <row r="29" spans="1:8" ht="18" customHeight="1" x14ac:dyDescent="0.2">
      <c r="A29" s="118" t="str">
        <f>Form!B24</f>
        <v>NORDIYANA     IQBAL</v>
      </c>
      <c r="B29" s="119"/>
      <c r="C29" s="119"/>
      <c r="D29" s="120">
        <f>Form!B25</f>
        <v>45657</v>
      </c>
      <c r="E29" s="121"/>
      <c r="F29" s="3"/>
      <c r="G29" s="122"/>
      <c r="H29" s="123"/>
    </row>
  </sheetData>
  <mergeCells count="54">
    <mergeCell ref="F4:H4"/>
    <mergeCell ref="A1:H1"/>
    <mergeCell ref="A2:C2"/>
    <mergeCell ref="D2:H2"/>
    <mergeCell ref="A3:C3"/>
    <mergeCell ref="D3:H3"/>
    <mergeCell ref="E5:F5"/>
    <mergeCell ref="G5:H5"/>
    <mergeCell ref="A6:E6"/>
    <mergeCell ref="G6:H6"/>
    <mergeCell ref="A7:B7"/>
    <mergeCell ref="C7:E7"/>
    <mergeCell ref="G7:H7"/>
    <mergeCell ref="A8:B8"/>
    <mergeCell ref="C8:E8"/>
    <mergeCell ref="G8:H8"/>
    <mergeCell ref="A9:B9"/>
    <mergeCell ref="C9:E9"/>
    <mergeCell ref="G9:H9"/>
    <mergeCell ref="A10:A11"/>
    <mergeCell ref="B10:E11"/>
    <mergeCell ref="F10:H10"/>
    <mergeCell ref="G11:H11"/>
    <mergeCell ref="B12:E12"/>
    <mergeCell ref="G12:H12"/>
    <mergeCell ref="B13:E13"/>
    <mergeCell ref="G13:H13"/>
    <mergeCell ref="B14:E14"/>
    <mergeCell ref="G14:H14"/>
    <mergeCell ref="B15:E15"/>
    <mergeCell ref="G15:H15"/>
    <mergeCell ref="A17:D17"/>
    <mergeCell ref="E17:F17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6:C26"/>
    <mergeCell ref="D26:E26"/>
    <mergeCell ref="G26:H26"/>
    <mergeCell ref="A27:C27"/>
    <mergeCell ref="D27:E27"/>
    <mergeCell ref="G27:H27"/>
    <mergeCell ref="A28:E28"/>
    <mergeCell ref="F28:H28"/>
    <mergeCell ref="A29:C29"/>
    <mergeCell ref="D29:E29"/>
    <mergeCell ref="G29:H29"/>
  </mergeCells>
  <printOptions horizontalCentered="1"/>
  <pageMargins left="0.25" right="0.25" top="0.75" bottom="0.75" header="0.3" footer="0.3"/>
  <pageSetup paperSize="9" orientation="portrait" r:id="rId1"/>
  <headerFooter>
    <oddHeader>&amp;LPKKK/UAT/003&amp;R       16-Dis-2024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4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5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6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7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8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9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Form</vt:lpstr>
      <vt:lpstr>SAMPEL 1 </vt:lpstr>
      <vt:lpstr>SAMPEL 2</vt:lpstr>
      <vt:lpstr>SAMPEL 3</vt:lpstr>
      <vt:lpstr>SAMPEL 4</vt:lpstr>
      <vt:lpstr>SAMPEL 5</vt:lpstr>
      <vt:lpstr>SAMPEL 6</vt:lpstr>
      <vt:lpstr>SAMPEL 7</vt:lpstr>
      <vt:lpstr>SAMPEL 8</vt:lpstr>
      <vt:lpstr>SAMPEL 9</vt:lpstr>
      <vt:lpstr>SAMPEL 10</vt:lpstr>
      <vt:lpstr>SAMPEL 11</vt:lpstr>
      <vt:lpstr>SAMPEL 12</vt:lpstr>
      <vt:lpstr>SAMPEL 13</vt:lpstr>
      <vt:lpstr>SAMPEL 14)</vt:lpstr>
      <vt:lpstr>SAMPEL 15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syariefazman</cp:lastModifiedBy>
  <cp:lastPrinted>2024-12-30T09:02:43Z</cp:lastPrinted>
  <dcterms:created xsi:type="dcterms:W3CDTF">2024-04-02T02:54:16Z</dcterms:created>
  <dcterms:modified xsi:type="dcterms:W3CDTF">2025-01-06T04:51:05Z</dcterms:modified>
</cp:coreProperties>
</file>