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10.41.163.98\Users\Gunasama\Documents\DIYANA\LATEST Borang 16 DIS 2024\311224 OINT\Digestion\Gerhardt\Gerhadt\"/>
    </mc:Choice>
  </mc:AlternateContent>
  <xr:revisionPtr revIDLastSave="0" documentId="13_ncr:1_{E9302B65-A9A2-4314-8832-66A1741D6C57}" xr6:coauthVersionLast="47" xr6:coauthVersionMax="47" xr10:uidLastSave="{00000000-0000-0000-0000-000000000000}"/>
  <bookViews>
    <workbookView xWindow="-120" yWindow="-120" windowWidth="29040" windowHeight="15840" activeTab="1" xr2:uid="{F2413BE7-6F11-422B-B3D0-49B7FEF2D3D4}"/>
  </bookViews>
  <sheets>
    <sheet name="Form" sheetId="2" r:id="rId1"/>
    <sheet name="Sheet1" sheetId="1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2" l="1"/>
  <c r="B14" i="1"/>
  <c r="B12" i="1"/>
  <c r="B11" i="1"/>
  <c r="B22" i="2" l="1"/>
  <c r="H14" i="2"/>
  <c r="C7" i="1" l="1"/>
  <c r="B19" i="2"/>
  <c r="C4" i="1"/>
  <c r="F30" i="1" l="1"/>
  <c r="F25" i="1"/>
  <c r="F20" i="1"/>
  <c r="D14" i="2" l="1"/>
  <c r="F14" i="2" l="1"/>
  <c r="F4" i="2"/>
  <c r="H4" i="2" s="1"/>
  <c r="B10" i="1"/>
  <c r="E4" i="2" l="1"/>
  <c r="J4" i="2" s="1"/>
  <c r="D4" i="2"/>
  <c r="G4" i="2" l="1"/>
  <c r="C3" i="1" l="1"/>
  <c r="B20" i="2" l="1"/>
  <c r="B23" i="2"/>
</calcChain>
</file>

<file path=xl/sharedStrings.xml><?xml version="1.0" encoding="utf-8"?>
<sst xmlns="http://schemas.openxmlformats.org/spreadsheetml/2006/main" count="90" uniqueCount="63">
  <si>
    <t xml:space="preserve">UNIT ANALISIS TRADISIONAL </t>
  </si>
  <si>
    <t>BORANG PERLULUHAN SAMPEL RB &amp; IQC</t>
  </si>
  <si>
    <t xml:space="preserve">NAMA PENGANALISIS </t>
  </si>
  <si>
    <t>TARIKH</t>
  </si>
  <si>
    <t>KAEDAH PERLULUHAN</t>
  </si>
  <si>
    <t>ALAT TIMBANG</t>
  </si>
  <si>
    <t xml:space="preserve"> </t>
  </si>
  <si>
    <t>REAGENT BLANK (RB)</t>
  </si>
  <si>
    <t>(Selepas pencairan sampel)</t>
  </si>
  <si>
    <t xml:space="preserve">INTERNAL QUALITY CONTROL (IQC) </t>
  </si>
  <si>
    <t>Berat bersih larutan sampel</t>
  </si>
  <si>
    <r>
      <t>(</t>
    </r>
    <r>
      <rPr>
        <b/>
        <sz val="11"/>
        <color theme="1"/>
        <rFont val="Times New Roman"/>
        <family val="1"/>
      </rPr>
      <t xml:space="preserve"> PKKK/200/HMS/003;  PKKK/200/HMS/004</t>
    </r>
    <r>
      <rPr>
        <b/>
        <sz val="10"/>
        <color theme="1"/>
        <rFont val="Book Antiqua"/>
        <family val="1"/>
      </rPr>
      <t>)</t>
    </r>
  </si>
  <si>
    <t xml:space="preserve">(Berat akhir - Berat botol plastik)               </t>
  </si>
  <si>
    <t xml:space="preserve"> Berat botol plastik:</t>
  </si>
  <si>
    <t xml:space="preserve"> Berat akhir:</t>
  </si>
  <si>
    <t xml:space="preserve">  Berat botol plastik:</t>
  </si>
  <si>
    <t xml:space="preserve">  Berat akhir:</t>
  </si>
  <si>
    <t xml:space="preserve">  (Selepas pencairan sampel)</t>
  </si>
  <si>
    <t xml:space="preserve">  Berat bersih larutan sampel: </t>
  </si>
  <si>
    <t xml:space="preserve">(Berat akhir - Berat botol plastik):   </t>
  </si>
  <si>
    <t>Berat sampel</t>
  </si>
  <si>
    <t xml:space="preserve">                        </t>
  </si>
  <si>
    <t>HCl B/N:</t>
  </si>
  <si>
    <r>
      <t>H</t>
    </r>
    <r>
      <rPr>
        <vertAlign val="subscript"/>
        <sz val="10"/>
        <color theme="1"/>
        <rFont val="Book Antiqua"/>
        <family val="1"/>
      </rPr>
      <t>2</t>
    </r>
    <r>
      <rPr>
        <sz val="10"/>
        <color theme="1"/>
        <rFont val="Book Antiqua"/>
        <family val="1"/>
      </rPr>
      <t>O</t>
    </r>
    <r>
      <rPr>
        <vertAlign val="subscript"/>
        <sz val="10"/>
        <color theme="1"/>
        <rFont val="Book Antiqua"/>
        <family val="1"/>
      </rPr>
      <t xml:space="preserve">2 </t>
    </r>
    <r>
      <rPr>
        <sz val="10"/>
        <color theme="1"/>
        <rFont val="Book Antiqua"/>
        <family val="1"/>
      </rPr>
      <t xml:space="preserve">B/N: </t>
    </r>
  </si>
  <si>
    <t xml:space="preserve">HNO  B/N:        </t>
  </si>
  <si>
    <t xml:space="preserve">____________________ </t>
  </si>
  <si>
    <t xml:space="preserve">  IQC Blank ID :           </t>
  </si>
  <si>
    <t xml:space="preserve">  IQC A ID        :     </t>
  </si>
  <si>
    <t xml:space="preserve">  IQC B ID        :      </t>
  </si>
  <si>
    <t>RB ID:</t>
  </si>
  <si>
    <t xml:space="preserve">H2O2 B/N: </t>
  </si>
  <si>
    <r>
      <t xml:space="preserve">     Microwave   </t>
    </r>
    <r>
      <rPr>
        <u/>
        <sz val="10"/>
        <color theme="1"/>
        <rFont val="Book Antiqua"/>
        <family val="1"/>
      </rPr>
      <t xml:space="preserve">         </t>
    </r>
    <r>
      <rPr>
        <sz val="10"/>
        <color theme="1"/>
        <rFont val="Book Antiqua"/>
        <family val="1"/>
      </rPr>
      <t xml:space="preserve"> ( Kaedah   A / B / C / D )</t>
    </r>
  </si>
  <si>
    <r>
      <t xml:space="preserve">     Gerhardt Trace Metal Digestor </t>
    </r>
    <r>
      <rPr>
        <u/>
        <sz val="10"/>
        <color theme="1"/>
        <rFont val="Book Antiqua"/>
        <family val="1"/>
      </rPr>
      <t xml:space="preserve">             </t>
    </r>
    <r>
      <rPr>
        <sz val="10"/>
        <color theme="1"/>
        <rFont val="Book Antiqua"/>
        <family val="1"/>
      </rPr>
      <t xml:space="preserve">    ( Kaedah F )</t>
    </r>
  </si>
  <si>
    <t>HELPER</t>
  </si>
  <si>
    <r>
      <t xml:space="preserve">Mix standard ID:   TRAD  </t>
    </r>
    <r>
      <rPr>
        <u/>
        <sz val="10"/>
        <color theme="1"/>
        <rFont val="Book Antiqua"/>
        <family val="1"/>
      </rPr>
      <t xml:space="preserve">   </t>
    </r>
  </si>
  <si>
    <t xml:space="preserve">Sampel IQC :     Serbuk        Cecair        Pil        Kapsul lembut        Krim/Salap   </t>
  </si>
  <si>
    <t>serbuk</t>
  </si>
  <si>
    <t>cecair</t>
  </si>
  <si>
    <t>pil</t>
  </si>
  <si>
    <t>klembut</t>
  </si>
  <si>
    <t>krim</t>
  </si>
  <si>
    <t>IQC Blank</t>
  </si>
  <si>
    <t>IQC A</t>
  </si>
  <si>
    <t>IQC A ID</t>
  </si>
  <si>
    <t>IQC Blank ID</t>
  </si>
  <si>
    <t>IQC B</t>
  </si>
  <si>
    <t>IQC B ID</t>
  </si>
  <si>
    <t>Berat bersih</t>
  </si>
  <si>
    <t>Mix standard ID TRAD</t>
  </si>
  <si>
    <t>K55266610321</t>
  </si>
  <si>
    <t>Dosej Sampel IQC</t>
  </si>
  <si>
    <t>Exp Date</t>
  </si>
  <si>
    <t xml:space="preserve">HNO  B/N:     </t>
  </si>
  <si>
    <t>NORDIYANA  IQBAL</t>
  </si>
  <si>
    <t>gerhadt 2</t>
  </si>
  <si>
    <t>PG 603S</t>
  </si>
  <si>
    <t>RB GH A &amp; B 311224</t>
  </si>
  <si>
    <t>Krim/salap</t>
  </si>
  <si>
    <t>IQC OINT BLK 311224</t>
  </si>
  <si>
    <t>311224</t>
  </si>
  <si>
    <t>(EXP: 16/11/2025)</t>
  </si>
  <si>
    <t>(EXP: 31/05/2028)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</si>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</sst>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[$-14409]dd/mm/yyyy;@"/>
  </numFmts>
  <fonts count="14" x14ac:knownFonts="1">
    <font>
      <sz val="11"/>
      <color theme="1"/>
      <name val="Calibri"/>
      <family val="2"/>
      <scheme val="minor"/>
    </font>
    <font>
      <b/>
      <sz val="10"/>
      <color theme="1"/>
      <name val="Book Antiqua"/>
      <family val="1"/>
    </font>
    <font>
      <sz val="10"/>
      <color theme="1"/>
      <name val="Book Antiqua"/>
      <family val="1"/>
    </font>
    <font>
      <b/>
      <sz val="11"/>
      <color theme="1"/>
      <name val="Times New Roman"/>
      <family val="1"/>
    </font>
    <font>
      <sz val="10"/>
      <color theme="1"/>
      <name val="Symbol"/>
      <family val="1"/>
      <charset val="2"/>
    </font>
    <font>
      <u/>
      <sz val="10"/>
      <color theme="1"/>
      <name val="Book Antiqua"/>
      <family val="1"/>
    </font>
    <font>
      <b/>
      <u/>
      <sz val="1"/>
      <color theme="1"/>
      <name val="Book Antiqua"/>
      <family val="1"/>
    </font>
    <font>
      <b/>
      <u/>
      <sz val="10"/>
      <color theme="1"/>
      <name val="Book Antiqua"/>
      <family val="1"/>
    </font>
    <font>
      <vertAlign val="subscript"/>
      <sz val="10"/>
      <color theme="1"/>
      <name val="Book Antiqua"/>
      <family val="1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5" tint="0.59999389629810485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 indent="2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4" borderId="18" xfId="0" applyFill="1" applyBorder="1"/>
    <xf numFmtId="0" fontId="0" fillId="4" borderId="20" xfId="0" applyFill="1" applyBorder="1"/>
    <xf numFmtId="0" fontId="0" fillId="4" borderId="19" xfId="0" applyFill="1" applyBorder="1"/>
    <xf numFmtId="0" fontId="12" fillId="0" borderId="0" xfId="0" applyFont="1"/>
    <xf numFmtId="0" fontId="13" fillId="0" borderId="0" xfId="0" applyFont="1"/>
    <xf numFmtId="0" fontId="0" fillId="0" borderId="15" xfId="0" applyBorder="1" applyAlignment="1">
      <alignment horizontal="center"/>
    </xf>
    <xf numFmtId="165" fontId="0" fillId="0" borderId="15" xfId="0" applyNumberFormat="1" applyBorder="1" applyAlignment="1">
      <alignment horizontal="center"/>
    </xf>
    <xf numFmtId="0" fontId="11" fillId="0" borderId="15" xfId="0" applyFon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23" xfId="0" applyBorder="1" applyAlignment="1">
      <alignment horizontal="center"/>
    </xf>
    <xf numFmtId="49" fontId="0" fillId="0" borderId="18" xfId="0" applyNumberFormat="1" applyBorder="1" applyAlignment="1">
      <alignment horizontal="center"/>
    </xf>
    <xf numFmtId="0" fontId="0" fillId="4" borderId="24" xfId="0" applyFill="1" applyBorder="1"/>
    <xf numFmtId="0" fontId="0" fillId="0" borderId="26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5" borderId="25" xfId="0" applyFill="1" applyBorder="1"/>
    <xf numFmtId="0" fontId="0" fillId="5" borderId="27" xfId="0" applyFill="1" applyBorder="1"/>
    <xf numFmtId="0" fontId="2" fillId="0" borderId="5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10" fillId="4" borderId="21" xfId="0" applyFont="1" applyFill="1" applyBorder="1" applyAlignment="1">
      <alignment horizontal="center"/>
    </xf>
    <xf numFmtId="0" fontId="10" fillId="4" borderId="22" xfId="0" applyFont="1" applyFill="1" applyBorder="1" applyAlignment="1">
      <alignment horizont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wrapText="1"/>
    </xf>
    <xf numFmtId="0" fontId="2" fillId="0" borderId="9" xfId="0" applyFont="1" applyBorder="1" applyAlignment="1">
      <alignment horizontal="left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2" fillId="0" borderId="3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center" wrapText="1"/>
    </xf>
    <xf numFmtId="165" fontId="2" fillId="0" borderId="14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13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fmlaLink="Form!$D$4" lockText="1" noThreeD="1"/>
</file>

<file path=xl/ctrlProps/ctrlProp2.xml><?xml version="1.0" encoding="utf-8"?>
<formControlPr xmlns="http://schemas.microsoft.com/office/spreadsheetml/2009/9/main" objectType="CheckBox" checked="Checked" fmlaLink="Form!$J$4" lockText="1" noThreeD="1"/>
</file>

<file path=xl/ctrlProps/ctrlProp3.xml><?xml version="1.0" encoding="utf-8"?>
<formControlPr xmlns="http://schemas.microsoft.com/office/spreadsheetml/2009/9/main" objectType="CheckBox" fmlaLink="Form!$D$14" lockText="1" noThreeD="1"/>
</file>

<file path=xl/ctrlProps/ctrlProp4.xml><?xml version="1.0" encoding="utf-8"?>
<formControlPr xmlns="http://schemas.microsoft.com/office/spreadsheetml/2009/9/main" objectType="CheckBox" fmlaLink="Form!$E$14" lockText="1" noThreeD="1"/>
</file>

<file path=xl/ctrlProps/ctrlProp5.xml><?xml version="1.0" encoding="utf-8"?>
<formControlPr xmlns="http://schemas.microsoft.com/office/spreadsheetml/2009/9/main" objectType="CheckBox" fmlaLink="Form!$F$14" lockText="1" noThreeD="1"/>
</file>

<file path=xl/ctrlProps/ctrlProp6.xml><?xml version="1.0" encoding="utf-8"?>
<formControlPr xmlns="http://schemas.microsoft.com/office/spreadsheetml/2009/9/main" objectType="CheckBox" fmlaLink="Form!$G$14" lockText="1" noThreeD="1"/>
</file>

<file path=xl/ctrlProps/ctrlProp7.xml><?xml version="1.0" encoding="utf-8"?>
<formControlPr xmlns="http://schemas.microsoft.com/office/spreadsheetml/2009/9/main" objectType="CheckBox" checked="Checked" fmlaLink="Form!$H$14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238125</xdr:colOff>
      <xdr:row>11</xdr:row>
      <xdr:rowOff>0</xdr:rowOff>
    </xdr:from>
    <xdr:to>
      <xdr:col>6</xdr:col>
      <xdr:colOff>628650</xdr:colOff>
      <xdr:row>13</xdr:row>
      <xdr:rowOff>123825</xdr:rowOff>
    </xdr:to>
    <xdr:sp macro="" textlink="">
      <xdr:nvSpPr>
        <xdr:cNvPr id="1043" name="Text Box 1">
          <a:extLst>
            <a:ext uri="{FF2B5EF4-FFF2-40B4-BE49-F238E27FC236}">
              <a16:creationId xmlns:a16="http://schemas.microsoft.com/office/drawing/2014/main" id="{00000000-0008-0000-0100-000013040000}"/>
            </a:ext>
          </a:extLst>
        </xdr:cNvPr>
        <xdr:cNvSpPr txBox="1">
          <a:spLocks noChangeArrowheads="1"/>
        </xdr:cNvSpPr>
      </xdr:nvSpPr>
      <xdr:spPr bwMode="auto">
        <a:xfrm>
          <a:off x="4562475" y="2524125"/>
          <a:ext cx="1047750" cy="5143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3</xdr:col>
      <xdr:colOff>581025</xdr:colOff>
      <xdr:row>31</xdr:row>
      <xdr:rowOff>1343025</xdr:rowOff>
    </xdr:from>
    <xdr:to>
      <xdr:col>5</xdr:col>
      <xdr:colOff>447675</xdr:colOff>
      <xdr:row>31</xdr:row>
      <xdr:rowOff>1724025</xdr:rowOff>
    </xdr:to>
    <xdr:sp macro="" textlink="">
      <xdr:nvSpPr>
        <xdr:cNvPr id="1038" name="Text Box 7">
          <a:extLst>
            <a:ext uri="{FF2B5EF4-FFF2-40B4-BE49-F238E27FC236}">
              <a16:creationId xmlns:a16="http://schemas.microsoft.com/office/drawing/2014/main" id="{00000000-0008-0000-0100-00000E040000}"/>
            </a:ext>
          </a:extLst>
        </xdr:cNvPr>
        <xdr:cNvSpPr txBox="1">
          <a:spLocks noChangeArrowheads="1"/>
        </xdr:cNvSpPr>
      </xdr:nvSpPr>
      <xdr:spPr bwMode="auto">
        <a:xfrm>
          <a:off x="2409825" y="25869900"/>
          <a:ext cx="1085850" cy="3810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Lekatkan cetakan berat di sini</a:t>
          </a:r>
        </a:p>
      </xdr:txBody>
    </xdr:sp>
    <xdr:clientData/>
  </xdr:twoCellAnchor>
  <xdr:twoCellAnchor>
    <xdr:from>
      <xdr:col>3</xdr:col>
      <xdr:colOff>581025</xdr:colOff>
      <xdr:row>31</xdr:row>
      <xdr:rowOff>1343025</xdr:rowOff>
    </xdr:from>
    <xdr:to>
      <xdr:col>5</xdr:col>
      <xdr:colOff>447675</xdr:colOff>
      <xdr:row>31</xdr:row>
      <xdr:rowOff>1724025</xdr:rowOff>
    </xdr:to>
    <xdr:sp macro="" textlink="">
      <xdr:nvSpPr>
        <xdr:cNvPr id="1039" name="Text Box 8">
          <a:extLst>
            <a:ext uri="{FF2B5EF4-FFF2-40B4-BE49-F238E27FC236}">
              <a16:creationId xmlns:a16="http://schemas.microsoft.com/office/drawing/2014/main" id="{00000000-0008-0000-0100-00000F040000}"/>
            </a:ext>
          </a:extLst>
        </xdr:cNvPr>
        <xdr:cNvSpPr txBox="1">
          <a:spLocks noChangeArrowheads="1"/>
        </xdr:cNvSpPr>
      </xdr:nvSpPr>
      <xdr:spPr bwMode="auto">
        <a:xfrm>
          <a:off x="2409825" y="25869900"/>
          <a:ext cx="1085850" cy="3810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Lekatkan cetakan berat di sini</a:t>
          </a:r>
        </a:p>
      </xdr:txBody>
    </xdr:sp>
    <xdr:clientData/>
  </xdr:twoCellAnchor>
  <xdr:twoCellAnchor>
    <xdr:from>
      <xdr:col>1</xdr:col>
      <xdr:colOff>874972</xdr:colOff>
      <xdr:row>21</xdr:row>
      <xdr:rowOff>22150</xdr:rowOff>
    </xdr:from>
    <xdr:to>
      <xdr:col>2</xdr:col>
      <xdr:colOff>753141</xdr:colOff>
      <xdr:row>23</xdr:row>
      <xdr:rowOff>132906</xdr:rowOff>
    </xdr:to>
    <xdr:sp macro="" textlink="">
      <xdr:nvSpPr>
        <xdr:cNvPr id="1041" name="Text Box 17">
          <a:extLst>
            <a:ext uri="{FF2B5EF4-FFF2-40B4-BE49-F238E27FC236}">
              <a16:creationId xmlns:a16="http://schemas.microsoft.com/office/drawing/2014/main" id="{00000000-0008-0000-0100-000011040000}"/>
            </a:ext>
          </a:extLst>
        </xdr:cNvPr>
        <xdr:cNvSpPr txBox="1">
          <a:spLocks noChangeArrowheads="1"/>
        </xdr:cNvSpPr>
      </xdr:nvSpPr>
      <xdr:spPr bwMode="auto">
        <a:xfrm>
          <a:off x="1849623" y="5593167"/>
          <a:ext cx="1074332" cy="509477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6</xdr:col>
      <xdr:colOff>47625</xdr:colOff>
      <xdr:row>20</xdr:row>
      <xdr:rowOff>180975</xdr:rowOff>
    </xdr:from>
    <xdr:to>
      <xdr:col>7</xdr:col>
      <xdr:colOff>438150</xdr:colOff>
      <xdr:row>22</xdr:row>
      <xdr:rowOff>180975</xdr:rowOff>
    </xdr:to>
    <xdr:sp macro="" textlink="">
      <xdr:nvSpPr>
        <xdr:cNvPr id="1040" name="Text Box 16">
          <a:extLst>
            <a:ext uri="{FF2B5EF4-FFF2-40B4-BE49-F238E27FC236}">
              <a16:creationId xmlns:a16="http://schemas.microsoft.com/office/drawing/2014/main" id="{00000000-0008-0000-0100-000010040000}"/>
            </a:ext>
          </a:extLst>
        </xdr:cNvPr>
        <xdr:cNvSpPr txBox="1">
          <a:spLocks noChangeArrowheads="1"/>
        </xdr:cNvSpPr>
      </xdr:nvSpPr>
      <xdr:spPr bwMode="auto">
        <a:xfrm>
          <a:off x="5029200" y="4629150"/>
          <a:ext cx="1047750" cy="190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7</xdr:col>
      <xdr:colOff>305020</xdr:colOff>
      <xdr:row>22</xdr:row>
      <xdr:rowOff>149078</xdr:rowOff>
    </xdr:from>
    <xdr:to>
      <xdr:col>7</xdr:col>
      <xdr:colOff>465175</xdr:colOff>
      <xdr:row>24</xdr:row>
      <xdr:rowOff>44302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6086473" y="6107741"/>
          <a:ext cx="160155" cy="2717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  <xdr:twoCellAnchor>
    <xdr:from>
      <xdr:col>1</xdr:col>
      <xdr:colOff>868768</xdr:colOff>
      <xdr:row>25</xdr:row>
      <xdr:rowOff>166133</xdr:rowOff>
    </xdr:from>
    <xdr:to>
      <xdr:col>2</xdr:col>
      <xdr:colOff>697762</xdr:colOff>
      <xdr:row>28</xdr:row>
      <xdr:rowOff>188285</xdr:rowOff>
    </xdr:to>
    <xdr:sp macro="" textlink="">
      <xdr:nvSpPr>
        <xdr:cNvPr id="43" name="Text Box 17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 txBox="1">
          <a:spLocks noChangeArrowheads="1"/>
        </xdr:cNvSpPr>
      </xdr:nvSpPr>
      <xdr:spPr bwMode="auto">
        <a:xfrm>
          <a:off x="1843419" y="6833633"/>
          <a:ext cx="1025157" cy="56485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6</xdr:col>
      <xdr:colOff>47625</xdr:colOff>
      <xdr:row>25</xdr:row>
      <xdr:rowOff>180975</xdr:rowOff>
    </xdr:from>
    <xdr:to>
      <xdr:col>7</xdr:col>
      <xdr:colOff>438150</xdr:colOff>
      <xdr:row>27</xdr:row>
      <xdr:rowOff>180975</xdr:rowOff>
    </xdr:to>
    <xdr:sp macro="" textlink="">
      <xdr:nvSpPr>
        <xdr:cNvPr id="45" name="Text Box 16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 txBox="1">
          <a:spLocks noChangeArrowheads="1"/>
        </xdr:cNvSpPr>
      </xdr:nvSpPr>
      <xdr:spPr bwMode="auto">
        <a:xfrm>
          <a:off x="5029200" y="4724400"/>
          <a:ext cx="1047750" cy="5143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7</xdr:col>
      <xdr:colOff>293947</xdr:colOff>
      <xdr:row>28</xdr:row>
      <xdr:rowOff>5094</xdr:rowOff>
    </xdr:from>
    <xdr:to>
      <xdr:col>7</xdr:col>
      <xdr:colOff>498403</xdr:colOff>
      <xdr:row>29</xdr:row>
      <xdr:rowOff>55378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 txBox="1"/>
      </xdr:nvSpPr>
      <xdr:spPr>
        <a:xfrm>
          <a:off x="6075400" y="7414658"/>
          <a:ext cx="204456" cy="2939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  <xdr:twoCellAnchor>
    <xdr:from>
      <xdr:col>1</xdr:col>
      <xdr:colOff>883167</xdr:colOff>
      <xdr:row>31</xdr:row>
      <xdr:rowOff>77529</xdr:rowOff>
    </xdr:from>
    <xdr:to>
      <xdr:col>2</xdr:col>
      <xdr:colOff>775290</xdr:colOff>
      <xdr:row>33</xdr:row>
      <xdr:rowOff>60915</xdr:rowOff>
    </xdr:to>
    <xdr:sp macro="" textlink="">
      <xdr:nvSpPr>
        <xdr:cNvPr id="47" name="Text Box 17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 txBox="1">
          <a:spLocks noChangeArrowheads="1"/>
        </xdr:cNvSpPr>
      </xdr:nvSpPr>
      <xdr:spPr bwMode="auto">
        <a:xfrm>
          <a:off x="1857818" y="8151628"/>
          <a:ext cx="1088286" cy="404258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6</xdr:col>
      <xdr:colOff>47625</xdr:colOff>
      <xdr:row>30</xdr:row>
      <xdr:rowOff>180975</xdr:rowOff>
    </xdr:from>
    <xdr:to>
      <xdr:col>7</xdr:col>
      <xdr:colOff>438150</xdr:colOff>
      <xdr:row>32</xdr:row>
      <xdr:rowOff>180975</xdr:rowOff>
    </xdr:to>
    <xdr:sp macro="" textlink="">
      <xdr:nvSpPr>
        <xdr:cNvPr id="49" name="Text Box 16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 txBox="1">
          <a:spLocks noChangeArrowheads="1"/>
        </xdr:cNvSpPr>
      </xdr:nvSpPr>
      <xdr:spPr bwMode="auto">
        <a:xfrm>
          <a:off x="5029200" y="4724400"/>
          <a:ext cx="1047750" cy="5143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7</xdr:col>
      <xdr:colOff>282872</xdr:colOff>
      <xdr:row>33</xdr:row>
      <xdr:rowOff>11076</xdr:rowOff>
    </xdr:from>
    <xdr:to>
      <xdr:col>7</xdr:col>
      <xdr:colOff>509478</xdr:colOff>
      <xdr:row>33</xdr:row>
      <xdr:rowOff>223948</xdr:rowOff>
    </xdr:to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 txBox="1"/>
      </xdr:nvSpPr>
      <xdr:spPr>
        <a:xfrm>
          <a:off x="6064325" y="8705407"/>
          <a:ext cx="226606" cy="2128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  <xdr:twoCellAnchor>
    <xdr:from>
      <xdr:col>0</xdr:col>
      <xdr:colOff>239914</xdr:colOff>
      <xdr:row>9</xdr:row>
      <xdr:rowOff>242128</xdr:rowOff>
    </xdr:from>
    <xdr:to>
      <xdr:col>0</xdr:col>
      <xdr:colOff>516803</xdr:colOff>
      <xdr:row>10</xdr:row>
      <xdr:rowOff>229519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239914" y="2740609"/>
          <a:ext cx="276889" cy="2658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₃ </a:t>
          </a:r>
        </a:p>
        <a:p>
          <a:endParaRPr lang="en-MY" sz="1100"/>
        </a:p>
      </xdr:txBody>
    </xdr:sp>
    <xdr:clientData/>
  </xdr:twoCellAnchor>
  <xdr:twoCellAnchor>
    <xdr:from>
      <xdr:col>6</xdr:col>
      <xdr:colOff>598082</xdr:colOff>
      <xdr:row>15</xdr:row>
      <xdr:rowOff>110756</xdr:rowOff>
    </xdr:from>
    <xdr:to>
      <xdr:col>7</xdr:col>
      <xdr:colOff>110756</xdr:colOff>
      <xdr:row>15</xdr:row>
      <xdr:rowOff>321192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5692849" y="4086890"/>
          <a:ext cx="199360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1162050</xdr:colOff>
          <xdr:row>3</xdr:row>
          <xdr:rowOff>228600</xdr:rowOff>
        </xdr:from>
        <xdr:to>
          <xdr:col>2</xdr:col>
          <xdr:colOff>352425</xdr:colOff>
          <xdr:row>5</xdr:row>
          <xdr:rowOff>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1152525</xdr:colOff>
          <xdr:row>5</xdr:row>
          <xdr:rowOff>85725</xdr:rowOff>
        </xdr:from>
        <xdr:to>
          <xdr:col>2</xdr:col>
          <xdr:colOff>342900</xdr:colOff>
          <xdr:row>5</xdr:row>
          <xdr:rowOff>295275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1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351693</xdr:colOff>
      <xdr:row>5</xdr:row>
      <xdr:rowOff>29308</xdr:rowOff>
    </xdr:from>
    <xdr:ext cx="593481" cy="264560"/>
    <xdr:sp macro="" textlink="[1]Form!$H$2">
      <xdr:nvSpPr>
        <xdr:cNvPr id="6" name="TextBox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4037135" y="1157654"/>
          <a:ext cx="59348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7A0F557C-B3AC-42A6-B08B-7DF2B3162641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GH2</a:t>
          </a:fld>
          <a:endParaRPr lang="en-MY" sz="1100"/>
        </a:p>
      </xdr:txBody>
    </xdr:sp>
    <xdr:clientData/>
  </xdr:oneCellAnchor>
  <xdr:oneCellAnchor>
    <xdr:from>
      <xdr:col>5</xdr:col>
      <xdr:colOff>337039</xdr:colOff>
      <xdr:row>15</xdr:row>
      <xdr:rowOff>0</xdr:rowOff>
    </xdr:from>
    <xdr:ext cx="827942" cy="264560"/>
    <xdr:sp macro="" textlink="Form!#REF!">
      <xdr:nvSpPr>
        <xdr:cNvPr id="7" name="TextBox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/>
      </xdr:nvSpPr>
      <xdr:spPr>
        <a:xfrm>
          <a:off x="4681904" y="3993173"/>
          <a:ext cx="8279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70BBC66C-E065-497E-8CC1-0C7A9D657AC1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 </a:t>
          </a:fld>
          <a:endParaRPr lang="en-MY" sz="1100"/>
        </a:p>
      </xdr:txBody>
    </xdr:sp>
    <xdr:clientData/>
  </xdr:oneCellAnchor>
  <xdr:twoCellAnchor>
    <xdr:from>
      <xdr:col>1</xdr:col>
      <xdr:colOff>439614</xdr:colOff>
      <xdr:row>17</xdr:row>
      <xdr:rowOff>161192</xdr:rowOff>
    </xdr:from>
    <xdr:to>
      <xdr:col>1</xdr:col>
      <xdr:colOff>1106364</xdr:colOff>
      <xdr:row>17</xdr:row>
      <xdr:rowOff>161192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1414095" y="4747846"/>
          <a:ext cx="6667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446943</xdr:colOff>
      <xdr:row>16</xdr:row>
      <xdr:rowOff>161192</xdr:rowOff>
    </xdr:from>
    <xdr:ext cx="930519" cy="191290"/>
    <xdr:sp macro="" textlink="Form!B13">
      <xdr:nvSpPr>
        <xdr:cNvPr id="10" name="TextBox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/>
      </xdr:nvSpPr>
      <xdr:spPr>
        <a:xfrm>
          <a:off x="1421424" y="4557346"/>
          <a:ext cx="930519" cy="1912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fld id="{18349AAF-FB4C-4B62-893F-7473864884A6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311224</a:t>
          </a:fld>
          <a:endParaRPr lang="en-MY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685800</xdr:colOff>
          <xdr:row>18</xdr:row>
          <xdr:rowOff>19050</xdr:rowOff>
        </xdr:from>
        <xdr:to>
          <xdr:col>1</xdr:col>
          <xdr:colOff>19050</xdr:colOff>
          <xdr:row>18</xdr:row>
          <xdr:rowOff>238125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1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381000</xdr:colOff>
          <xdr:row>18</xdr:row>
          <xdr:rowOff>19050</xdr:rowOff>
        </xdr:from>
        <xdr:to>
          <xdr:col>1</xdr:col>
          <xdr:colOff>685800</xdr:colOff>
          <xdr:row>18</xdr:row>
          <xdr:rowOff>238125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1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962025</xdr:colOff>
          <xdr:row>18</xdr:row>
          <xdr:rowOff>19050</xdr:rowOff>
        </xdr:from>
        <xdr:to>
          <xdr:col>2</xdr:col>
          <xdr:colOff>76200</xdr:colOff>
          <xdr:row>18</xdr:row>
          <xdr:rowOff>238125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1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238125</xdr:colOff>
          <xdr:row>18</xdr:row>
          <xdr:rowOff>19050</xdr:rowOff>
        </xdr:from>
        <xdr:to>
          <xdr:col>2</xdr:col>
          <xdr:colOff>542925</xdr:colOff>
          <xdr:row>18</xdr:row>
          <xdr:rowOff>238125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1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18</xdr:row>
          <xdr:rowOff>19050</xdr:rowOff>
        </xdr:from>
        <xdr:to>
          <xdr:col>4</xdr:col>
          <xdr:colOff>85725</xdr:colOff>
          <xdr:row>18</xdr:row>
          <xdr:rowOff>238125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1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6</xdr:col>
      <xdr:colOff>366349</xdr:colOff>
      <xdr:row>22</xdr:row>
      <xdr:rowOff>124559</xdr:rowOff>
    </xdr:from>
    <xdr:ext cx="930519" cy="248851"/>
    <xdr:sp macro="" textlink="[1]Form!$F$5">
      <xdr:nvSpPr>
        <xdr:cNvPr id="11" name="TextBox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/>
      </xdr:nvSpPr>
      <xdr:spPr>
        <a:xfrm>
          <a:off x="5465887" y="6110655"/>
          <a:ext cx="930519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2B4CA7F8-456F-413E-B469-2949B5941A7C}" type="TxLink">
            <a:rPr lang="en-US" sz="1000" b="0" i="0" u="none" strike="noStrike">
              <a:solidFill>
                <a:srgbClr val="000000"/>
              </a:solidFill>
              <a:latin typeface="Times New Roman"/>
              <a:cs typeface="Times New Roman"/>
            </a:rPr>
            <a:pPr/>
            <a:t>100.031</a:t>
          </a:fld>
          <a:endParaRPr lang="en-MY" sz="1100">
            <a:solidFill>
              <a:schemeClr val="tx1"/>
            </a:solidFill>
          </a:endParaRPr>
        </a:p>
      </xdr:txBody>
    </xdr:sp>
    <xdr:clientData/>
  </xdr:oneCellAnchor>
  <xdr:oneCellAnchor>
    <xdr:from>
      <xdr:col>6</xdr:col>
      <xdr:colOff>381003</xdr:colOff>
      <xdr:row>27</xdr:row>
      <xdr:rowOff>161193</xdr:rowOff>
    </xdr:from>
    <xdr:ext cx="893884" cy="248851"/>
    <xdr:sp macro="" textlink="[1]Form!$F$6">
      <xdr:nvSpPr>
        <xdr:cNvPr id="12" name="TextBox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/>
      </xdr:nvSpPr>
      <xdr:spPr>
        <a:xfrm>
          <a:off x="5480541" y="7414847"/>
          <a:ext cx="893884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D7D17855-585E-4E88-BA6C-FB3A49F57498}" type="TxLink">
            <a:rPr lang="en-US" sz="1000" b="0" i="0" u="none" strike="noStrike">
              <a:solidFill>
                <a:srgbClr val="000000"/>
              </a:solidFill>
              <a:latin typeface="Times New Roman"/>
              <a:cs typeface="Times New Roman"/>
            </a:rPr>
            <a:pPr/>
            <a:t>100.017</a:t>
          </a:fld>
          <a:endParaRPr lang="en-MY" sz="1100"/>
        </a:p>
      </xdr:txBody>
    </xdr:sp>
    <xdr:clientData/>
  </xdr:oneCellAnchor>
  <xdr:oneCellAnchor>
    <xdr:from>
      <xdr:col>6</xdr:col>
      <xdr:colOff>359022</xdr:colOff>
      <xdr:row>32</xdr:row>
      <xdr:rowOff>146540</xdr:rowOff>
    </xdr:from>
    <xdr:ext cx="849923" cy="248851"/>
    <xdr:sp macro="" textlink="[1]Form!$F$7">
      <xdr:nvSpPr>
        <xdr:cNvPr id="13" name="TextBox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/>
      </xdr:nvSpPr>
      <xdr:spPr>
        <a:xfrm>
          <a:off x="5458560" y="8697059"/>
          <a:ext cx="849923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F7BF088A-5371-4F8C-9B5D-20F6068D6EAB}" type="TxLink">
            <a:rPr lang="en-US" sz="1000" b="0" i="0" u="none" strike="noStrike">
              <a:solidFill>
                <a:srgbClr val="000000"/>
              </a:solidFill>
              <a:latin typeface="Times New Roman"/>
              <a:cs typeface="Times New Roman"/>
            </a:rPr>
            <a:pPr/>
            <a:t>100.048</a:t>
          </a:fld>
          <a:endParaRPr lang="en-MY" sz="1100"/>
        </a:p>
      </xdr:txBody>
    </xdr:sp>
    <xdr:clientData/>
  </xdr:oneCellAnchor>
  <xdr:oneCellAnchor>
    <xdr:from>
      <xdr:col>4</xdr:col>
      <xdr:colOff>505558</xdr:colOff>
      <xdr:row>20</xdr:row>
      <xdr:rowOff>58616</xdr:rowOff>
    </xdr:from>
    <xdr:ext cx="1245577" cy="248851"/>
    <xdr:sp macro="" textlink="#REF!">
      <xdr:nvSpPr>
        <xdr:cNvPr id="8" name="TextBox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/>
      </xdr:nvSpPr>
      <xdr:spPr>
        <a:xfrm>
          <a:off x="4191000" y="5465885"/>
          <a:ext cx="1245577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33D2EC90-27CA-4478-9B92-C5EDE56D7BA9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 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4</xdr:col>
      <xdr:colOff>520212</xdr:colOff>
      <xdr:row>25</xdr:row>
      <xdr:rowOff>51288</xdr:rowOff>
    </xdr:from>
    <xdr:ext cx="1245577" cy="248851"/>
    <xdr:sp macro="" textlink="[1]Form!$C$6">
      <xdr:nvSpPr>
        <xdr:cNvPr id="34" name="TextBox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 txBox="1"/>
      </xdr:nvSpPr>
      <xdr:spPr>
        <a:xfrm>
          <a:off x="4205654" y="6726115"/>
          <a:ext cx="1245577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6DE1060A-9DFF-4624-A55C-CB36BC30CD5F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1.512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4</xdr:col>
      <xdr:colOff>534865</xdr:colOff>
      <xdr:row>30</xdr:row>
      <xdr:rowOff>51289</xdr:rowOff>
    </xdr:from>
    <xdr:ext cx="1245577" cy="248851"/>
    <xdr:sp macro="" textlink="[1]Form!$C$7">
      <xdr:nvSpPr>
        <xdr:cNvPr id="35" name="TextBox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 txBox="1"/>
      </xdr:nvSpPr>
      <xdr:spPr>
        <a:xfrm>
          <a:off x="4220307" y="8022981"/>
          <a:ext cx="1245577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E583FF94-AF0E-4B6F-82D3-2F5691E11432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1.512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1</xdr:col>
      <xdr:colOff>395654</xdr:colOff>
      <xdr:row>21</xdr:row>
      <xdr:rowOff>307731</xdr:rowOff>
    </xdr:from>
    <xdr:ext cx="1113693" cy="248851"/>
    <xdr:sp macro="" textlink="[1]Form!$E$5">
      <xdr:nvSpPr>
        <xdr:cNvPr id="14" name="TextBox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 txBox="1"/>
      </xdr:nvSpPr>
      <xdr:spPr>
        <a:xfrm>
          <a:off x="1370135" y="5905500"/>
          <a:ext cx="1113693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D77419C1-7839-4C06-97C2-4E4E81D5D6F0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113.712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1</xdr:col>
      <xdr:colOff>446943</xdr:colOff>
      <xdr:row>26</xdr:row>
      <xdr:rowOff>307731</xdr:rowOff>
    </xdr:from>
    <xdr:ext cx="1113693" cy="248851"/>
    <xdr:sp macro="" textlink="[1]Form!$E$6">
      <xdr:nvSpPr>
        <xdr:cNvPr id="37" name="TextBox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 txBox="1"/>
      </xdr:nvSpPr>
      <xdr:spPr>
        <a:xfrm>
          <a:off x="1421424" y="7173058"/>
          <a:ext cx="1113693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2BCB71E1-F5F5-4612-974F-E968CAC87B42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113.758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1</xdr:col>
      <xdr:colOff>438151</xdr:colOff>
      <xdr:row>31</xdr:row>
      <xdr:rowOff>335574</xdr:rowOff>
    </xdr:from>
    <xdr:ext cx="1113693" cy="248851"/>
    <xdr:sp macro="" textlink="[1]Form!$E$7">
      <xdr:nvSpPr>
        <xdr:cNvPr id="38" name="TextBox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 txBox="1"/>
      </xdr:nvSpPr>
      <xdr:spPr>
        <a:xfrm>
          <a:off x="1412632" y="8497766"/>
          <a:ext cx="1113693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A5BE9FEA-4317-4928-9DE2-9A7ED78F8322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113.791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1</xdr:col>
      <xdr:colOff>410308</xdr:colOff>
      <xdr:row>20</xdr:row>
      <xdr:rowOff>0</xdr:rowOff>
    </xdr:from>
    <xdr:ext cx="813288" cy="248851"/>
    <xdr:sp macro="" textlink="[1]Form!$D$5">
      <xdr:nvSpPr>
        <xdr:cNvPr id="16" name="TextBox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/>
      </xdr:nvSpPr>
      <xdr:spPr>
        <a:xfrm>
          <a:off x="1384789" y="5407269"/>
          <a:ext cx="813288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558023E2-65F1-4AA8-8302-23A178561BB2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13.681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1</xdr:col>
      <xdr:colOff>438151</xdr:colOff>
      <xdr:row>24</xdr:row>
      <xdr:rowOff>291611</xdr:rowOff>
    </xdr:from>
    <xdr:ext cx="813288" cy="248851"/>
    <xdr:sp macro="" textlink="[1]Form!$D$6">
      <xdr:nvSpPr>
        <xdr:cNvPr id="48" name="TextBox 47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 txBox="1"/>
      </xdr:nvSpPr>
      <xdr:spPr>
        <a:xfrm>
          <a:off x="1412632" y="6658707"/>
          <a:ext cx="813288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3117AFB5-9703-4232-A37F-483D6E864EE3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13.741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1</xdr:col>
      <xdr:colOff>436686</xdr:colOff>
      <xdr:row>29</xdr:row>
      <xdr:rowOff>260838</xdr:rowOff>
    </xdr:from>
    <xdr:ext cx="813288" cy="248851"/>
    <xdr:sp macro="" textlink="[1]Form!$D$7">
      <xdr:nvSpPr>
        <xdr:cNvPr id="51" name="TextBox 50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SpPr txBox="1"/>
      </xdr:nvSpPr>
      <xdr:spPr>
        <a:xfrm>
          <a:off x="1411167" y="7946780"/>
          <a:ext cx="813288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F06F8C89-3025-4921-ADCD-992367A33A18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13.743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5</xdr:col>
      <xdr:colOff>256443</xdr:colOff>
      <xdr:row>9</xdr:row>
      <xdr:rowOff>263769</xdr:rowOff>
    </xdr:from>
    <xdr:ext cx="886557" cy="248851"/>
    <xdr:sp macro="" textlink="#REF!">
      <xdr:nvSpPr>
        <xdr:cNvPr id="18" name="TextBox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 txBox="1"/>
      </xdr:nvSpPr>
      <xdr:spPr>
        <a:xfrm>
          <a:off x="4601308" y="2762250"/>
          <a:ext cx="886557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32D32104-95F8-4385-B3FF-D708C9C3D305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 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5</xdr:col>
      <xdr:colOff>211016</xdr:colOff>
      <xdr:row>12</xdr:row>
      <xdr:rowOff>123092</xdr:rowOff>
    </xdr:from>
    <xdr:ext cx="886557" cy="248851"/>
    <xdr:sp macro="" textlink="#REF!">
      <xdr:nvSpPr>
        <xdr:cNvPr id="52" name="TextBox 51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SpPr txBox="1"/>
      </xdr:nvSpPr>
      <xdr:spPr>
        <a:xfrm>
          <a:off x="4555881" y="3383573"/>
          <a:ext cx="886557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5ABDCE63-2BAE-4546-AB8D-E9C86FDB6020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 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5</xdr:col>
      <xdr:colOff>212481</xdr:colOff>
      <xdr:row>7</xdr:row>
      <xdr:rowOff>58617</xdr:rowOff>
    </xdr:from>
    <xdr:ext cx="1384788" cy="212480"/>
    <xdr:sp macro="" textlink="[1]Form!$D$2">
      <xdr:nvSpPr>
        <xdr:cNvPr id="20" name="TextBox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 txBox="1"/>
      </xdr:nvSpPr>
      <xdr:spPr>
        <a:xfrm>
          <a:off x="4557346" y="1883021"/>
          <a:ext cx="1384788" cy="2124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fld id="{7FD0A346-9964-4A0D-AD78-D5A34DBAA94D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13.670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5</xdr:col>
      <xdr:colOff>219808</xdr:colOff>
      <xdr:row>7</xdr:row>
      <xdr:rowOff>241788</xdr:rowOff>
    </xdr:from>
    <xdr:ext cx="1208942" cy="248851"/>
    <xdr:sp macro="" textlink="[1]Form!$D$3">
      <xdr:nvSpPr>
        <xdr:cNvPr id="21" name="TextBox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 txBox="1"/>
      </xdr:nvSpPr>
      <xdr:spPr>
        <a:xfrm>
          <a:off x="4564673" y="2066192"/>
          <a:ext cx="1208942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1F65BA9E-BC9D-435A-85E1-8C9059FBB8B1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13.680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5</xdr:col>
      <xdr:colOff>278424</xdr:colOff>
      <xdr:row>9</xdr:row>
      <xdr:rowOff>87922</xdr:rowOff>
    </xdr:from>
    <xdr:ext cx="1033096" cy="248851"/>
    <xdr:sp macro="" textlink="[1]Form!$E$2">
      <xdr:nvSpPr>
        <xdr:cNvPr id="22" name="TextBox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 txBox="1"/>
      </xdr:nvSpPr>
      <xdr:spPr>
        <a:xfrm>
          <a:off x="4623289" y="2586403"/>
          <a:ext cx="1033096" cy="248851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70204A93-8B25-4FB3-8A04-DC275CF45023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113.706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5</xdr:col>
      <xdr:colOff>256443</xdr:colOff>
      <xdr:row>9</xdr:row>
      <xdr:rowOff>271096</xdr:rowOff>
    </xdr:from>
    <xdr:ext cx="1047750" cy="248851"/>
    <xdr:sp macro="" textlink="[1]Form!$E$3">
      <xdr:nvSpPr>
        <xdr:cNvPr id="23" name="TextBox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 txBox="1"/>
      </xdr:nvSpPr>
      <xdr:spPr>
        <a:xfrm>
          <a:off x="4601308" y="2769577"/>
          <a:ext cx="1047750" cy="248851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C6B0C52B-9573-4448-9F93-87F8085CCC3F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113.709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4</xdr:col>
      <xdr:colOff>608135</xdr:colOff>
      <xdr:row>14</xdr:row>
      <xdr:rowOff>124557</xdr:rowOff>
    </xdr:from>
    <xdr:ext cx="304058" cy="436786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 txBox="1"/>
      </xdr:nvSpPr>
      <xdr:spPr>
        <a:xfrm>
          <a:off x="4293577" y="3875942"/>
          <a:ext cx="304058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>
              <a:solidFill>
                <a:schemeClr val="bg1"/>
              </a:solidFill>
            </a:rPr>
            <a:t>A:</a:t>
          </a:r>
        </a:p>
        <a:p>
          <a:r>
            <a:rPr lang="en-MY" sz="1100">
              <a:solidFill>
                <a:schemeClr val="bg1"/>
              </a:solidFill>
            </a:rPr>
            <a:t>B:</a:t>
          </a:r>
        </a:p>
      </xdr:txBody>
    </xdr:sp>
    <xdr:clientData/>
  </xdr:oneCellAnchor>
  <xdr:oneCellAnchor>
    <xdr:from>
      <xdr:col>5</xdr:col>
      <xdr:colOff>139212</xdr:colOff>
      <xdr:row>14</xdr:row>
      <xdr:rowOff>146538</xdr:rowOff>
    </xdr:from>
    <xdr:ext cx="1340827" cy="248851"/>
    <xdr:sp macro="" textlink="[1]Form!$F$2">
      <xdr:nvSpPr>
        <xdr:cNvPr id="25" name="TextBox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 txBox="1"/>
      </xdr:nvSpPr>
      <xdr:spPr>
        <a:xfrm>
          <a:off x="4484077" y="3897923"/>
          <a:ext cx="1340827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2591107A-DD1C-42C0-84B2-9AC6A66912D0}" type="TxLink">
            <a:rPr lang="en-US" sz="1000" b="0" i="0" u="none" strike="noStrike">
              <a:solidFill>
                <a:srgbClr val="000000"/>
              </a:solidFill>
              <a:latin typeface="Times New Roman"/>
              <a:cs typeface="Times New Roman"/>
            </a:rPr>
            <a:pPr/>
            <a:t>100.036</a:t>
          </a:fld>
          <a:endParaRPr lang="en-MY" sz="1100"/>
        </a:p>
      </xdr:txBody>
    </xdr:sp>
    <xdr:clientData/>
  </xdr:oneCellAnchor>
  <xdr:oneCellAnchor>
    <xdr:from>
      <xdr:col>5</xdr:col>
      <xdr:colOff>139211</xdr:colOff>
      <xdr:row>15</xdr:row>
      <xdr:rowOff>73269</xdr:rowOff>
    </xdr:from>
    <xdr:ext cx="1274885" cy="248851"/>
    <xdr:sp macro="" textlink="[1]Form!$F$3">
      <xdr:nvSpPr>
        <xdr:cNvPr id="26" name="TextBox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 txBox="1"/>
      </xdr:nvSpPr>
      <xdr:spPr>
        <a:xfrm>
          <a:off x="4484076" y="4066442"/>
          <a:ext cx="1274885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12E6ECB2-FA53-4EAF-B708-FA66E601CECC}" type="TxLink">
            <a:rPr lang="en-US" sz="1000" b="0" i="0" u="none" strike="noStrike">
              <a:solidFill>
                <a:srgbClr val="000000"/>
              </a:solidFill>
              <a:latin typeface="Times New Roman"/>
              <a:cs typeface="Times New Roman"/>
            </a:rPr>
            <a:pPr/>
            <a:t>100.029</a:t>
          </a:fld>
          <a:endParaRPr lang="en-MY" sz="1100"/>
        </a:p>
      </xdr:txBody>
    </xdr:sp>
    <xdr:clientData/>
  </xdr:oneCellAnchor>
  <xdr:oneCellAnchor>
    <xdr:from>
      <xdr:col>5</xdr:col>
      <xdr:colOff>498230</xdr:colOff>
      <xdr:row>20</xdr:row>
      <xdr:rowOff>124558</xdr:rowOff>
    </xdr:from>
    <xdr:ext cx="974481" cy="248851"/>
    <xdr:sp macro="" textlink="[1]Form!$C$5">
      <xdr:nvSpPr>
        <xdr:cNvPr id="27" name="TextBox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 txBox="1"/>
      </xdr:nvSpPr>
      <xdr:spPr>
        <a:xfrm>
          <a:off x="4843095" y="5531827"/>
          <a:ext cx="974481" cy="248851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CDD1F261-E820-47EF-B343-2F09CF9AC924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1.517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0</xdr:col>
      <xdr:colOff>0</xdr:colOff>
      <xdr:row>10</xdr:row>
      <xdr:rowOff>131885</xdr:rowOff>
    </xdr:from>
    <xdr:ext cx="1062404" cy="197827"/>
    <xdr:sp macro="" textlink="Form!B8">
      <xdr:nvSpPr>
        <xdr:cNvPr id="5" name="TextBox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0" y="2908789"/>
          <a:ext cx="1062404" cy="1978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fld id="{EE4AAD89-A00D-4127-94D1-2F7F1FAE4A08}" type="TxLink">
            <a:rPr lang="en-US" sz="800" b="0" i="0" u="none" strike="noStrike">
              <a:solidFill>
                <a:srgbClr val="000000"/>
              </a:solidFill>
              <a:latin typeface="Calibri"/>
              <a:cs typeface="Calibri"/>
            </a:rPr>
            <a:pPr algn="l"/>
            <a:t>(EXP: 16/11/2025)</a:t>
          </a:fld>
          <a:endParaRPr lang="en-US" sz="800"/>
        </a:p>
      </xdr:txBody>
    </xdr:sp>
    <xdr:clientData/>
  </xdr:oneCellAnchor>
  <xdr:oneCellAnchor>
    <xdr:from>
      <xdr:col>0</xdr:col>
      <xdr:colOff>19050</xdr:colOff>
      <xdr:row>13</xdr:row>
      <xdr:rowOff>172915</xdr:rowOff>
    </xdr:from>
    <xdr:ext cx="652096" cy="161193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 txBox="1"/>
      </xdr:nvSpPr>
      <xdr:spPr>
        <a:xfrm>
          <a:off x="19050" y="3579934"/>
          <a:ext cx="652096" cy="1611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MY" sz="1100"/>
        </a:p>
      </xdr:txBody>
    </xdr:sp>
    <xdr:clientData/>
  </xdr:oneCellAnchor>
  <xdr:oneCellAnchor>
    <xdr:from>
      <xdr:col>0</xdr:col>
      <xdr:colOff>5860</xdr:colOff>
      <xdr:row>11</xdr:row>
      <xdr:rowOff>130421</xdr:rowOff>
    </xdr:from>
    <xdr:ext cx="1041890" cy="197827"/>
    <xdr:sp macro="" textlink="Form!B10">
      <xdr:nvSpPr>
        <xdr:cNvPr id="55" name="TextBox 54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SpPr txBox="1"/>
      </xdr:nvSpPr>
      <xdr:spPr>
        <a:xfrm>
          <a:off x="5860" y="3222383"/>
          <a:ext cx="1041890" cy="1978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fld id="{F555931A-955C-4CA2-BC5B-50853B19D229}" type="TxLink">
            <a:rPr lang="en-US" sz="800" b="0" i="0" u="none" strike="noStrike">
              <a:solidFill>
                <a:srgbClr val="000000"/>
              </a:solidFill>
              <a:latin typeface="Calibri"/>
              <a:cs typeface="Calibri"/>
            </a:rPr>
            <a:pPr algn="l"/>
            <a:t>(EXP: 31/05/2028)</a:t>
          </a:fld>
          <a:endParaRPr lang="en-US" sz="800"/>
        </a:p>
      </xdr:txBody>
    </xdr:sp>
    <xdr:clientData/>
  </xdr:oneCellAnchor>
  <xdr:oneCellAnchor>
    <xdr:from>
      <xdr:col>0</xdr:col>
      <xdr:colOff>0</xdr:colOff>
      <xdr:row>13</xdr:row>
      <xdr:rowOff>139213</xdr:rowOff>
    </xdr:from>
    <xdr:ext cx="930518" cy="197827"/>
    <xdr:sp macro="" textlink="Form!B12">
      <xdr:nvSpPr>
        <xdr:cNvPr id="56" name="TextBox 55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SpPr txBox="1"/>
      </xdr:nvSpPr>
      <xdr:spPr>
        <a:xfrm>
          <a:off x="0" y="3546232"/>
          <a:ext cx="930518" cy="1978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fld id="{A4375CF4-6A55-4A7E-A740-64DF4D1CBCCE}" type="TxLink">
            <a:rPr lang="en-US" sz="900" b="0" i="0" u="none" strike="noStrike">
              <a:solidFill>
                <a:srgbClr val="000000"/>
              </a:solidFill>
              <a:latin typeface="Calibri"/>
              <a:cs typeface="Calibri"/>
            </a:rPr>
            <a:pPr algn="l"/>
            <a:t> </a:t>
          </a:fld>
          <a:endParaRPr lang="en-US" sz="900"/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10.41.163.98\Users\Gunasama\Documents\DIYANA\LATEST%20Borang%2016%20DIS%202024\311224%20OINT\Digestion\Gerhardt\Gerhadt\Borang%20peluluhan.xlsx" TargetMode="External"/><Relationship Id="rId1" Type="http://schemas.openxmlformats.org/officeDocument/2006/relationships/externalLinkPath" Target="Borang%20peluluha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orm"/>
      <sheetName val="SAMPEL 1 "/>
      <sheetName val="SAMPEL 2"/>
      <sheetName val="SAMPEL 3"/>
      <sheetName val="SAMPEL 4"/>
      <sheetName val="SAMPEL 5"/>
      <sheetName val="SAMPEL 6"/>
      <sheetName val="SAMPEL 7"/>
      <sheetName val="SAMPEL 8"/>
      <sheetName val="SAMPEL 9"/>
      <sheetName val="SAMPEL 10"/>
      <sheetName val="SAMPEL 11"/>
      <sheetName val="SAMPEL 12"/>
      <sheetName val="SAMPEL 13"/>
      <sheetName val="SAMPEL 14)"/>
      <sheetName val="SAMPEL 15"/>
    </sheetNames>
    <sheetDataSet>
      <sheetData sheetId="0">
        <row r="6">
          <cell r="B6" t="str">
            <v>IQC OINT A 311224</v>
          </cell>
          <cell r="F6">
            <v>100.017</v>
          </cell>
        </row>
        <row r="7">
          <cell r="B7" t="str">
            <v>IQC OINT B 311224</v>
          </cell>
          <cell r="F7">
            <v>100.048</v>
          </cell>
        </row>
        <row r="25">
          <cell r="B25">
            <v>45657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E1D4E-E6D1-4EB1-B4CB-10C031C7CB3C}">
  <sheetPr codeName="Sheet1"/>
  <dimension ref="A1:M23"/>
  <sheetViews>
    <sheetView workbookViewId="0">
      <selection activeCell="F16" sqref="F16"/>
    </sheetView>
  </sheetViews>
  <sheetFormatPr defaultRowHeight="15" x14ac:dyDescent="0.25"/>
  <cols>
    <col min="1" max="1" width="20.7109375" bestFit="1" customWidth="1"/>
    <col min="2" max="2" width="20" style="21" customWidth="1"/>
  </cols>
  <sheetData>
    <row r="1" spans="1:13" ht="15.75" thickBot="1" x14ac:dyDescent="0.3">
      <c r="A1" s="35" t="s">
        <v>1</v>
      </c>
      <c r="B1" s="36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ht="15.75" thickBot="1" x14ac:dyDescent="0.3">
      <c r="A2" s="13" t="s">
        <v>2</v>
      </c>
      <c r="B2" s="17" t="s">
        <v>53</v>
      </c>
      <c r="C2" s="16"/>
      <c r="D2" s="16"/>
      <c r="E2" s="16"/>
      <c r="F2" s="16"/>
      <c r="G2" s="16"/>
      <c r="H2" s="16"/>
      <c r="I2" s="16"/>
      <c r="J2" s="16"/>
    </row>
    <row r="3" spans="1:13" ht="15.75" thickBot="1" x14ac:dyDescent="0.3">
      <c r="A3" s="14" t="s">
        <v>3</v>
      </c>
      <c r="B3" s="18">
        <f>[1]Form!$B$25</f>
        <v>45657</v>
      </c>
      <c r="C3" s="16"/>
      <c r="D3" s="16"/>
      <c r="E3" s="16"/>
      <c r="F3" s="16"/>
      <c r="G3" s="16"/>
      <c r="H3" s="16"/>
      <c r="I3" s="16"/>
      <c r="J3" s="16"/>
      <c r="K3" s="16"/>
      <c r="L3" s="16"/>
    </row>
    <row r="4" spans="1:13" ht="15.75" thickBot="1" x14ac:dyDescent="0.3">
      <c r="A4" s="14" t="s">
        <v>4</v>
      </c>
      <c r="B4" s="19" t="s">
        <v>54</v>
      </c>
      <c r="C4" s="16"/>
      <c r="D4" s="16" t="b">
        <f>IF(B4="Microwave", TRUE)</f>
        <v>0</v>
      </c>
      <c r="E4" s="16" t="b">
        <f>IF(B4="Gerhadt 1", TRUE)</f>
        <v>0</v>
      </c>
      <c r="F4" s="16" t="b">
        <f>IF(B4="Gerhadt 2", TRUE)</f>
        <v>1</v>
      </c>
      <c r="G4" s="16" t="str">
        <f>IF(E4=TRUE,"GH1","")</f>
        <v/>
      </c>
      <c r="H4" s="16" t="str">
        <f>IF(F4=TRUE,"GH2","")</f>
        <v>GH2</v>
      </c>
      <c r="I4" s="16" t="s">
        <v>33</v>
      </c>
      <c r="J4" s="16" t="b">
        <f>OR(E4, F4)</f>
        <v>1</v>
      </c>
      <c r="K4" s="16"/>
      <c r="L4" s="16"/>
    </row>
    <row r="5" spans="1:13" ht="15.75" thickBot="1" x14ac:dyDescent="0.3">
      <c r="A5" s="14" t="s">
        <v>5</v>
      </c>
      <c r="B5" s="19" t="s">
        <v>55</v>
      </c>
      <c r="C5" s="16"/>
      <c r="D5" s="16"/>
      <c r="E5" s="16"/>
      <c r="F5" s="16"/>
      <c r="G5" s="16"/>
      <c r="H5" s="16"/>
      <c r="I5" s="16"/>
      <c r="J5" s="16"/>
      <c r="K5" s="16"/>
      <c r="L5" s="16"/>
    </row>
    <row r="6" spans="1:13" ht="15.75" thickBot="1" x14ac:dyDescent="0.3">
      <c r="A6" s="24" t="s">
        <v>29</v>
      </c>
      <c r="B6" s="22" t="s">
        <v>56</v>
      </c>
      <c r="C6" s="16"/>
      <c r="D6" s="16"/>
      <c r="E6" s="16"/>
      <c r="F6" s="16"/>
      <c r="G6" s="16"/>
      <c r="H6" s="16"/>
      <c r="I6" s="16"/>
      <c r="J6" s="16"/>
      <c r="K6" s="16"/>
      <c r="L6" s="16"/>
    </row>
    <row r="7" spans="1:13" x14ac:dyDescent="0.25">
      <c r="A7" s="27" t="s">
        <v>24</v>
      </c>
      <c r="B7" s="25">
        <v>1123090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5"/>
    </row>
    <row r="8" spans="1:13" ht="15.75" thickBot="1" x14ac:dyDescent="0.3">
      <c r="A8" s="28" t="s">
        <v>51</v>
      </c>
      <c r="B8" s="26" t="s">
        <v>60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5"/>
    </row>
    <row r="9" spans="1:13" x14ac:dyDescent="0.25">
      <c r="A9" s="27" t="s">
        <v>30</v>
      </c>
      <c r="B9" s="25" t="s">
        <v>49</v>
      </c>
      <c r="C9" s="16"/>
      <c r="D9" s="16" t="s">
        <v>49</v>
      </c>
      <c r="E9" s="16"/>
      <c r="F9" s="16"/>
      <c r="G9" s="16"/>
      <c r="H9" s="16"/>
      <c r="I9" s="16"/>
      <c r="J9" s="16"/>
      <c r="K9" s="16"/>
      <c r="L9" s="16"/>
      <c r="M9" s="15"/>
    </row>
    <row r="10" spans="1:13" ht="15.75" thickBot="1" x14ac:dyDescent="0.3">
      <c r="A10" s="28" t="s">
        <v>51</v>
      </c>
      <c r="B10" s="26" t="s">
        <v>61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5"/>
    </row>
    <row r="11" spans="1:13" x14ac:dyDescent="0.25">
      <c r="A11" s="27" t="s">
        <v>22</v>
      </c>
      <c r="B11" s="25" t="s">
        <v>62</v>
      </c>
      <c r="C11" s="16"/>
      <c r="D11" s="16">
        <v>4122020</v>
      </c>
      <c r="E11" s="16"/>
      <c r="F11" s="16"/>
      <c r="G11" s="16"/>
      <c r="H11" s="16"/>
      <c r="I11" s="16"/>
      <c r="J11" s="16"/>
      <c r="K11" s="16"/>
      <c r="L11" s="16"/>
      <c r="M11" s="15"/>
    </row>
    <row r="12" spans="1:13" ht="15.75" thickBot="1" x14ac:dyDescent="0.3">
      <c r="A12" s="28" t="s">
        <v>51</v>
      </c>
      <c r="B12" s="2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5"/>
    </row>
    <row r="13" spans="1:13" ht="15.75" thickBot="1" x14ac:dyDescent="0.3">
      <c r="A13" s="14" t="s">
        <v>48</v>
      </c>
      <c r="B13" s="23" t="s">
        <v>59</v>
      </c>
      <c r="C13" s="16"/>
      <c r="D13" s="16" t="s">
        <v>36</v>
      </c>
      <c r="E13" s="16" t="s">
        <v>37</v>
      </c>
      <c r="F13" s="16" t="s">
        <v>38</v>
      </c>
      <c r="G13" s="16" t="s">
        <v>39</v>
      </c>
      <c r="H13" s="16" t="s">
        <v>40</v>
      </c>
      <c r="I13" s="16"/>
      <c r="J13" s="16"/>
      <c r="K13" s="16"/>
      <c r="L13" s="16"/>
      <c r="M13" s="15"/>
    </row>
    <row r="14" spans="1:13" ht="15.75" thickBot="1" x14ac:dyDescent="0.3">
      <c r="A14" s="12" t="s">
        <v>50</v>
      </c>
      <c r="B14" s="19" t="s">
        <v>57</v>
      </c>
      <c r="C14" s="16"/>
      <c r="D14" s="16" t="b">
        <f>IF(B14="serbuk", TRUE)</f>
        <v>0</v>
      </c>
      <c r="E14" s="16" t="b">
        <v>0</v>
      </c>
      <c r="F14" s="16" t="b">
        <f>IF(B14="pil", TRUE)</f>
        <v>0</v>
      </c>
      <c r="G14" s="16" t="b">
        <v>0</v>
      </c>
      <c r="H14" s="16" t="b">
        <f>IF(B14="krim/salap", TRUE)</f>
        <v>1</v>
      </c>
      <c r="I14" s="16"/>
      <c r="J14" s="16"/>
      <c r="K14" s="16"/>
      <c r="L14" s="16"/>
      <c r="M14" s="15"/>
    </row>
    <row r="15" spans="1:13" ht="15.75" thickBot="1" x14ac:dyDescent="0.3">
      <c r="A15" s="33" t="s">
        <v>41</v>
      </c>
      <c r="B15" s="34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5"/>
    </row>
    <row r="16" spans="1:13" ht="15.75" thickBot="1" x14ac:dyDescent="0.3">
      <c r="A16" s="13" t="s">
        <v>44</v>
      </c>
      <c r="B16" s="17" t="s">
        <v>58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5"/>
    </row>
    <row r="17" spans="1:13" ht="15.75" thickBot="1" x14ac:dyDescent="0.3">
      <c r="A17" s="12" t="s">
        <v>47</v>
      </c>
      <c r="B17" s="20">
        <v>1.5029999999999999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5"/>
    </row>
    <row r="18" spans="1:13" ht="15.75" thickBot="1" x14ac:dyDescent="0.3">
      <c r="A18" s="33" t="s">
        <v>42</v>
      </c>
      <c r="B18" s="34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5"/>
    </row>
    <row r="19" spans="1:13" ht="15.75" thickBot="1" x14ac:dyDescent="0.3">
      <c r="A19" s="13" t="s">
        <v>43</v>
      </c>
      <c r="B19" s="17" t="str">
        <f>[1]Form!$B$6</f>
        <v>IQC OINT A 311224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5"/>
    </row>
    <row r="20" spans="1:13" ht="15.75" thickBot="1" x14ac:dyDescent="0.3">
      <c r="A20" s="12" t="s">
        <v>47</v>
      </c>
      <c r="B20" s="20">
        <f>[1]Form!$F$6</f>
        <v>100.017</v>
      </c>
      <c r="C20" s="16"/>
      <c r="D20" s="16"/>
      <c r="E20" s="16"/>
      <c r="F20" s="16"/>
      <c r="G20" s="16"/>
      <c r="H20" s="16"/>
      <c r="I20" s="16"/>
      <c r="J20" s="16"/>
      <c r="M20" s="15"/>
    </row>
    <row r="21" spans="1:13" ht="15.75" thickBot="1" x14ac:dyDescent="0.3">
      <c r="A21" s="33" t="s">
        <v>45</v>
      </c>
      <c r="B21" s="34"/>
      <c r="C21" s="16"/>
      <c r="D21" s="16"/>
      <c r="E21" s="16"/>
      <c r="F21" s="16"/>
      <c r="G21" s="16"/>
      <c r="H21" s="16"/>
      <c r="I21" s="16"/>
      <c r="J21" s="16"/>
      <c r="M21" s="15"/>
    </row>
    <row r="22" spans="1:13" ht="15.75" thickBot="1" x14ac:dyDescent="0.3">
      <c r="A22" s="13" t="s">
        <v>46</v>
      </c>
      <c r="B22" s="17" t="str">
        <f>[1]Form!$B$7</f>
        <v>IQC OINT B 311224</v>
      </c>
      <c r="C22" s="16"/>
      <c r="D22" s="16" t="s">
        <v>49</v>
      </c>
      <c r="E22" s="16"/>
      <c r="F22" s="16"/>
      <c r="G22" s="16"/>
      <c r="H22" s="16"/>
      <c r="I22" s="16"/>
      <c r="J22" s="16"/>
      <c r="M22" s="15"/>
    </row>
    <row r="23" spans="1:13" ht="15.75" thickBot="1" x14ac:dyDescent="0.3">
      <c r="A23" s="12" t="s">
        <v>47</v>
      </c>
      <c r="B23" s="20">
        <f>[1]Form!$F$7</f>
        <v>100.048</v>
      </c>
      <c r="C23" s="16"/>
      <c r="D23" s="16"/>
      <c r="E23" s="16"/>
      <c r="F23" s="16"/>
      <c r="G23" s="16"/>
      <c r="H23" s="16"/>
      <c r="I23" s="16"/>
      <c r="J23" s="16"/>
      <c r="K23" s="15"/>
      <c r="L23" s="15"/>
      <c r="M23" s="15"/>
    </row>
  </sheetData>
  <mergeCells count="4">
    <mergeCell ref="A21:B21"/>
    <mergeCell ref="A1:B1"/>
    <mergeCell ref="A15:B15"/>
    <mergeCell ref="A18:B18"/>
  </mergeCells>
  <conditionalFormatting sqref="B2:B3">
    <cfRule type="cellIs" dxfId="12" priority="4" operator="equal">
      <formula>0</formula>
    </cfRule>
    <cfRule type="expression" dxfId="11" priority="34">
      <formula>LEN(B2)=0</formula>
    </cfRule>
  </conditionalFormatting>
  <conditionalFormatting sqref="B4:B5">
    <cfRule type="cellIs" dxfId="10" priority="31" operator="equal">
      <formula>"Sila Pilih"</formula>
    </cfRule>
  </conditionalFormatting>
  <conditionalFormatting sqref="B6">
    <cfRule type="cellIs" dxfId="9" priority="6" operator="equal">
      <formula>0</formula>
    </cfRule>
  </conditionalFormatting>
  <conditionalFormatting sqref="B6:B13">
    <cfRule type="expression" dxfId="8" priority="25">
      <formula>LEN(B6)=0</formula>
    </cfRule>
  </conditionalFormatting>
  <conditionalFormatting sqref="B13">
    <cfRule type="cellIs" dxfId="7" priority="3" operator="equal">
      <formula>0</formula>
    </cfRule>
  </conditionalFormatting>
  <conditionalFormatting sqref="B14">
    <cfRule type="cellIs" dxfId="6" priority="24" operator="equal">
      <formula>"Sila Pilih"</formula>
    </cfRule>
  </conditionalFormatting>
  <conditionalFormatting sqref="B16">
    <cfRule type="expression" dxfId="5" priority="17">
      <formula>LEN(B16)=0</formula>
    </cfRule>
  </conditionalFormatting>
  <conditionalFormatting sqref="B16:B17">
    <cfRule type="cellIs" dxfId="4" priority="7" operator="equal">
      <formula>0</formula>
    </cfRule>
  </conditionalFormatting>
  <conditionalFormatting sqref="B19">
    <cfRule type="expression" dxfId="3" priority="12">
      <formula>LEN(B19)=0</formula>
    </cfRule>
  </conditionalFormatting>
  <conditionalFormatting sqref="B19:B20">
    <cfRule type="cellIs" dxfId="2" priority="2" operator="equal">
      <formula>0</formula>
    </cfRule>
  </conditionalFormatting>
  <conditionalFormatting sqref="B22">
    <cfRule type="expression" dxfId="1" priority="11">
      <formula>LEN(B22)=0</formula>
    </cfRule>
  </conditionalFormatting>
  <conditionalFormatting sqref="B22:B23">
    <cfRule type="cellIs" dxfId="0" priority="1" operator="equal">
      <formula>0</formula>
    </cfRule>
  </conditionalFormatting>
  <dataValidations count="3">
    <dataValidation type="list" allowBlank="1" showInputMessage="1" showErrorMessage="1" sqref="B4" xr:uid="{1F2DCB53-3D90-47AE-9C0F-D9D5542BBF42}">
      <formula1>"Sila Pilih, Microwave, Gerhadt 1, gerhadt 2"</formula1>
    </dataValidation>
    <dataValidation type="list" allowBlank="1" showInputMessage="1" showErrorMessage="1" sqref="B5" xr:uid="{50323176-B049-4354-9D88-7B8288E2D22A}">
      <formula1>"Sila Pilih, XP 205DR, MSA 225S-100-DA, PG 603S, MSE 225S-100-DU"</formula1>
    </dataValidation>
    <dataValidation type="list" allowBlank="1" showInputMessage="1" showErrorMessage="1" sqref="B14" xr:uid="{60694C38-E9CB-49EB-A849-D67BF3A01F36}">
      <formula1>"Sila Pilih, Serbuk, Cecair, Pil, Kapsul lembut, Krim/salap"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4C204-5140-4A19-BEE4-C842A1DA29A4}">
  <sheetPr codeName="Sheet2"/>
  <dimension ref="A1:H36"/>
  <sheetViews>
    <sheetView tabSelected="1" view="pageLayout" zoomScale="130" zoomScaleNormal="100" zoomScalePageLayoutView="130" workbookViewId="0">
      <selection activeCell="K20" sqref="K20"/>
    </sheetView>
  </sheetViews>
  <sheetFormatPr defaultRowHeight="15" x14ac:dyDescent="0.25"/>
  <cols>
    <col min="1" max="1" width="13.5703125" customWidth="1"/>
    <col min="2" max="2" width="16.5703125" customWidth="1"/>
    <col min="3" max="3" width="13.140625" customWidth="1"/>
    <col min="4" max="4" width="8" customWidth="1"/>
    <col min="6" max="6" width="10.5703125" customWidth="1"/>
    <col min="7" max="7" width="9.5703125" customWidth="1"/>
    <col min="8" max="8" width="8.140625" customWidth="1"/>
  </cols>
  <sheetData>
    <row r="1" spans="1:8" ht="20.25" customHeight="1" x14ac:dyDescent="0.3">
      <c r="A1" s="58" t="s">
        <v>0</v>
      </c>
      <c r="B1" s="59"/>
      <c r="C1" s="59"/>
      <c r="D1" s="59"/>
      <c r="E1" s="59"/>
      <c r="F1" s="59"/>
      <c r="G1" s="59"/>
      <c r="H1" s="60"/>
    </row>
    <row r="2" spans="1:8" x14ac:dyDescent="0.25">
      <c r="A2" s="61" t="s">
        <v>1</v>
      </c>
      <c r="B2" s="62"/>
      <c r="C2" s="62"/>
      <c r="D2" s="62"/>
      <c r="E2" s="62"/>
      <c r="F2" s="62"/>
      <c r="G2" s="62"/>
      <c r="H2" s="63"/>
    </row>
    <row r="3" spans="1:8" ht="18.75" customHeight="1" x14ac:dyDescent="0.25">
      <c r="A3" s="66" t="s">
        <v>2</v>
      </c>
      <c r="B3" s="67"/>
      <c r="C3" s="74" t="str">
        <f>Form!B2</f>
        <v>NORDIYANA  IQBAL</v>
      </c>
      <c r="D3" s="74"/>
      <c r="E3" s="74"/>
      <c r="F3" s="74"/>
      <c r="G3" s="74"/>
      <c r="H3" s="74"/>
    </row>
    <row r="4" spans="1:8" ht="19.5" customHeight="1" x14ac:dyDescent="0.25">
      <c r="A4" s="66" t="s">
        <v>3</v>
      </c>
      <c r="B4" s="67"/>
      <c r="C4" s="75">
        <f>Form!B3</f>
        <v>45657</v>
      </c>
      <c r="D4" s="75"/>
      <c r="E4" s="75"/>
      <c r="F4" s="75"/>
      <c r="G4" s="75"/>
      <c r="H4" s="75"/>
    </row>
    <row r="5" spans="1:8" x14ac:dyDescent="0.25">
      <c r="A5" s="68" t="s">
        <v>4</v>
      </c>
      <c r="B5" s="69"/>
      <c r="C5" s="76" t="s">
        <v>31</v>
      </c>
      <c r="D5" s="77"/>
      <c r="E5" s="77"/>
      <c r="F5" s="77"/>
      <c r="G5" s="77"/>
      <c r="H5" s="78"/>
    </row>
    <row r="6" spans="1:8" ht="31.5" customHeight="1" x14ac:dyDescent="0.25">
      <c r="A6" s="70" t="s">
        <v>11</v>
      </c>
      <c r="B6" s="71"/>
      <c r="C6" s="51" t="s">
        <v>32</v>
      </c>
      <c r="D6" s="52"/>
      <c r="E6" s="52"/>
      <c r="F6" s="52"/>
      <c r="G6" s="52"/>
      <c r="H6" s="53"/>
    </row>
    <row r="7" spans="1:8" ht="23.25" customHeight="1" x14ac:dyDescent="0.25">
      <c r="A7" s="66" t="s">
        <v>5</v>
      </c>
      <c r="B7" s="67"/>
      <c r="C7" s="79" t="str">
        <f>Form!B5</f>
        <v>PG 603S</v>
      </c>
      <c r="D7" s="79"/>
      <c r="E7" s="79"/>
      <c r="F7" s="79"/>
      <c r="G7" s="79"/>
      <c r="H7" s="79"/>
    </row>
    <row r="8" spans="1:8" ht="38.25" customHeight="1" x14ac:dyDescent="0.25">
      <c r="A8" s="2" t="s">
        <v>6</v>
      </c>
      <c r="B8" s="2"/>
    </row>
    <row r="9" spans="1:8" x14ac:dyDescent="0.25">
      <c r="A9" s="3" t="s">
        <v>7</v>
      </c>
      <c r="B9" s="3"/>
    </row>
    <row r="10" spans="1:8" ht="21.75" customHeight="1" x14ac:dyDescent="0.25">
      <c r="A10" s="4" t="s">
        <v>29</v>
      </c>
      <c r="B10" s="11" t="str">
        <f>Form!B6</f>
        <v>RB GH A &amp; B 311224</v>
      </c>
    </row>
    <row r="11" spans="1:8" ht="24.75" customHeight="1" x14ac:dyDescent="0.25">
      <c r="A11" s="31" t="s">
        <v>52</v>
      </c>
      <c r="B11" s="29">
        <f>Form!B7</f>
        <v>1123090</v>
      </c>
      <c r="C11" s="38" t="s">
        <v>15</v>
      </c>
      <c r="D11" s="38"/>
    </row>
    <row r="12" spans="1:8" ht="13.5" customHeight="1" x14ac:dyDescent="0.25">
      <c r="A12" s="72" t="s">
        <v>23</v>
      </c>
      <c r="B12" s="64" t="str">
        <f>Form!B9</f>
        <v>K55266610321</v>
      </c>
      <c r="C12" s="38" t="s">
        <v>16</v>
      </c>
      <c r="D12" s="38"/>
    </row>
    <row r="13" spans="1:8" ht="11.25" customHeight="1" x14ac:dyDescent="0.25">
      <c r="A13" s="73"/>
      <c r="B13" s="65"/>
      <c r="C13" s="57" t="s">
        <v>17</v>
      </c>
      <c r="D13" s="57"/>
    </row>
    <row r="14" spans="1:8" ht="27" customHeight="1" x14ac:dyDescent="0.25">
      <c r="A14" s="32" t="s">
        <v>22</v>
      </c>
      <c r="B14" s="30" t="str">
        <f>Form!B11</f>
        <v>NA</v>
      </c>
      <c r="C14" s="57"/>
      <c r="D14" s="57"/>
    </row>
    <row r="15" spans="1:8" ht="18.75" customHeight="1" x14ac:dyDescent="0.25">
      <c r="A15" s="37"/>
      <c r="B15" s="5"/>
      <c r="C15" s="38" t="s">
        <v>18</v>
      </c>
      <c r="D15" s="38"/>
      <c r="E15" s="38"/>
    </row>
    <row r="16" spans="1:8" ht="31.5" customHeight="1" x14ac:dyDescent="0.25">
      <c r="A16" s="37"/>
      <c r="B16" s="5"/>
      <c r="C16" s="56" t="s">
        <v>12</v>
      </c>
      <c r="D16" s="56"/>
      <c r="E16" s="56"/>
      <c r="F16" s="1" t="s">
        <v>25</v>
      </c>
    </row>
    <row r="17" spans="1:8" x14ac:dyDescent="0.25">
      <c r="A17" s="3" t="s">
        <v>9</v>
      </c>
      <c r="B17" s="3"/>
      <c r="C17" s="1"/>
      <c r="D17" s="1"/>
      <c r="E17" s="1"/>
      <c r="F17" s="1"/>
      <c r="G17" s="1"/>
      <c r="H17" s="1"/>
    </row>
    <row r="18" spans="1:8" ht="19.5" customHeight="1" x14ac:dyDescent="0.25">
      <c r="A18" s="37" t="s">
        <v>34</v>
      </c>
      <c r="B18" s="37"/>
      <c r="C18" s="37"/>
      <c r="D18" s="1"/>
      <c r="E18" s="1"/>
      <c r="F18" s="1"/>
      <c r="G18" s="1"/>
      <c r="H18" s="1"/>
    </row>
    <row r="19" spans="1:8" ht="22.5" customHeight="1" x14ac:dyDescent="0.25">
      <c r="A19" s="38" t="s">
        <v>35</v>
      </c>
      <c r="B19" s="38"/>
      <c r="C19" s="38"/>
      <c r="D19" s="38"/>
      <c r="E19" s="38"/>
      <c r="F19" s="38"/>
      <c r="G19" s="38"/>
      <c r="H19" s="38"/>
    </row>
    <row r="20" spans="1:8" ht="22.5" customHeight="1" x14ac:dyDescent="0.25">
      <c r="A20" s="46"/>
      <c r="B20" s="47"/>
      <c r="C20" s="48"/>
      <c r="D20" s="80" t="s">
        <v>26</v>
      </c>
      <c r="E20" s="81"/>
      <c r="F20" s="81" t="str">
        <f>Form!B16</f>
        <v>IQC OINT BLK 311224</v>
      </c>
      <c r="G20" s="81"/>
      <c r="H20" s="82"/>
    </row>
    <row r="21" spans="1:8" ht="15" customHeight="1" x14ac:dyDescent="0.25">
      <c r="A21" s="49" t="s">
        <v>13</v>
      </c>
      <c r="B21" s="37"/>
      <c r="C21" s="50"/>
      <c r="D21" s="10" t="s">
        <v>20</v>
      </c>
      <c r="E21" s="6"/>
      <c r="F21" s="1"/>
      <c r="G21" s="1"/>
      <c r="H21" s="8"/>
    </row>
    <row r="22" spans="1:8" ht="30.75" customHeight="1" x14ac:dyDescent="0.25">
      <c r="A22" s="39"/>
      <c r="B22" s="38"/>
      <c r="C22" s="40"/>
      <c r="D22" s="9"/>
      <c r="E22" s="6"/>
      <c r="F22" s="1"/>
      <c r="G22" s="1"/>
      <c r="H22" s="8"/>
    </row>
    <row r="23" spans="1:8" x14ac:dyDescent="0.25">
      <c r="A23" s="39" t="s">
        <v>14</v>
      </c>
      <c r="B23" s="38"/>
      <c r="C23" s="40"/>
      <c r="D23" s="39" t="s">
        <v>10</v>
      </c>
      <c r="E23" s="38"/>
      <c r="F23" s="38"/>
      <c r="G23" s="1"/>
      <c r="H23" s="8"/>
    </row>
    <row r="24" spans="1:8" ht="15" customHeight="1" x14ac:dyDescent="0.25">
      <c r="A24" s="43" t="s">
        <v>8</v>
      </c>
      <c r="B24" s="44"/>
      <c r="C24" s="45"/>
      <c r="D24" s="41" t="s">
        <v>19</v>
      </c>
      <c r="E24" s="42"/>
      <c r="F24" s="42"/>
      <c r="G24" s="54" t="s">
        <v>21</v>
      </c>
      <c r="H24" s="55"/>
    </row>
    <row r="25" spans="1:8" ht="24" customHeight="1" x14ac:dyDescent="0.25">
      <c r="A25" s="46"/>
      <c r="B25" s="47"/>
      <c r="C25" s="48"/>
      <c r="D25" s="80" t="s">
        <v>27</v>
      </c>
      <c r="E25" s="81"/>
      <c r="F25" s="81" t="str">
        <f>Form!B19</f>
        <v>IQC OINT A 311224</v>
      </c>
      <c r="G25" s="81"/>
      <c r="H25" s="82"/>
    </row>
    <row r="26" spans="1:8" ht="15" customHeight="1" x14ac:dyDescent="0.25">
      <c r="A26" s="49" t="s">
        <v>13</v>
      </c>
      <c r="B26" s="37"/>
      <c r="C26" s="50"/>
      <c r="D26" s="10" t="s">
        <v>20</v>
      </c>
      <c r="E26" s="6"/>
      <c r="F26" s="1"/>
      <c r="G26" s="1"/>
      <c r="H26" s="8"/>
    </row>
    <row r="27" spans="1:8" ht="30.75" customHeight="1" x14ac:dyDescent="0.25">
      <c r="A27" s="39"/>
      <c r="B27" s="38"/>
      <c r="C27" s="40"/>
      <c r="D27" s="9"/>
      <c r="E27" s="6"/>
      <c r="F27" s="1"/>
      <c r="G27" s="1"/>
      <c r="H27" s="8"/>
    </row>
    <row r="28" spans="1:8" x14ac:dyDescent="0.25">
      <c r="A28" s="39" t="s">
        <v>14</v>
      </c>
      <c r="B28" s="38"/>
      <c r="C28" s="40"/>
      <c r="D28" s="39" t="s">
        <v>10</v>
      </c>
      <c r="E28" s="38"/>
      <c r="F28" s="38"/>
      <c r="G28" s="1"/>
      <c r="H28" s="8"/>
    </row>
    <row r="29" spans="1:8" ht="18.75" customHeight="1" x14ac:dyDescent="0.25">
      <c r="A29" s="43" t="s">
        <v>8</v>
      </c>
      <c r="B29" s="44"/>
      <c r="C29" s="45"/>
      <c r="D29" s="43" t="s">
        <v>19</v>
      </c>
      <c r="E29" s="44"/>
      <c r="F29" s="44"/>
      <c r="G29" s="54" t="s">
        <v>21</v>
      </c>
      <c r="H29" s="55"/>
    </row>
    <row r="30" spans="1:8" ht="22.5" customHeight="1" x14ac:dyDescent="0.25">
      <c r="A30" s="46"/>
      <c r="B30" s="47"/>
      <c r="C30" s="48"/>
      <c r="D30" s="80" t="s">
        <v>28</v>
      </c>
      <c r="E30" s="81"/>
      <c r="F30" s="81" t="str">
        <f>Form!B22</f>
        <v>IQC OINT B 311224</v>
      </c>
      <c r="G30" s="81"/>
      <c r="H30" s="82"/>
    </row>
    <row r="31" spans="1:8" ht="15" customHeight="1" x14ac:dyDescent="0.25">
      <c r="A31" s="49" t="s">
        <v>13</v>
      </c>
      <c r="B31" s="37"/>
      <c r="C31" s="50"/>
      <c r="D31" s="10" t="s">
        <v>20</v>
      </c>
      <c r="E31" s="6"/>
      <c r="F31" s="1"/>
      <c r="G31" s="1"/>
      <c r="H31" s="8"/>
    </row>
    <row r="32" spans="1:8" ht="30.75" customHeight="1" x14ac:dyDescent="0.25">
      <c r="A32" s="39"/>
      <c r="B32" s="38"/>
      <c r="C32" s="40"/>
      <c r="D32" s="9"/>
      <c r="E32" s="6"/>
      <c r="F32" s="1"/>
      <c r="G32" s="1"/>
      <c r="H32" s="8"/>
    </row>
    <row r="33" spans="1:8" ht="14.25" customHeight="1" x14ac:dyDescent="0.25">
      <c r="A33" s="39" t="s">
        <v>14</v>
      </c>
      <c r="B33" s="38"/>
      <c r="C33" s="40"/>
      <c r="D33" s="39" t="s">
        <v>10</v>
      </c>
      <c r="E33" s="38"/>
      <c r="F33" s="38"/>
      <c r="G33" s="1"/>
      <c r="H33" s="8"/>
    </row>
    <row r="34" spans="1:8" ht="18.75" customHeight="1" x14ac:dyDescent="0.25">
      <c r="A34" s="43" t="s">
        <v>8</v>
      </c>
      <c r="B34" s="44"/>
      <c r="C34" s="45"/>
      <c r="D34" s="43" t="s">
        <v>19</v>
      </c>
      <c r="E34" s="44"/>
      <c r="F34" s="44"/>
      <c r="G34" s="54" t="s">
        <v>21</v>
      </c>
      <c r="H34" s="55"/>
    </row>
    <row r="35" spans="1:8" ht="15" customHeight="1" x14ac:dyDescent="0.25">
      <c r="A35" s="5"/>
      <c r="B35" s="5"/>
      <c r="C35" s="5"/>
    </row>
    <row r="36" spans="1:8" x14ac:dyDescent="0.25">
      <c r="A36" s="7"/>
      <c r="B36" s="7"/>
      <c r="C36" s="5"/>
    </row>
  </sheetData>
  <mergeCells count="52">
    <mergeCell ref="D30:E30"/>
    <mergeCell ref="F30:H30"/>
    <mergeCell ref="A26:C26"/>
    <mergeCell ref="D20:E20"/>
    <mergeCell ref="F20:H20"/>
    <mergeCell ref="D25:E25"/>
    <mergeCell ref="F25:H25"/>
    <mergeCell ref="G24:H24"/>
    <mergeCell ref="C13:D14"/>
    <mergeCell ref="A1:H1"/>
    <mergeCell ref="A2:H2"/>
    <mergeCell ref="B12:B13"/>
    <mergeCell ref="A3:B3"/>
    <mergeCell ref="A4:B4"/>
    <mergeCell ref="A5:B5"/>
    <mergeCell ref="A6:B6"/>
    <mergeCell ref="A7:B7"/>
    <mergeCell ref="C11:D11"/>
    <mergeCell ref="C12:D12"/>
    <mergeCell ref="A12:A13"/>
    <mergeCell ref="C3:H3"/>
    <mergeCell ref="C4:H4"/>
    <mergeCell ref="C5:H5"/>
    <mergeCell ref="C7:H7"/>
    <mergeCell ref="C6:H6"/>
    <mergeCell ref="A34:C34"/>
    <mergeCell ref="G34:H34"/>
    <mergeCell ref="D34:F34"/>
    <mergeCell ref="A28:C28"/>
    <mergeCell ref="A29:C29"/>
    <mergeCell ref="D29:F29"/>
    <mergeCell ref="G29:H29"/>
    <mergeCell ref="D28:F28"/>
    <mergeCell ref="A30:C30"/>
    <mergeCell ref="A31:C31"/>
    <mergeCell ref="A32:C32"/>
    <mergeCell ref="C16:E16"/>
    <mergeCell ref="A33:C33"/>
    <mergeCell ref="D33:F33"/>
    <mergeCell ref="A15:A16"/>
    <mergeCell ref="A18:C18"/>
    <mergeCell ref="C15:E15"/>
    <mergeCell ref="A27:C27"/>
    <mergeCell ref="D24:F24"/>
    <mergeCell ref="A24:C24"/>
    <mergeCell ref="A19:H19"/>
    <mergeCell ref="A23:C23"/>
    <mergeCell ref="D23:F23"/>
    <mergeCell ref="A20:C20"/>
    <mergeCell ref="A21:C21"/>
    <mergeCell ref="A22:C22"/>
    <mergeCell ref="A25:C25"/>
  </mergeCells>
  <pageMargins left="0.83575581395348841" right="0.7" top="0.75" bottom="0.75" header="0.3" footer="0.3"/>
  <pageSetup orientation="portrait" r:id="rId1"/>
  <headerFooter>
    <oddHeader>&amp;R&amp;10 16 Disember 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1</xdr:col>
                    <xdr:colOff>1162050</xdr:colOff>
                    <xdr:row>3</xdr:row>
                    <xdr:rowOff>228600</xdr:rowOff>
                  </from>
                  <to>
                    <xdr:col>2</xdr:col>
                    <xdr:colOff>352425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1</xdr:col>
                    <xdr:colOff>1152525</xdr:colOff>
                    <xdr:row>5</xdr:row>
                    <xdr:rowOff>85725</xdr:rowOff>
                  </from>
                  <to>
                    <xdr:col>2</xdr:col>
                    <xdr:colOff>342900</xdr:colOff>
                    <xdr:row>5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0</xdr:col>
                    <xdr:colOff>685800</xdr:colOff>
                    <xdr:row>18</xdr:row>
                    <xdr:rowOff>19050</xdr:rowOff>
                  </from>
                  <to>
                    <xdr:col>1</xdr:col>
                    <xdr:colOff>19050</xdr:colOff>
                    <xdr:row>18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1</xdr:col>
                    <xdr:colOff>381000</xdr:colOff>
                    <xdr:row>18</xdr:row>
                    <xdr:rowOff>19050</xdr:rowOff>
                  </from>
                  <to>
                    <xdr:col>1</xdr:col>
                    <xdr:colOff>685800</xdr:colOff>
                    <xdr:row>18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1</xdr:col>
                    <xdr:colOff>962025</xdr:colOff>
                    <xdr:row>18</xdr:row>
                    <xdr:rowOff>19050</xdr:rowOff>
                  </from>
                  <to>
                    <xdr:col>2</xdr:col>
                    <xdr:colOff>76200</xdr:colOff>
                    <xdr:row>18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2</xdr:col>
                    <xdr:colOff>238125</xdr:colOff>
                    <xdr:row>18</xdr:row>
                    <xdr:rowOff>19050</xdr:rowOff>
                  </from>
                  <to>
                    <xdr:col>2</xdr:col>
                    <xdr:colOff>542925</xdr:colOff>
                    <xdr:row>18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3</xdr:col>
                    <xdr:colOff>352425</xdr:colOff>
                    <xdr:row>18</xdr:row>
                    <xdr:rowOff>19050</xdr:rowOff>
                  </from>
                  <to>
                    <xdr:col>4</xdr:col>
                    <xdr:colOff>85725</xdr:colOff>
                    <xdr:row>18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syariefazman</cp:lastModifiedBy>
  <cp:lastPrinted>2025-01-06T05:00:48Z</cp:lastPrinted>
  <dcterms:created xsi:type="dcterms:W3CDTF">2024-04-25T04:25:48Z</dcterms:created>
  <dcterms:modified xsi:type="dcterms:W3CDTF">2025-01-06T05:02:44Z</dcterms:modified>
</cp:coreProperties>
</file>