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"/>
    </mc:Choice>
  </mc:AlternateContent>
  <xr:revisionPtr revIDLastSave="0" documentId="13_ncr:1_{73E36D75-08EC-456F-B606-C3B36D48CD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<sst xmlns="http://schemas.openxmlformats.org/spreadsheetml/2006/main" count="229" uniqueCount="83">
  <si>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</si>
  <si>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</si>
  <si>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</si>
  <si>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</si>
  <si>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</si>
  <si>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</si>
  <si>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</si>
  <si>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</si>
  <si>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</si>
  <si>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</si>
  <si>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</si>
  <si>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</si>
  <si>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</si>
  <si>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</si>
  <si>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</si>
  <si>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</si>
  <si>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</si>
  <si>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</si>
  <si>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</si>
  <si>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</si>
  <si>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</si>
  <si>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</si>
  <si>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</si>
  <si>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</si>
  <si>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</si>
  <si>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</si>
  <si>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</si>
  <si>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</si>
  <si>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</si>
  <si>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</si>
  <si>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</si>
  <si>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</si>
  <si>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</si>
  <si>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</si>
  <si>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</si>
  <si>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</si>
  <si>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</si>
  <si>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</si>
  <si>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</si>
  <si>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</si>
  <si>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</si>
  <si>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</si>
  <si>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</si>
  <si>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</si>
  <si>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</si>
  <si>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</si>
  <si>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</si>
  <si>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</si>
  <si>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</si>
  <si>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</si>
  <si>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</si>
  <si>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</si>
  <si>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</si>
  <si>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</si>
  <si>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</si>
  <si>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</si>
  <si>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</si>
  <si>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</si>
  <si>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</si>
  <si>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</si>
  <si>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</si>
  <si>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</si>
  <si>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</si>
  <si>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</si>
  <si>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</si>
  <si>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</si>
  <si>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</si>
  <si>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</si>
  <si>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</si>
  <si>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</si>
  <si>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</si>
  <si>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</si>
  <si>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</si>
  <si>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</si>
  <si>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</si>
  <si>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</si>
  <si>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</si>
  <si>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</si>
  <si>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</si>
  <si>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</si>
  <si>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</si>
  <si>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</si>
  <si>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NZ02006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</si>
</sst>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H12" sqref="H12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 t="s">
        <v>82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7</v>
      </c>
      <c r="D5" s="52"/>
      <c r="E5" s="79">
        <v>22.4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>
        <v>64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81">
        <v>23.313700000000001</v>
      </c>
      <c r="D7" s="82"/>
      <c r="E7" s="82"/>
      <c r="F7" s="8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1.0036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5">
        <v>5002.08</v>
      </c>
      <c r="D14" s="86"/>
      <c r="E14" s="15">
        <f>C14*C10</f>
        <v>5020.0874880000001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5">
        <v>5004.55</v>
      </c>
      <c r="D15" s="86"/>
      <c r="E15" s="15">
        <f>C15*C10</f>
        <v>5022.5663800000002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5">
        <v>5006.32</v>
      </c>
      <c r="D16" s="86"/>
      <c r="E16" s="15">
        <f>C16*C10</f>
        <v>5024.3427519999996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5">
        <v>5003.37</v>
      </c>
      <c r="D17" s="86"/>
      <c r="E17" s="15">
        <f>C17*C10</f>
        <v>5021.3821319999997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5">
        <v>5003.3</v>
      </c>
      <c r="D18" s="86"/>
      <c r="E18" s="15">
        <f>C18*C10</f>
        <v>5021.3118800000002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5">
        <v>5008.32</v>
      </c>
      <c r="D19" s="86"/>
      <c r="E19" s="15">
        <f>C19*C10</f>
        <v>5026.3499519999996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5">
        <v>5004.76</v>
      </c>
      <c r="D20" s="86"/>
      <c r="E20" s="15">
        <f>C20*C10</f>
        <v>5022.7771360000006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5">
        <v>5003.6099999999997</v>
      </c>
      <c r="D21" s="86"/>
      <c r="E21" s="15">
        <f>C21*C10</f>
        <v>5021.6229960000001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5">
        <v>5006.54</v>
      </c>
      <c r="D22" s="86"/>
      <c r="E22" s="15">
        <f>C22*C10</f>
        <v>5024.5635440000005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5">
        <v>5005.8500000000004</v>
      </c>
      <c r="D23" s="86"/>
      <c r="E23" s="15">
        <f>C23*C10</f>
        <v>5023.8710600000004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5004.87</v>
      </c>
      <c r="D24" s="49"/>
      <c r="E24" s="15">
        <f>AVERAGE(E14:E23)</f>
        <v>5022.8875319999997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5022.8875319999997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1.8910870777877264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0.45775063999999477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3.7649401180892828E-2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2504.36</v>
      </c>
      <c r="D38" s="49"/>
      <c r="E38" s="24">
        <f>C38*C10</f>
        <v>2513.3756960000001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2518.1799999999998</v>
      </c>
      <c r="D39" s="49"/>
      <c r="E39" s="24">
        <f>C39*C10</f>
        <v>2527.2454480000001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2501.2600000000002</v>
      </c>
      <c r="D40" s="49"/>
      <c r="E40" s="24">
        <f>C40*C10</f>
        <v>2510.2645360000001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2501.4699999999998</v>
      </c>
      <c r="D41" s="49"/>
      <c r="E41" s="24">
        <f>C41*C10</f>
        <v>2510.4752920000001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2507.15</v>
      </c>
      <c r="D42" s="49"/>
      <c r="E42" s="24">
        <f>C42*C10</f>
        <v>2516.1757400000001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2506.0300000000002</v>
      </c>
      <c r="D43" s="49"/>
      <c r="E43" s="24">
        <f>C43*C10</f>
        <v>2515.0517080000004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2506.9899999999998</v>
      </c>
      <c r="D44" s="49"/>
      <c r="E44" s="24">
        <f>C44*C10</f>
        <v>2516.0151639999999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2507.19</v>
      </c>
      <c r="D45" s="49"/>
      <c r="E45" s="26">
        <f>C45*C10</f>
        <v>2516.2158840000002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2506.81</v>
      </c>
      <c r="D46" s="49"/>
      <c r="E46" s="24">
        <f>C46*C10</f>
        <v>2515.8345159999999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2510.7800000000002</v>
      </c>
      <c r="D47" s="49"/>
      <c r="E47" s="24">
        <f>C47*C10</f>
        <v>2519.8188080000004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>
        <f>AVERAGE(C38:D47)</f>
        <v>2507.0219999999999</v>
      </c>
      <c r="D48" s="49"/>
      <c r="E48" s="26">
        <f>AVERAGE(E38:E47)</f>
        <v>2516.0472792000005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2516.0472792000005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4.8571862266873564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0.64189116800002011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>
        <f>ABS((100*C52/C51))</f>
        <v>0.19304828914946867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501.82</v>
      </c>
      <c r="D61" s="49"/>
      <c r="E61" s="24">
        <f>C61*C10</f>
        <v>503.626552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502.31</v>
      </c>
      <c r="D62" s="49"/>
      <c r="E62" s="24">
        <f>C62*C10</f>
        <v>504.11831600000005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511.07</v>
      </c>
      <c r="D63" s="49"/>
      <c r="E63" s="24">
        <f>C63*C10</f>
        <v>512.909852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508.65</v>
      </c>
      <c r="D64" s="49"/>
      <c r="E64" s="24">
        <f>C64*C10</f>
        <v>510.48113999999998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508.2</v>
      </c>
      <c r="D65" s="49"/>
      <c r="E65" s="24">
        <f>C65*C10</f>
        <v>510.02951999999999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506.42</v>
      </c>
      <c r="D66" s="49"/>
      <c r="E66" s="24">
        <f>C66*C10</f>
        <v>508.24311200000005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505.13</v>
      </c>
      <c r="D67" s="49"/>
      <c r="E67" s="24">
        <f>C67*C10</f>
        <v>506.94846799999999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504.17</v>
      </c>
      <c r="D68" s="49"/>
      <c r="E68" s="24">
        <f>C68*C10</f>
        <v>505.98501200000004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506.87</v>
      </c>
      <c r="D69" s="49"/>
      <c r="E69" s="24">
        <f>C69*C10</f>
        <v>508.69473200000004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503.2</v>
      </c>
      <c r="D70" s="49"/>
      <c r="E70" s="24">
        <f>C70*C10</f>
        <v>505.01152000000002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>
        <v>507</v>
      </c>
      <c r="D71" s="49"/>
      <c r="E71" s="24">
        <f>AVERAGE(E61:E70)</f>
        <v>507.60482239999999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3" t="s">
        <v>30</v>
      </c>
      <c r="C73" s="54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5">
        <f>E71</f>
        <v>507.60482239999999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5">
        <f>STDEV(E61:E70)</f>
        <v>3.0120717015034653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6">
        <f>ABS((100*(C74-E59)/E59))</f>
        <v>1.5209644799999977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6">
        <f>ABS((100*C75/C74))</f>
        <v>0.593389102818631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8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9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3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72" t="s">
        <v>44</v>
      </c>
      <c r="C82" s="73" t="s">
        <v>45</v>
      </c>
      <c r="D82" s="62"/>
      <c r="E82" s="62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70"/>
      <c r="C83" s="52"/>
      <c r="D83" s="52"/>
      <c r="E83" s="52"/>
      <c r="F83" s="6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71"/>
      <c r="C84" s="67"/>
      <c r="D84" s="67"/>
      <c r="E84" s="67"/>
      <c r="F84" s="6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3" t="s">
        <v>46</v>
      </c>
      <c r="B86" s="54"/>
      <c r="C86" s="49"/>
      <c r="D86" s="14" t="s">
        <v>47</v>
      </c>
      <c r="E86" s="6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61" t="s">
        <v>49</v>
      </c>
      <c r="B87" s="62"/>
      <c r="C87" s="63"/>
      <c r="D87" s="69" t="s">
        <v>50</v>
      </c>
      <c r="E87" s="61" t="s">
        <v>51</v>
      </c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64"/>
      <c r="B88" s="52"/>
      <c r="C88" s="65"/>
      <c r="D88" s="70"/>
      <c r="E88" s="64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64"/>
      <c r="B89" s="52"/>
      <c r="C89" s="65"/>
      <c r="D89" s="70"/>
      <c r="E89" s="64"/>
      <c r="F89" s="6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64"/>
      <c r="B90" s="52"/>
      <c r="C90" s="65"/>
      <c r="D90" s="70"/>
      <c r="E90" s="64"/>
      <c r="F90" s="6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64"/>
      <c r="B91" s="52"/>
      <c r="C91" s="65"/>
      <c r="D91" s="70"/>
      <c r="E91" s="64"/>
      <c r="F91" s="6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64"/>
      <c r="B92" s="52"/>
      <c r="C92" s="65"/>
      <c r="D92" s="70"/>
      <c r="E92" s="64"/>
      <c r="F92" s="6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66"/>
      <c r="B95" s="67"/>
      <c r="C95" s="68"/>
      <c r="D95" s="71"/>
      <c r="E95" s="66"/>
      <c r="F95" s="6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52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9">
        <v>22.209499999999998</v>
      </c>
      <c r="D7" s="54"/>
      <c r="E7" s="54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9">
        <v>5009.7</v>
      </c>
      <c r="D14" s="90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9">
        <v>5003.3</v>
      </c>
      <c r="D15" s="90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9">
        <v>5003.8</v>
      </c>
      <c r="D16" s="90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9">
        <v>5001.8</v>
      </c>
      <c r="D17" s="90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9">
        <v>5003.8999999999996</v>
      </c>
      <c r="D18" s="90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9">
        <v>5000.5</v>
      </c>
      <c r="D19" s="90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9">
        <v>5005.3</v>
      </c>
      <c r="D20" s="90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9">
        <v>5004.6000000000004</v>
      </c>
      <c r="D21" s="90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9">
        <v>5009.3999999999996</v>
      </c>
      <c r="D22" s="90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9">
        <v>5007.8</v>
      </c>
      <c r="D23" s="90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7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3" t="s">
        <v>55</v>
      </c>
      <c r="C73" s="54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8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85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5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5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3" t="s">
        <v>30</v>
      </c>
      <c r="C78" s="54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5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5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6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6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8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9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3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72" t="s">
        <v>44</v>
      </c>
      <c r="C87" s="73" t="s">
        <v>61</v>
      </c>
      <c r="D87" s="62"/>
      <c r="E87" s="62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70"/>
      <c r="C88" s="52"/>
      <c r="D88" s="52"/>
      <c r="E88" s="52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71"/>
      <c r="C89" s="67"/>
      <c r="D89" s="67"/>
      <c r="E89" s="67"/>
      <c r="F89" s="6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3" t="s">
        <v>46</v>
      </c>
      <c r="B91" s="54"/>
      <c r="C91" s="49"/>
      <c r="D91" s="14" t="s">
        <v>47</v>
      </c>
      <c r="E91" s="6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61" t="s">
        <v>49</v>
      </c>
      <c r="B92" s="62"/>
      <c r="C92" s="63"/>
      <c r="D92" s="69" t="s">
        <v>50</v>
      </c>
      <c r="E92" s="61" t="s">
        <v>51</v>
      </c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64"/>
      <c r="B95" s="52"/>
      <c r="C95" s="65"/>
      <c r="D95" s="70"/>
      <c r="E95" s="64"/>
      <c r="F95" s="6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64"/>
      <c r="B96" s="52"/>
      <c r="C96" s="65"/>
      <c r="D96" s="70"/>
      <c r="E96" s="64"/>
      <c r="F96" s="6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64"/>
      <c r="B97" s="52"/>
      <c r="C97" s="65"/>
      <c r="D97" s="70"/>
      <c r="E97" s="64"/>
      <c r="F97" s="6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64"/>
      <c r="B98" s="52"/>
      <c r="C98" s="65"/>
      <c r="D98" s="70"/>
      <c r="E98" s="64"/>
      <c r="F98" s="6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64"/>
      <c r="B99" s="52"/>
      <c r="C99" s="65"/>
      <c r="D99" s="70"/>
      <c r="E99" s="64"/>
      <c r="F99" s="6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66"/>
      <c r="B100" s="67"/>
      <c r="C100" s="68"/>
      <c r="D100" s="71"/>
      <c r="E100" s="66"/>
      <c r="F100" s="6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52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52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52"/>
      <c r="D20" s="46"/>
      <c r="E20" s="41" t="s">
        <v>72</v>
      </c>
    </row>
    <row r="21" spans="2:5" ht="15.75" customHeight="1" x14ac:dyDescent="0.25">
      <c r="B21" s="95" t="s">
        <v>73</v>
      </c>
      <c r="C21" s="52"/>
    </row>
    <row r="22" spans="2:5" ht="15.75" customHeight="1" x14ac:dyDescent="0.25"/>
    <row r="23" spans="2:5" ht="15.75" customHeight="1" x14ac:dyDescent="0.25">
      <c r="B23" s="95" t="s">
        <v>74</v>
      </c>
      <c r="C23" s="52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52"/>
    </row>
    <row r="25" spans="2:5" ht="15.75" customHeight="1" x14ac:dyDescent="0.25">
      <c r="B25" s="95" t="s">
        <v>73</v>
      </c>
      <c r="C25" s="52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2024-10-08T03:11:40Z</cp:lastPrinted>
  <dcterms:created xsi:type="dcterms:W3CDTF">2024-07-31T04:41:53Z</dcterms:created>
  <dcterms:modified xsi:type="dcterms:W3CDTF">2024-10-08T03:13:17Z</dcterms:modified>
</cp:coreProperties>
</file>