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bkp19_ic_ac_uk/Documents/Ladame Lab/Mul3Plex Data/Cytoflex data/06.11.2025_TE varying NaCl concs_EFG/"/>
    </mc:Choice>
  </mc:AlternateContent>
  <xr:revisionPtr revIDLastSave="1021" documentId="8_{49AF8EC1-3C39-4E6C-ACA9-7582E3F99F68}" xr6:coauthVersionLast="47" xr6:coauthVersionMax="47" xr10:uidLastSave="{87FC55A8-3A94-4EAB-9229-88DC03506772}"/>
  <bookViews>
    <workbookView minimized="1" xWindow="20475" yWindow="0" windowWidth="2400" windowHeight="585" xr2:uid="{B537C3B1-ECC0-44F1-8D0D-DB091A9DBA39}"/>
  </bookViews>
  <sheets>
    <sheet name="dot plot data" sheetId="2" r:id="rId1"/>
    <sheet name="fluorescence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3" i="2" l="1"/>
  <c r="AK53" i="2"/>
  <c r="AL53" i="2"/>
  <c r="AM53" i="2"/>
  <c r="AN53" i="2"/>
  <c r="AJ54" i="2"/>
  <c r="AK54" i="2"/>
  <c r="AL54" i="2"/>
  <c r="AM54" i="2"/>
  <c r="AN54" i="2"/>
  <c r="AJ55" i="2"/>
  <c r="AK55" i="2"/>
  <c r="AL55" i="2"/>
  <c r="AM55" i="2"/>
  <c r="AN55" i="2"/>
  <c r="AJ56" i="2"/>
  <c r="AK56" i="2"/>
  <c r="AL56" i="2"/>
  <c r="AM56" i="2"/>
  <c r="AN56" i="2"/>
  <c r="AJ57" i="2"/>
  <c r="AK57" i="2"/>
  <c r="AL57" i="2"/>
  <c r="AM57" i="2"/>
  <c r="AN57" i="2"/>
  <c r="AK52" i="2"/>
  <c r="AL52" i="2"/>
  <c r="AM52" i="2"/>
  <c r="AN52" i="2"/>
  <c r="AJ52" i="2"/>
  <c r="AL44" i="2"/>
  <c r="AK44" i="2"/>
  <c r="AN44" i="2"/>
  <c r="AN45" i="2"/>
  <c r="AN46" i="2"/>
  <c r="AN47" i="2"/>
  <c r="AN48" i="2"/>
  <c r="AN49" i="2"/>
  <c r="AM44" i="2"/>
  <c r="AK45" i="2"/>
  <c r="AL45" i="2"/>
  <c r="AM45" i="2"/>
  <c r="AK46" i="2"/>
  <c r="AL46" i="2"/>
  <c r="AM46" i="2"/>
  <c r="AK47" i="2"/>
  <c r="AL47" i="2"/>
  <c r="AM47" i="2"/>
  <c r="AK48" i="2"/>
  <c r="AL48" i="2"/>
  <c r="AM48" i="2"/>
  <c r="AK49" i="2"/>
  <c r="AL49" i="2"/>
  <c r="AM49" i="2"/>
  <c r="AJ45" i="2"/>
  <c r="AJ46" i="2"/>
  <c r="AJ47" i="2"/>
  <c r="AJ48" i="2"/>
  <c r="AJ49" i="2"/>
  <c r="AJ44" i="2"/>
  <c r="L43" i="3"/>
  <c r="M43" i="3"/>
  <c r="N43" i="3"/>
  <c r="O43" i="3"/>
  <c r="P43" i="3"/>
  <c r="Q43" i="3"/>
  <c r="R43" i="3"/>
  <c r="S43" i="3"/>
  <c r="L44" i="3"/>
  <c r="M44" i="3"/>
  <c r="N44" i="3"/>
  <c r="O44" i="3"/>
  <c r="P44" i="3"/>
  <c r="Q44" i="3"/>
  <c r="R44" i="3"/>
  <c r="S44" i="3"/>
  <c r="L45" i="3"/>
  <c r="M45" i="3"/>
  <c r="N45" i="3"/>
  <c r="O45" i="3"/>
  <c r="P45" i="3"/>
  <c r="Q45" i="3"/>
  <c r="R45" i="3"/>
  <c r="S45" i="3"/>
  <c r="L46" i="3"/>
  <c r="M46" i="3"/>
  <c r="N46" i="3"/>
  <c r="O46" i="3"/>
  <c r="P46" i="3"/>
  <c r="Q46" i="3"/>
  <c r="R46" i="3"/>
  <c r="S46" i="3"/>
  <c r="L47" i="3"/>
  <c r="M47" i="3"/>
  <c r="N47" i="3"/>
  <c r="O47" i="3"/>
  <c r="P47" i="3"/>
  <c r="Q47" i="3"/>
  <c r="R47" i="3"/>
  <c r="S47" i="3"/>
  <c r="L48" i="3"/>
  <c r="M48" i="3"/>
  <c r="N48" i="3"/>
  <c r="O48" i="3"/>
  <c r="P48" i="3"/>
  <c r="Q48" i="3"/>
  <c r="R48" i="3"/>
  <c r="S48" i="3"/>
  <c r="L49" i="3"/>
  <c r="M49" i="3"/>
  <c r="N49" i="3"/>
  <c r="O49" i="3"/>
  <c r="P49" i="3"/>
  <c r="Q49" i="3"/>
  <c r="R49" i="3"/>
  <c r="S49" i="3"/>
  <c r="L50" i="3"/>
  <c r="M50" i="3"/>
  <c r="N50" i="3"/>
  <c r="O50" i="3"/>
  <c r="P50" i="3"/>
  <c r="Q50" i="3"/>
  <c r="R50" i="3"/>
  <c r="S50" i="3"/>
  <c r="L51" i="3"/>
  <c r="M51" i="3"/>
  <c r="N51" i="3"/>
  <c r="O51" i="3"/>
  <c r="P51" i="3"/>
  <c r="Q51" i="3"/>
  <c r="R51" i="3"/>
  <c r="S51" i="3"/>
  <c r="L52" i="3"/>
  <c r="M52" i="3"/>
  <c r="N52" i="3"/>
  <c r="O52" i="3"/>
  <c r="P52" i="3"/>
  <c r="Q52" i="3"/>
  <c r="R52" i="3"/>
  <c r="S52" i="3"/>
  <c r="L53" i="3"/>
  <c r="M53" i="3"/>
  <c r="N53" i="3"/>
  <c r="O53" i="3"/>
  <c r="P53" i="3"/>
  <c r="Q53" i="3"/>
  <c r="R53" i="3"/>
  <c r="S53" i="3"/>
  <c r="L54" i="3"/>
  <c r="M54" i="3"/>
  <c r="N54" i="3"/>
  <c r="O54" i="3"/>
  <c r="P54" i="3"/>
  <c r="Q54" i="3"/>
  <c r="R54" i="3"/>
  <c r="S54" i="3"/>
  <c r="L55" i="3"/>
  <c r="M55" i="3"/>
  <c r="N55" i="3"/>
  <c r="O55" i="3"/>
  <c r="P55" i="3"/>
  <c r="Q55" i="3"/>
  <c r="R55" i="3"/>
  <c r="S55" i="3"/>
  <c r="L56" i="3"/>
  <c r="M56" i="3"/>
  <c r="N56" i="3"/>
  <c r="O56" i="3"/>
  <c r="P56" i="3"/>
  <c r="Q56" i="3"/>
  <c r="R56" i="3"/>
  <c r="S56" i="3"/>
  <c r="L57" i="3"/>
  <c r="M57" i="3"/>
  <c r="N57" i="3"/>
  <c r="O57" i="3"/>
  <c r="P57" i="3"/>
  <c r="Q57" i="3"/>
  <c r="R57" i="3"/>
  <c r="S57" i="3"/>
  <c r="L58" i="3"/>
  <c r="M58" i="3"/>
  <c r="N58" i="3"/>
  <c r="O58" i="3"/>
  <c r="P58" i="3"/>
  <c r="Q58" i="3"/>
  <c r="R58" i="3"/>
  <c r="S58" i="3"/>
  <c r="L59" i="3"/>
  <c r="M59" i="3"/>
  <c r="N59" i="3"/>
  <c r="O59" i="3"/>
  <c r="P59" i="3"/>
  <c r="Q59" i="3"/>
  <c r="R59" i="3"/>
  <c r="S59" i="3"/>
  <c r="L60" i="3"/>
  <c r="M60" i="3"/>
  <c r="N60" i="3"/>
  <c r="O60" i="3"/>
  <c r="P60" i="3"/>
  <c r="Q60" i="3"/>
  <c r="R60" i="3"/>
  <c r="S60" i="3"/>
  <c r="L61" i="3"/>
  <c r="M61" i="3"/>
  <c r="N61" i="3"/>
  <c r="O61" i="3"/>
  <c r="P61" i="3"/>
  <c r="Q61" i="3"/>
  <c r="R61" i="3"/>
  <c r="S61" i="3"/>
  <c r="L62" i="3"/>
  <c r="M62" i="3"/>
  <c r="N62" i="3"/>
  <c r="O62" i="3"/>
  <c r="P62" i="3"/>
  <c r="Q62" i="3"/>
  <c r="R62" i="3"/>
  <c r="S62" i="3"/>
  <c r="L63" i="3"/>
  <c r="M63" i="3"/>
  <c r="N63" i="3"/>
  <c r="O63" i="3"/>
  <c r="P63" i="3"/>
  <c r="Q63" i="3"/>
  <c r="R63" i="3"/>
  <c r="S63" i="3"/>
  <c r="L64" i="3"/>
  <c r="M64" i="3"/>
  <c r="N64" i="3"/>
  <c r="O64" i="3"/>
  <c r="P64" i="3"/>
  <c r="Q64" i="3"/>
  <c r="R64" i="3"/>
  <c r="S64" i="3"/>
  <c r="L65" i="3"/>
  <c r="M65" i="3"/>
  <c r="N65" i="3"/>
  <c r="O65" i="3"/>
  <c r="P65" i="3"/>
  <c r="Q65" i="3"/>
  <c r="R65" i="3"/>
  <c r="S65" i="3"/>
  <c r="L66" i="3"/>
  <c r="M66" i="3"/>
  <c r="N66" i="3"/>
  <c r="O66" i="3"/>
  <c r="P66" i="3"/>
  <c r="Q66" i="3"/>
  <c r="R66" i="3"/>
  <c r="S66" i="3"/>
  <c r="L67" i="3"/>
  <c r="M67" i="3"/>
  <c r="N67" i="3"/>
  <c r="O67" i="3"/>
  <c r="P67" i="3"/>
  <c r="Q67" i="3"/>
  <c r="R67" i="3"/>
  <c r="S67" i="3"/>
  <c r="L68" i="3"/>
  <c r="M68" i="3"/>
  <c r="N68" i="3"/>
  <c r="O68" i="3"/>
  <c r="P68" i="3"/>
  <c r="Q68" i="3"/>
  <c r="R68" i="3"/>
  <c r="S68" i="3"/>
  <c r="L69" i="3"/>
  <c r="M69" i="3"/>
  <c r="N69" i="3"/>
  <c r="O69" i="3"/>
  <c r="P69" i="3"/>
  <c r="Q69" i="3"/>
  <c r="R69" i="3"/>
  <c r="S69" i="3"/>
  <c r="L70" i="3"/>
  <c r="M70" i="3"/>
  <c r="N70" i="3"/>
  <c r="O70" i="3"/>
  <c r="P70" i="3"/>
  <c r="Q70" i="3"/>
  <c r="R70" i="3"/>
  <c r="S70" i="3"/>
  <c r="L71" i="3"/>
  <c r="M71" i="3"/>
  <c r="N71" i="3"/>
  <c r="O71" i="3"/>
  <c r="P71" i="3"/>
  <c r="Q71" i="3"/>
  <c r="R71" i="3"/>
  <c r="S71" i="3"/>
  <c r="L72" i="3"/>
  <c r="M72" i="3"/>
  <c r="N72" i="3"/>
  <c r="O72" i="3"/>
  <c r="P72" i="3"/>
  <c r="Q72" i="3"/>
  <c r="R72" i="3"/>
  <c r="S72" i="3"/>
  <c r="L73" i="3"/>
  <c r="M73" i="3"/>
  <c r="N73" i="3"/>
  <c r="O73" i="3"/>
  <c r="P73" i="3"/>
  <c r="Q73" i="3"/>
  <c r="R73" i="3"/>
  <c r="S73" i="3"/>
  <c r="L74" i="3"/>
  <c r="M74" i="3"/>
  <c r="N74" i="3"/>
  <c r="O74" i="3"/>
  <c r="P74" i="3"/>
  <c r="Q74" i="3"/>
  <c r="R74" i="3"/>
  <c r="S74" i="3"/>
  <c r="L75" i="3"/>
  <c r="M75" i="3"/>
  <c r="N75" i="3"/>
  <c r="O75" i="3"/>
  <c r="P75" i="3"/>
  <c r="Q75" i="3"/>
  <c r="R75" i="3"/>
  <c r="S75" i="3"/>
  <c r="L76" i="3"/>
  <c r="M76" i="3"/>
  <c r="N76" i="3"/>
  <c r="O76" i="3"/>
  <c r="P76" i="3"/>
  <c r="Q76" i="3"/>
  <c r="R76" i="3"/>
  <c r="S76" i="3"/>
  <c r="L77" i="3"/>
  <c r="M77" i="3"/>
  <c r="N77" i="3"/>
  <c r="O77" i="3"/>
  <c r="P77" i="3"/>
  <c r="Q77" i="3"/>
  <c r="R77" i="3"/>
  <c r="S77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U10" i="2" l="1"/>
  <c r="Y10" i="2" s="1"/>
  <c r="Y60" i="2" s="1"/>
  <c r="V10" i="2"/>
  <c r="V60" i="2" s="1"/>
  <c r="AI54" i="2"/>
  <c r="AI55" i="2"/>
  <c r="AI56" i="2"/>
  <c r="AI57" i="2"/>
  <c r="AI49" i="2"/>
  <c r="AI48" i="2"/>
  <c r="AI46" i="2"/>
  <c r="AI45" i="2"/>
  <c r="AI44" i="2"/>
  <c r="X79" i="2"/>
  <c r="W79" i="2"/>
  <c r="U79" i="2"/>
  <c r="X78" i="2"/>
  <c r="X77" i="2"/>
  <c r="X76" i="2"/>
  <c r="X75" i="2"/>
  <c r="X74" i="2"/>
  <c r="X73" i="2"/>
  <c r="W73" i="2"/>
  <c r="U73" i="2"/>
  <c r="X72" i="2"/>
  <c r="X71" i="2"/>
  <c r="W71" i="2"/>
  <c r="X70" i="2"/>
  <c r="X69" i="2"/>
  <c r="X68" i="2"/>
  <c r="U68" i="2"/>
  <c r="X67" i="2"/>
  <c r="X66" i="2"/>
  <c r="X65" i="2"/>
  <c r="X64" i="2"/>
  <c r="X63" i="2"/>
  <c r="X62" i="2"/>
  <c r="V62" i="2"/>
  <c r="U62" i="2"/>
  <c r="Y61" i="2"/>
  <c r="X61" i="2"/>
  <c r="X60" i="2"/>
  <c r="X59" i="2"/>
  <c r="X58" i="2"/>
  <c r="U58" i="2"/>
  <c r="X57" i="2"/>
  <c r="U57" i="2"/>
  <c r="X56" i="2"/>
  <c r="W56" i="2"/>
  <c r="V56" i="2"/>
  <c r="U56" i="2"/>
  <c r="Y55" i="2"/>
  <c r="X55" i="2"/>
  <c r="X54" i="2"/>
  <c r="V54" i="2"/>
  <c r="X53" i="2"/>
  <c r="W53" i="2"/>
  <c r="U53" i="2"/>
  <c r="X52" i="2"/>
  <c r="X51" i="2"/>
  <c r="W51" i="2"/>
  <c r="U51" i="2"/>
  <c r="X50" i="2"/>
  <c r="V50" i="2"/>
  <c r="X49" i="2"/>
  <c r="W49" i="2"/>
  <c r="X48" i="2"/>
  <c r="X47" i="2"/>
  <c r="W47" i="2"/>
  <c r="X46" i="2"/>
  <c r="X45" i="2"/>
  <c r="W45" i="2"/>
  <c r="V45" i="2"/>
  <c r="L45" i="2"/>
  <c r="M45" i="2"/>
  <c r="L46" i="2"/>
  <c r="L47" i="2"/>
  <c r="L48" i="2"/>
  <c r="L49" i="2"/>
  <c r="L50" i="2"/>
  <c r="M50" i="2"/>
  <c r="L51" i="2"/>
  <c r="L52" i="2"/>
  <c r="L53" i="2"/>
  <c r="L54" i="2"/>
  <c r="L55" i="2"/>
  <c r="M55" i="2"/>
  <c r="L56" i="2"/>
  <c r="L57" i="2"/>
  <c r="L58" i="2"/>
  <c r="L59" i="2"/>
  <c r="L60" i="2"/>
  <c r="M60" i="2"/>
  <c r="L61" i="2"/>
  <c r="L62" i="2"/>
  <c r="M62" i="2"/>
  <c r="L63" i="2"/>
  <c r="L64" i="2"/>
  <c r="M64" i="2"/>
  <c r="L65" i="2"/>
  <c r="L66" i="2"/>
  <c r="L67" i="2"/>
  <c r="L68" i="2"/>
  <c r="L69" i="2"/>
  <c r="L70" i="2"/>
  <c r="L71" i="2"/>
  <c r="L72" i="2"/>
  <c r="M72" i="2"/>
  <c r="L73" i="2"/>
  <c r="L74" i="2"/>
  <c r="L75" i="2"/>
  <c r="L76" i="2"/>
  <c r="L77" i="2"/>
  <c r="L78" i="2"/>
  <c r="L79" i="2"/>
  <c r="F45" i="2"/>
  <c r="G45" i="2"/>
  <c r="H45" i="2"/>
  <c r="I45" i="2"/>
  <c r="J45" i="2"/>
  <c r="K45" i="2"/>
  <c r="F46" i="2"/>
  <c r="G46" i="2"/>
  <c r="H46" i="2"/>
  <c r="I46" i="2"/>
  <c r="J46" i="2"/>
  <c r="K46" i="2"/>
  <c r="F47" i="2"/>
  <c r="G47" i="2"/>
  <c r="H47" i="2"/>
  <c r="I47" i="2"/>
  <c r="J47" i="2"/>
  <c r="K47" i="2"/>
  <c r="F48" i="2"/>
  <c r="G48" i="2"/>
  <c r="H48" i="2"/>
  <c r="I48" i="2"/>
  <c r="J48" i="2"/>
  <c r="K48" i="2"/>
  <c r="F49" i="2"/>
  <c r="G49" i="2"/>
  <c r="H49" i="2"/>
  <c r="I49" i="2"/>
  <c r="J49" i="2"/>
  <c r="K49" i="2"/>
  <c r="F50" i="2"/>
  <c r="G50" i="2"/>
  <c r="H50" i="2"/>
  <c r="I50" i="2"/>
  <c r="J50" i="2"/>
  <c r="K50" i="2"/>
  <c r="F51" i="2"/>
  <c r="G51" i="2"/>
  <c r="H51" i="2"/>
  <c r="I51" i="2"/>
  <c r="J51" i="2"/>
  <c r="K51" i="2"/>
  <c r="F52" i="2"/>
  <c r="G52" i="2"/>
  <c r="H52" i="2"/>
  <c r="I52" i="2"/>
  <c r="J52" i="2"/>
  <c r="K52" i="2"/>
  <c r="F53" i="2"/>
  <c r="G53" i="2"/>
  <c r="H53" i="2"/>
  <c r="I53" i="2"/>
  <c r="J53" i="2"/>
  <c r="K53" i="2"/>
  <c r="F54" i="2"/>
  <c r="G54" i="2"/>
  <c r="H54" i="2"/>
  <c r="I54" i="2"/>
  <c r="J54" i="2"/>
  <c r="K54" i="2"/>
  <c r="F55" i="2"/>
  <c r="G55" i="2"/>
  <c r="H55" i="2"/>
  <c r="I55" i="2"/>
  <c r="J55" i="2"/>
  <c r="K55" i="2"/>
  <c r="F56" i="2"/>
  <c r="G56" i="2"/>
  <c r="H56" i="2"/>
  <c r="I56" i="2"/>
  <c r="J56" i="2"/>
  <c r="K56" i="2"/>
  <c r="F57" i="2"/>
  <c r="G57" i="2"/>
  <c r="H57" i="2"/>
  <c r="I57" i="2"/>
  <c r="J57" i="2"/>
  <c r="K57" i="2"/>
  <c r="F58" i="2"/>
  <c r="G58" i="2"/>
  <c r="H58" i="2"/>
  <c r="I58" i="2"/>
  <c r="J58" i="2"/>
  <c r="K58" i="2"/>
  <c r="F59" i="2"/>
  <c r="G59" i="2"/>
  <c r="H59" i="2"/>
  <c r="I59" i="2"/>
  <c r="J59" i="2"/>
  <c r="K59" i="2"/>
  <c r="F60" i="2"/>
  <c r="G60" i="2"/>
  <c r="H60" i="2"/>
  <c r="I60" i="2"/>
  <c r="J60" i="2"/>
  <c r="K60" i="2"/>
  <c r="F61" i="2"/>
  <c r="G61" i="2"/>
  <c r="H61" i="2"/>
  <c r="I61" i="2"/>
  <c r="J61" i="2"/>
  <c r="K61" i="2"/>
  <c r="F62" i="2"/>
  <c r="G62" i="2"/>
  <c r="H62" i="2"/>
  <c r="I62" i="2"/>
  <c r="J62" i="2"/>
  <c r="K62" i="2"/>
  <c r="F63" i="2"/>
  <c r="G63" i="2"/>
  <c r="H63" i="2"/>
  <c r="I63" i="2"/>
  <c r="J63" i="2"/>
  <c r="K63" i="2"/>
  <c r="F64" i="2"/>
  <c r="G64" i="2"/>
  <c r="H64" i="2"/>
  <c r="I64" i="2"/>
  <c r="J64" i="2"/>
  <c r="K64" i="2"/>
  <c r="F65" i="2"/>
  <c r="G65" i="2"/>
  <c r="H65" i="2"/>
  <c r="I65" i="2"/>
  <c r="J65" i="2"/>
  <c r="K65" i="2"/>
  <c r="F66" i="2"/>
  <c r="G66" i="2"/>
  <c r="H66" i="2"/>
  <c r="I66" i="2"/>
  <c r="J66" i="2"/>
  <c r="K66" i="2"/>
  <c r="F67" i="2"/>
  <c r="G67" i="2"/>
  <c r="H67" i="2"/>
  <c r="I67" i="2"/>
  <c r="J67" i="2"/>
  <c r="K67" i="2"/>
  <c r="F68" i="2"/>
  <c r="G68" i="2"/>
  <c r="H68" i="2"/>
  <c r="I68" i="2"/>
  <c r="J68" i="2"/>
  <c r="K68" i="2"/>
  <c r="F69" i="2"/>
  <c r="G69" i="2"/>
  <c r="H69" i="2"/>
  <c r="I69" i="2"/>
  <c r="J69" i="2"/>
  <c r="K69" i="2"/>
  <c r="F70" i="2"/>
  <c r="G70" i="2"/>
  <c r="H70" i="2"/>
  <c r="I70" i="2"/>
  <c r="J70" i="2"/>
  <c r="K70" i="2"/>
  <c r="F71" i="2"/>
  <c r="G71" i="2"/>
  <c r="H71" i="2"/>
  <c r="I71" i="2"/>
  <c r="J71" i="2"/>
  <c r="K71" i="2"/>
  <c r="F72" i="2"/>
  <c r="G72" i="2"/>
  <c r="H72" i="2"/>
  <c r="I72" i="2"/>
  <c r="J72" i="2"/>
  <c r="K72" i="2"/>
  <c r="F73" i="2"/>
  <c r="G73" i="2"/>
  <c r="H73" i="2"/>
  <c r="I73" i="2"/>
  <c r="J73" i="2"/>
  <c r="K73" i="2"/>
  <c r="F74" i="2"/>
  <c r="G74" i="2"/>
  <c r="H74" i="2"/>
  <c r="I74" i="2"/>
  <c r="J74" i="2"/>
  <c r="K74" i="2"/>
  <c r="F75" i="2"/>
  <c r="G75" i="2"/>
  <c r="H75" i="2"/>
  <c r="I75" i="2"/>
  <c r="J75" i="2"/>
  <c r="K75" i="2"/>
  <c r="F76" i="2"/>
  <c r="G76" i="2"/>
  <c r="H76" i="2"/>
  <c r="I76" i="2"/>
  <c r="J76" i="2"/>
  <c r="K76" i="2"/>
  <c r="F77" i="2"/>
  <c r="G77" i="2"/>
  <c r="H77" i="2"/>
  <c r="I77" i="2"/>
  <c r="J77" i="2"/>
  <c r="K77" i="2"/>
  <c r="F78" i="2"/>
  <c r="G78" i="2"/>
  <c r="H78" i="2"/>
  <c r="I78" i="2"/>
  <c r="J78" i="2"/>
  <c r="K78" i="2"/>
  <c r="F79" i="2"/>
  <c r="G79" i="2"/>
  <c r="H79" i="2"/>
  <c r="I79" i="2"/>
  <c r="J79" i="2"/>
  <c r="K79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M28" i="2"/>
  <c r="M48" i="2" s="1"/>
  <c r="AC36" i="2"/>
  <c r="AC54" i="2" s="1"/>
  <c r="U8" i="2"/>
  <c r="Y8" i="2" s="1"/>
  <c r="Y50" i="2" s="1"/>
  <c r="V8" i="2"/>
  <c r="W8" i="2"/>
  <c r="W50" i="2" s="1"/>
  <c r="U9" i="2"/>
  <c r="Y9" i="2" s="1"/>
  <c r="V9" i="2"/>
  <c r="V55" i="2" s="1"/>
  <c r="W9" i="2"/>
  <c r="W55" i="2" s="1"/>
  <c r="W10" i="2"/>
  <c r="W60" i="2" s="1"/>
  <c r="U11" i="2"/>
  <c r="Y11" i="2" s="1"/>
  <c r="Y65" i="2" s="1"/>
  <c r="V11" i="2"/>
  <c r="V65" i="2" s="1"/>
  <c r="W11" i="2"/>
  <c r="W65" i="2" s="1"/>
  <c r="U12" i="2"/>
  <c r="Y12" i="2" s="1"/>
  <c r="Y70" i="2" s="1"/>
  <c r="V12" i="2"/>
  <c r="V70" i="2" s="1"/>
  <c r="W12" i="2"/>
  <c r="AC12" i="2" s="1"/>
  <c r="AC70" i="2" s="1"/>
  <c r="U13" i="2"/>
  <c r="U75" i="2" s="1"/>
  <c r="V13" i="2"/>
  <c r="V75" i="2" s="1"/>
  <c r="W13" i="2"/>
  <c r="W75" i="2" s="1"/>
  <c r="U14" i="2"/>
  <c r="Y14" i="2" s="1"/>
  <c r="Y46" i="2" s="1"/>
  <c r="V14" i="2"/>
  <c r="V46" i="2" s="1"/>
  <c r="W14" i="2"/>
  <c r="W46" i="2" s="1"/>
  <c r="U15" i="2"/>
  <c r="Y15" i="2" s="1"/>
  <c r="Y51" i="2" s="1"/>
  <c r="V15" i="2"/>
  <c r="V51" i="2" s="1"/>
  <c r="W15" i="2"/>
  <c r="U16" i="2"/>
  <c r="Y16" i="2" s="1"/>
  <c r="Y56" i="2" s="1"/>
  <c r="V16" i="2"/>
  <c r="W16" i="2"/>
  <c r="U17" i="2"/>
  <c r="Y17" i="2" s="1"/>
  <c r="V17" i="2"/>
  <c r="Z17" i="2" s="1"/>
  <c r="W17" i="2"/>
  <c r="W61" i="2" s="1"/>
  <c r="U18" i="2"/>
  <c r="Y18" i="2" s="1"/>
  <c r="Y66" i="2" s="1"/>
  <c r="V18" i="2"/>
  <c r="V66" i="2" s="1"/>
  <c r="W18" i="2"/>
  <c r="AA18" i="2" s="1"/>
  <c r="U19" i="2"/>
  <c r="Y19" i="2" s="1"/>
  <c r="Y71" i="2" s="1"/>
  <c r="V19" i="2"/>
  <c r="V71" i="2" s="1"/>
  <c r="W19" i="2"/>
  <c r="U20" i="2"/>
  <c r="Y20" i="2" s="1"/>
  <c r="Y76" i="2" s="1"/>
  <c r="V20" i="2"/>
  <c r="V76" i="2" s="1"/>
  <c r="W20" i="2"/>
  <c r="W76" i="2" s="1"/>
  <c r="U21" i="2"/>
  <c r="Y21" i="2" s="1"/>
  <c r="Y47" i="2" s="1"/>
  <c r="V21" i="2"/>
  <c r="V47" i="2" s="1"/>
  <c r="W21" i="2"/>
  <c r="U22" i="2"/>
  <c r="Y22" i="2" s="1"/>
  <c r="Y52" i="2" s="1"/>
  <c r="V22" i="2"/>
  <c r="V52" i="2" s="1"/>
  <c r="W22" i="2"/>
  <c r="W52" i="2" s="1"/>
  <c r="U23" i="2"/>
  <c r="Y23" i="2" s="1"/>
  <c r="Y57" i="2" s="1"/>
  <c r="V23" i="2"/>
  <c r="V57" i="2" s="1"/>
  <c r="W23" i="2"/>
  <c r="W57" i="2" s="1"/>
  <c r="U24" i="2"/>
  <c r="Y24" i="2" s="1"/>
  <c r="Y62" i="2" s="1"/>
  <c r="V24" i="2"/>
  <c r="W24" i="2"/>
  <c r="W62" i="2" s="1"/>
  <c r="U25" i="2"/>
  <c r="Y25" i="2" s="1"/>
  <c r="Y67" i="2" s="1"/>
  <c r="V25" i="2"/>
  <c r="Z25" i="2" s="1"/>
  <c r="AL11" i="2" s="1"/>
  <c r="W25" i="2"/>
  <c r="AA25" i="2" s="1"/>
  <c r="AL20" i="2" s="1"/>
  <c r="U26" i="2"/>
  <c r="Y26" i="2" s="1"/>
  <c r="Y72" i="2" s="1"/>
  <c r="V26" i="2"/>
  <c r="W26" i="2"/>
  <c r="U27" i="2"/>
  <c r="Y27" i="2" s="1"/>
  <c r="Y77" i="2" s="1"/>
  <c r="V27" i="2"/>
  <c r="V77" i="2" s="1"/>
  <c r="W27" i="2"/>
  <c r="W77" i="2" s="1"/>
  <c r="U28" i="2"/>
  <c r="U48" i="2" s="1"/>
  <c r="V28" i="2"/>
  <c r="V48" i="2" s="1"/>
  <c r="W28" i="2"/>
  <c r="W48" i="2" s="1"/>
  <c r="U29" i="2"/>
  <c r="V29" i="2"/>
  <c r="V53" i="2" s="1"/>
  <c r="W29" i="2"/>
  <c r="U30" i="2"/>
  <c r="V30" i="2"/>
  <c r="V58" i="2" s="1"/>
  <c r="W30" i="2"/>
  <c r="W58" i="2" s="1"/>
  <c r="U31" i="2"/>
  <c r="U63" i="2" s="1"/>
  <c r="V31" i="2"/>
  <c r="V63" i="2" s="1"/>
  <c r="W31" i="2"/>
  <c r="AC31" i="2" s="1"/>
  <c r="AC63" i="2" s="1"/>
  <c r="U32" i="2"/>
  <c r="Y32" i="2" s="1"/>
  <c r="Y68" i="2" s="1"/>
  <c r="V32" i="2"/>
  <c r="Z32" i="2" s="1"/>
  <c r="W32" i="2"/>
  <c r="AA32" i="2" s="1"/>
  <c r="U33" i="2"/>
  <c r="Y33" i="2" s="1"/>
  <c r="Y73" i="2" s="1"/>
  <c r="V33" i="2"/>
  <c r="V73" i="2" s="1"/>
  <c r="W33" i="2"/>
  <c r="U34" i="2"/>
  <c r="Y34" i="2" s="1"/>
  <c r="Y78" i="2" s="1"/>
  <c r="V34" i="2"/>
  <c r="Z34" i="2" s="1"/>
  <c r="W34" i="2"/>
  <c r="AA34" i="2" s="1"/>
  <c r="U35" i="2"/>
  <c r="U49" i="2" s="1"/>
  <c r="V35" i="2"/>
  <c r="Z35" i="2" s="1"/>
  <c r="Z49" i="2" s="1"/>
  <c r="W35" i="2"/>
  <c r="U36" i="2"/>
  <c r="Y36" i="2" s="1"/>
  <c r="Y54" i="2" s="1"/>
  <c r="V36" i="2"/>
  <c r="W36" i="2"/>
  <c r="W54" i="2" s="1"/>
  <c r="U37" i="2"/>
  <c r="U59" i="2" s="1"/>
  <c r="V37" i="2"/>
  <c r="V59" i="2" s="1"/>
  <c r="W37" i="2"/>
  <c r="AB37" i="2" s="1"/>
  <c r="AB59" i="2" s="1"/>
  <c r="U38" i="2"/>
  <c r="Y38" i="2" s="1"/>
  <c r="Y64" i="2" s="1"/>
  <c r="V38" i="2"/>
  <c r="V64" i="2" s="1"/>
  <c r="W38" i="2"/>
  <c r="AC38" i="2" s="1"/>
  <c r="AC64" i="2" s="1"/>
  <c r="U39" i="2"/>
  <c r="Y39" i="2" s="1"/>
  <c r="Y69" i="2" s="1"/>
  <c r="V39" i="2"/>
  <c r="V69" i="2" s="1"/>
  <c r="W39" i="2"/>
  <c r="W69" i="2" s="1"/>
  <c r="U40" i="2"/>
  <c r="Y40" i="2" s="1"/>
  <c r="Y74" i="2" s="1"/>
  <c r="V40" i="2"/>
  <c r="V74" i="2" s="1"/>
  <c r="W40" i="2"/>
  <c r="W74" i="2" s="1"/>
  <c r="U41" i="2"/>
  <c r="Y41" i="2" s="1"/>
  <c r="Y79" i="2" s="1"/>
  <c r="V41" i="2"/>
  <c r="AC41" i="2" s="1"/>
  <c r="AC79" i="2" s="1"/>
  <c r="W41" i="2"/>
  <c r="M29" i="2"/>
  <c r="M53" i="2" s="1"/>
  <c r="M30" i="2"/>
  <c r="M58" i="2" s="1"/>
  <c r="M31" i="2"/>
  <c r="M63" i="2" s="1"/>
  <c r="M32" i="2"/>
  <c r="M68" i="2" s="1"/>
  <c r="M33" i="2"/>
  <c r="M73" i="2" s="1"/>
  <c r="M34" i="2"/>
  <c r="M78" i="2" s="1"/>
  <c r="M35" i="2"/>
  <c r="M49" i="2" s="1"/>
  <c r="M36" i="2"/>
  <c r="M54" i="2" s="1"/>
  <c r="M37" i="2"/>
  <c r="M59" i="2" s="1"/>
  <c r="M38" i="2"/>
  <c r="M39" i="2"/>
  <c r="M69" i="2" s="1"/>
  <c r="M40" i="2"/>
  <c r="M74" i="2" s="1"/>
  <c r="M41" i="2"/>
  <c r="M79" i="2" s="1"/>
  <c r="AI53" i="2"/>
  <c r="AI52" i="2"/>
  <c r="AI47" i="2"/>
  <c r="M27" i="2"/>
  <c r="M77" i="2" s="1"/>
  <c r="M26" i="2"/>
  <c r="M25" i="2"/>
  <c r="M67" i="2" s="1"/>
  <c r="M24" i="2"/>
  <c r="M23" i="2"/>
  <c r="M57" i="2" s="1"/>
  <c r="M22" i="2"/>
  <c r="M52" i="2" s="1"/>
  <c r="M21" i="2"/>
  <c r="M47" i="2" s="1"/>
  <c r="M20" i="2"/>
  <c r="M76" i="2" s="1"/>
  <c r="M19" i="2"/>
  <c r="M71" i="2" s="1"/>
  <c r="M18" i="2"/>
  <c r="M66" i="2" s="1"/>
  <c r="M17" i="2"/>
  <c r="M61" i="2" s="1"/>
  <c r="M16" i="2"/>
  <c r="M56" i="2" s="1"/>
  <c r="M15" i="2"/>
  <c r="M51" i="2" s="1"/>
  <c r="M14" i="2"/>
  <c r="M46" i="2" s="1"/>
  <c r="M13" i="2"/>
  <c r="M75" i="2" s="1"/>
  <c r="M12" i="2"/>
  <c r="M70" i="2" s="1"/>
  <c r="M11" i="2"/>
  <c r="M65" i="2" s="1"/>
  <c r="M10" i="2"/>
  <c r="M9" i="2"/>
  <c r="M8" i="2"/>
  <c r="W7" i="2"/>
  <c r="V7" i="2"/>
  <c r="U7" i="2"/>
  <c r="Y7" i="2" s="1"/>
  <c r="Y45" i="2" s="1"/>
  <c r="M7" i="2"/>
  <c r="AA68" i="2" l="1"/>
  <c r="AM20" i="2"/>
  <c r="AA67" i="2"/>
  <c r="U65" i="2"/>
  <c r="Z68" i="2"/>
  <c r="AM11" i="2"/>
  <c r="AB38" i="2"/>
  <c r="AB64" i="2" s="1"/>
  <c r="Z78" i="2"/>
  <c r="AM13" i="2"/>
  <c r="AB36" i="2"/>
  <c r="AB54" i="2" s="1"/>
  <c r="Y35" i="2"/>
  <c r="Y49" i="2" s="1"/>
  <c r="U55" i="2"/>
  <c r="U60" i="2"/>
  <c r="AA66" i="2"/>
  <c r="AK20" i="2"/>
  <c r="AA78" i="2"/>
  <c r="AM22" i="2"/>
  <c r="Z61" i="2"/>
  <c r="AK10" i="2"/>
  <c r="W66" i="2"/>
  <c r="W59" i="2"/>
  <c r="Z67" i="2"/>
  <c r="Z10" i="2"/>
  <c r="W67" i="2"/>
  <c r="W70" i="2"/>
  <c r="U76" i="2"/>
  <c r="V68" i="2"/>
  <c r="V79" i="2"/>
  <c r="AA26" i="2"/>
  <c r="U71" i="2"/>
  <c r="Z26" i="2"/>
  <c r="Y31" i="2"/>
  <c r="Y63" i="2" s="1"/>
  <c r="U54" i="2"/>
  <c r="W68" i="2"/>
  <c r="U74" i="2"/>
  <c r="U46" i="2"/>
  <c r="U66" i="2"/>
  <c r="Z31" i="2"/>
  <c r="W63" i="2"/>
  <c r="U69" i="2"/>
  <c r="V72" i="2"/>
  <c r="U52" i="2"/>
  <c r="W72" i="2"/>
  <c r="U78" i="2"/>
  <c r="U77" i="2"/>
  <c r="V49" i="2"/>
  <c r="U72" i="2"/>
  <c r="V61" i="2"/>
  <c r="U64" i="2"/>
  <c r="W78" i="2"/>
  <c r="U61" i="2"/>
  <c r="V78" i="2"/>
  <c r="U47" i="2"/>
  <c r="U67" i="2"/>
  <c r="AA35" i="2"/>
  <c r="AA49" i="2" s="1"/>
  <c r="U50" i="2"/>
  <c r="W64" i="2"/>
  <c r="V67" i="2"/>
  <c r="U70" i="2"/>
  <c r="U45" i="2"/>
  <c r="AB25" i="2"/>
  <c r="AB67" i="2" s="1"/>
  <c r="AC26" i="2"/>
  <c r="AC72" i="2" s="1"/>
  <c r="AB26" i="2"/>
  <c r="AB72" i="2" s="1"/>
  <c r="AB32" i="2"/>
  <c r="AB68" i="2" s="1"/>
  <c r="AB18" i="2"/>
  <c r="AB66" i="2" s="1"/>
  <c r="AB41" i="2"/>
  <c r="AB79" i="2" s="1"/>
  <c r="AA41" i="2"/>
  <c r="Z41" i="2"/>
  <c r="AA38" i="2"/>
  <c r="Z38" i="2"/>
  <c r="AB40" i="2"/>
  <c r="AB74" i="2" s="1"/>
  <c r="AC40" i="2"/>
  <c r="AC74" i="2" s="1"/>
  <c r="AA40" i="2"/>
  <c r="Z40" i="2"/>
  <c r="AC37" i="2"/>
  <c r="AC59" i="2" s="1"/>
  <c r="AA37" i="2"/>
  <c r="Z37" i="2"/>
  <c r="Y37" i="2"/>
  <c r="Y59" i="2" s="1"/>
  <c r="AB39" i="2"/>
  <c r="AB69" i="2" s="1"/>
  <c r="AC39" i="2"/>
  <c r="AC69" i="2" s="1"/>
  <c r="AA39" i="2"/>
  <c r="Z39" i="2"/>
  <c r="AA36" i="2"/>
  <c r="Z36" i="2"/>
  <c r="AC35" i="2"/>
  <c r="AC49" i="2" s="1"/>
  <c r="AB35" i="2"/>
  <c r="AB49" i="2" s="1"/>
  <c r="AC34" i="2"/>
  <c r="AC78" i="2" s="1"/>
  <c r="AB34" i="2"/>
  <c r="AB78" i="2" s="1"/>
  <c r="AB31" i="2"/>
  <c r="AB63" i="2" s="1"/>
  <c r="AA31" i="2"/>
  <c r="AA33" i="2"/>
  <c r="Z33" i="2"/>
  <c r="AC33" i="2"/>
  <c r="AC73" i="2" s="1"/>
  <c r="AB33" i="2"/>
  <c r="AB73" i="2" s="1"/>
  <c r="AC32" i="2"/>
  <c r="AC68" i="2" s="1"/>
  <c r="AB30" i="2"/>
  <c r="AB58" i="2" s="1"/>
  <c r="AC30" i="2"/>
  <c r="AC58" i="2" s="1"/>
  <c r="Z30" i="2"/>
  <c r="Y30" i="2"/>
  <c r="Y58" i="2" s="1"/>
  <c r="AA30" i="2"/>
  <c r="AC29" i="2"/>
  <c r="AC53" i="2" s="1"/>
  <c r="AB29" i="2"/>
  <c r="AB53" i="2" s="1"/>
  <c r="Z29" i="2"/>
  <c r="AA29" i="2"/>
  <c r="Y29" i="2"/>
  <c r="Y53" i="2" s="1"/>
  <c r="AA28" i="2"/>
  <c r="AA48" i="2" s="1"/>
  <c r="AB28" i="2"/>
  <c r="AB48" i="2" s="1"/>
  <c r="AC28" i="2"/>
  <c r="AC48" i="2" s="1"/>
  <c r="Y28" i="2"/>
  <c r="Y48" i="2" s="1"/>
  <c r="Z28" i="2"/>
  <c r="Z48" i="2" s="1"/>
  <c r="AB27" i="2"/>
  <c r="AB77" i="2" s="1"/>
  <c r="AC27" i="2"/>
  <c r="AC77" i="2" s="1"/>
  <c r="Z27" i="2"/>
  <c r="AA27" i="2"/>
  <c r="AL22" i="2" s="1"/>
  <c r="AB24" i="2"/>
  <c r="AB62" i="2" s="1"/>
  <c r="AC24" i="2"/>
  <c r="AC62" i="2" s="1"/>
  <c r="AA24" i="2"/>
  <c r="AL19" i="2" s="1"/>
  <c r="Z24" i="2"/>
  <c r="AB23" i="2"/>
  <c r="AB57" i="2" s="1"/>
  <c r="AC23" i="2"/>
  <c r="AC57" i="2" s="1"/>
  <c r="AA23" i="2"/>
  <c r="AL18" i="2" s="1"/>
  <c r="Z23" i="2"/>
  <c r="AC25" i="2"/>
  <c r="AC67" i="2" s="1"/>
  <c r="AC22" i="2"/>
  <c r="AC52" i="2" s="1"/>
  <c r="AB22" i="2"/>
  <c r="AB52" i="2" s="1"/>
  <c r="AA22" i="2"/>
  <c r="Z22" i="2"/>
  <c r="AB21" i="2"/>
  <c r="AB47" i="2" s="1"/>
  <c r="Z21" i="2"/>
  <c r="Z47" i="2" s="1"/>
  <c r="AC21" i="2"/>
  <c r="AC47" i="2" s="1"/>
  <c r="AA21" i="2"/>
  <c r="AA47" i="2" s="1"/>
  <c r="AB20" i="2"/>
  <c r="AB76" i="2" s="1"/>
  <c r="AC20" i="2"/>
  <c r="AC76" i="2" s="1"/>
  <c r="AA20" i="2"/>
  <c r="Z20" i="2"/>
  <c r="AK13" i="2" s="1"/>
  <c r="AA17" i="2"/>
  <c r="AC17" i="2"/>
  <c r="AC61" i="2" s="1"/>
  <c r="AB17" i="2"/>
  <c r="AB61" i="2" s="1"/>
  <c r="AB19" i="2"/>
  <c r="AB71" i="2" s="1"/>
  <c r="AC19" i="2"/>
  <c r="AC71" i="2" s="1"/>
  <c r="AA19" i="2"/>
  <c r="Z19" i="2"/>
  <c r="AC18" i="2"/>
  <c r="AC66" i="2" s="1"/>
  <c r="Z18" i="2"/>
  <c r="AB16" i="2"/>
  <c r="AB56" i="2" s="1"/>
  <c r="AC16" i="2"/>
  <c r="AC56" i="2" s="1"/>
  <c r="AA16" i="2"/>
  <c r="Z16" i="2"/>
  <c r="AK9" i="2" s="1"/>
  <c r="AB15" i="2"/>
  <c r="AB51" i="2" s="1"/>
  <c r="AC15" i="2"/>
  <c r="AC51" i="2" s="1"/>
  <c r="AA15" i="2"/>
  <c r="Z15" i="2"/>
  <c r="AB14" i="2"/>
  <c r="AB46" i="2" s="1"/>
  <c r="AC14" i="2"/>
  <c r="AC46" i="2" s="1"/>
  <c r="AA14" i="2"/>
  <c r="AA46" i="2" s="1"/>
  <c r="Z14" i="2"/>
  <c r="Z46" i="2" s="1"/>
  <c r="Z13" i="2"/>
  <c r="AA13" i="2"/>
  <c r="AC13" i="2"/>
  <c r="AB13" i="2"/>
  <c r="Y13" i="2"/>
  <c r="Y75" i="2" s="1"/>
  <c r="AA10" i="2"/>
  <c r="AJ19" i="2" s="1"/>
  <c r="AC10" i="2"/>
  <c r="AB10" i="2"/>
  <c r="AB12" i="2"/>
  <c r="AA12" i="2"/>
  <c r="AJ21" i="2" s="1"/>
  <c r="Z12" i="2"/>
  <c r="AJ12" i="2" s="1"/>
  <c r="AB9" i="2"/>
  <c r="AB55" i="2" s="1"/>
  <c r="AC9" i="2"/>
  <c r="AA9" i="2"/>
  <c r="Z9" i="2"/>
  <c r="AJ9" i="2" s="1"/>
  <c r="AB11" i="2"/>
  <c r="AC11" i="2"/>
  <c r="Z11" i="2"/>
  <c r="AA11" i="2"/>
  <c r="AB8" i="2"/>
  <c r="AC8" i="2"/>
  <c r="AA8" i="2"/>
  <c r="Z8" i="2"/>
  <c r="AB7" i="2"/>
  <c r="AB45" i="2" s="1"/>
  <c r="AC7" i="2"/>
  <c r="AC45" i="2" s="1"/>
  <c r="Z7" i="2"/>
  <c r="Z45" i="2" s="1"/>
  <c r="AA7" i="2"/>
  <c r="AA45" i="2" s="1"/>
  <c r="AA58" i="2" l="1"/>
  <c r="AM18" i="2"/>
  <c r="AA75" i="2"/>
  <c r="AJ22" i="2"/>
  <c r="Z58" i="2"/>
  <c r="AM9" i="2"/>
  <c r="Z63" i="2"/>
  <c r="AM10" i="2"/>
  <c r="Z79" i="2"/>
  <c r="AN13" i="2"/>
  <c r="AA79" i="2"/>
  <c r="AN22" i="2"/>
  <c r="Z50" i="2"/>
  <c r="AJ8" i="2"/>
  <c r="AA50" i="2"/>
  <c r="AJ17" i="2"/>
  <c r="Z62" i="2"/>
  <c r="AL10" i="2"/>
  <c r="Z75" i="2"/>
  <c r="AJ13" i="2"/>
  <c r="Z59" i="2"/>
  <c r="AN9" i="2"/>
  <c r="AA61" i="2"/>
  <c r="AK19" i="2"/>
  <c r="AA59" i="2"/>
  <c r="AN18" i="2"/>
  <c r="AA65" i="2"/>
  <c r="AJ20" i="2"/>
  <c r="AA72" i="2"/>
  <c r="AL21" i="2"/>
  <c r="AA56" i="2"/>
  <c r="AK18" i="2"/>
  <c r="AA54" i="2"/>
  <c r="AN17" i="2"/>
  <c r="Z60" i="2"/>
  <c r="AJ10" i="2"/>
  <c r="Z72" i="2"/>
  <c r="AL12" i="2"/>
  <c r="AA63" i="2"/>
  <c r="AM19" i="2"/>
  <c r="Z52" i="2"/>
  <c r="AL8" i="2"/>
  <c r="AA52" i="2"/>
  <c r="AL17" i="2"/>
  <c r="AA53" i="2"/>
  <c r="AM17" i="2"/>
  <c r="Z53" i="2"/>
  <c r="AM8" i="2"/>
  <c r="Z65" i="2"/>
  <c r="AJ11" i="2"/>
  <c r="AA76" i="2"/>
  <c r="AK22" i="2"/>
  <c r="Z74" i="2"/>
  <c r="AN12" i="2"/>
  <c r="Z77" i="2"/>
  <c r="AL13" i="2"/>
  <c r="AA74" i="2"/>
  <c r="AN21" i="2"/>
  <c r="Z51" i="2"/>
  <c r="AK8" i="2"/>
  <c r="Z73" i="2"/>
  <c r="AM12" i="2"/>
  <c r="AA51" i="2"/>
  <c r="AK17" i="2"/>
  <c r="AA73" i="2"/>
  <c r="AM21" i="2"/>
  <c r="AA55" i="2"/>
  <c r="AJ18" i="2"/>
  <c r="Z64" i="2"/>
  <c r="AN10" i="2"/>
  <c r="AA64" i="2"/>
  <c r="AN19" i="2"/>
  <c r="Z66" i="2"/>
  <c r="AK11" i="2"/>
  <c r="Z54" i="2"/>
  <c r="AN8" i="2"/>
  <c r="Z71" i="2"/>
  <c r="AK12" i="2"/>
  <c r="Z57" i="2"/>
  <c r="AL9" i="2"/>
  <c r="Z69" i="2"/>
  <c r="AN11" i="2"/>
  <c r="AA71" i="2"/>
  <c r="AK21" i="2"/>
  <c r="AA69" i="2"/>
  <c r="AN20" i="2"/>
  <c r="AA60" i="2"/>
  <c r="AB50" i="2"/>
  <c r="AA62" i="2"/>
  <c r="Z70" i="2"/>
  <c r="Z56" i="2"/>
  <c r="AC50" i="2"/>
  <c r="Z76" i="2"/>
  <c r="AB65" i="2"/>
  <c r="AA77" i="2"/>
  <c r="AC55" i="2"/>
  <c r="AB70" i="2"/>
  <c r="AA57" i="2"/>
  <c r="AB75" i="2"/>
  <c r="AC75" i="2"/>
  <c r="AC65" i="2"/>
  <c r="Z55" i="2"/>
  <c r="AA70" i="2"/>
  <c r="AB60" i="2"/>
  <c r="AC60" i="2"/>
</calcChain>
</file>

<file path=xl/sharedStrings.xml><?xml version="1.0" encoding="utf-8"?>
<sst xmlns="http://schemas.openxmlformats.org/spreadsheetml/2006/main" count="505" uniqueCount="88">
  <si>
    <t>Normalised</t>
  </si>
  <si>
    <t>Ratio to miR-26a</t>
  </si>
  <si>
    <t>3 MMB</t>
  </si>
  <si>
    <t>6 MMB</t>
  </si>
  <si>
    <t>8 MMB</t>
  </si>
  <si>
    <t>DG beads</t>
  </si>
  <si>
    <t>miR-26a</t>
  </si>
  <si>
    <t>miR-150</t>
  </si>
  <si>
    <t>miR-374a</t>
  </si>
  <si>
    <t xml:space="preserve">Total Events </t>
  </si>
  <si>
    <t xml:space="preserve">Gated Events </t>
  </si>
  <si>
    <t>150/374a</t>
  </si>
  <si>
    <t>374a/150</t>
  </si>
  <si>
    <t>Beads</t>
  </si>
  <si>
    <t xml:space="preserve">sample ID </t>
  </si>
  <si>
    <t>PCR (miR150)</t>
  </si>
  <si>
    <t>E1</t>
  </si>
  <si>
    <t>E2</t>
  </si>
  <si>
    <t>F1</t>
  </si>
  <si>
    <t>F2</t>
  </si>
  <si>
    <t>PCR (miR374a)</t>
  </si>
  <si>
    <t>PCR 150/374a</t>
  </si>
  <si>
    <t>PCR 374a/150</t>
  </si>
  <si>
    <t>0 M NaCl</t>
  </si>
  <si>
    <t>G1</t>
  </si>
  <si>
    <t>G2</t>
  </si>
  <si>
    <t>0.25M NaCl</t>
  </si>
  <si>
    <t>0.5M NaCl</t>
  </si>
  <si>
    <t>0.75M NaCl</t>
  </si>
  <si>
    <t>1.0M NaCl</t>
  </si>
  <si>
    <t xml:space="preserve">Beads </t>
  </si>
  <si>
    <t xml:space="preserve">AVG </t>
  </si>
  <si>
    <t>STDEV</t>
  </si>
  <si>
    <t>SEM</t>
  </si>
  <si>
    <t>Beads_0M</t>
  </si>
  <si>
    <t>E1_0M</t>
  </si>
  <si>
    <t>E2_0M</t>
  </si>
  <si>
    <t>F1_0M</t>
  </si>
  <si>
    <t>F2_0M</t>
  </si>
  <si>
    <t>G1_0M</t>
  </si>
  <si>
    <t>G2_0M</t>
  </si>
  <si>
    <t>Beads_0.25M</t>
  </si>
  <si>
    <t>E1_0.25M</t>
  </si>
  <si>
    <t>E2_0.25M</t>
  </si>
  <si>
    <t>F1_0.25M</t>
  </si>
  <si>
    <t>F2_0.25M</t>
  </si>
  <si>
    <t>G1_0.25M</t>
  </si>
  <si>
    <t>G2_0.25M</t>
  </si>
  <si>
    <t>Beads_0.5M</t>
  </si>
  <si>
    <t>E1_0.5M</t>
  </si>
  <si>
    <t>E2_0.5M</t>
  </si>
  <si>
    <t>F1_0.5M</t>
  </si>
  <si>
    <t>F2_0.5M</t>
  </si>
  <si>
    <t>G1_0.5M</t>
  </si>
  <si>
    <t>G2_0.5M</t>
  </si>
  <si>
    <t>Beads_0.75M</t>
  </si>
  <si>
    <t>E1_0.75M</t>
  </si>
  <si>
    <t>E2_0.75M</t>
  </si>
  <si>
    <t>F1_0.75M</t>
  </si>
  <si>
    <t>F2_0.75M</t>
  </si>
  <si>
    <t>G1_0.75M</t>
  </si>
  <si>
    <t>G2_0.75M</t>
  </si>
  <si>
    <t>Beads_1M</t>
  </si>
  <si>
    <t>E1_1M</t>
  </si>
  <si>
    <t>E2_1M</t>
  </si>
  <si>
    <t>F1_1M</t>
  </si>
  <si>
    <t>F2_1M</t>
  </si>
  <si>
    <t>G1_1M</t>
  </si>
  <si>
    <t>G2_1M</t>
  </si>
  <si>
    <t>AVG fluor</t>
  </si>
  <si>
    <t>1M NaCl</t>
  </si>
  <si>
    <t>Rel exp of miR-150 to 26a</t>
  </si>
  <si>
    <t>Rel exp of miR-374a to 26a</t>
  </si>
  <si>
    <t>150/26a</t>
  </si>
  <si>
    <t>374a/26a</t>
  </si>
  <si>
    <t>R2</t>
  </si>
  <si>
    <t>TE (0 M NaCl)</t>
  </si>
  <si>
    <t>TE (0.25M NaCl)</t>
  </si>
  <si>
    <t>TE (0.5M NaCl)</t>
  </si>
  <si>
    <t>TE (0.75M NaCl)</t>
  </si>
  <si>
    <t xml:space="preserve">TE (1.0M NaCl) </t>
  </si>
  <si>
    <t>(-) plasma</t>
  </si>
  <si>
    <t>PTB_E1</t>
  </si>
  <si>
    <t>PTB_F1</t>
  </si>
  <si>
    <t>PTB_G1</t>
  </si>
  <si>
    <t>TB_E2</t>
  </si>
  <si>
    <t>TB_F2</t>
  </si>
  <si>
    <t>TB_G2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</si>
</sst>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1" fillId="3" borderId="5" xfId="0" applyFont="1" applyFill="1" applyBorder="1"/>
    <xf numFmtId="0" fontId="1" fillId="4" borderId="5" xfId="0" applyFont="1" applyFill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0" borderId="5" xfId="0" applyFont="1" applyBorder="1"/>
    <xf numFmtId="0" fontId="1" fillId="0" borderId="6" xfId="0" applyFont="1" applyBorder="1"/>
    <xf numFmtId="2" fontId="0" fillId="0" borderId="5" xfId="0" applyNumberFormat="1" applyBorder="1"/>
    <xf numFmtId="0" fontId="0" fillId="0" borderId="6" xfId="0" applyBorder="1"/>
    <xf numFmtId="0" fontId="2" fillId="0" borderId="8" xfId="0" applyFont="1" applyBorder="1"/>
    <xf numFmtId="0" fontId="1" fillId="0" borderId="10" xfId="0" applyFont="1" applyBorder="1"/>
    <xf numFmtId="2" fontId="0" fillId="0" borderId="0" xfId="0" applyNumberFormat="1"/>
    <xf numFmtId="0" fontId="0" fillId="0" borderId="10" xfId="0" applyBorder="1"/>
    <xf numFmtId="0" fontId="0" fillId="0" borderId="12" xfId="0" applyBorder="1"/>
    <xf numFmtId="0" fontId="0" fillId="6" borderId="0" xfId="0" applyFill="1" applyAlignment="1">
      <alignment vertical="center" wrapText="1"/>
    </xf>
    <xf numFmtId="164" fontId="0" fillId="0" borderId="12" xfId="0" applyNumberFormat="1" applyBorder="1"/>
    <xf numFmtId="0" fontId="1" fillId="0" borderId="14" xfId="0" applyFont="1" applyBorder="1"/>
    <xf numFmtId="0" fontId="1" fillId="3" borderId="14" xfId="0" applyFont="1" applyFill="1" applyBorder="1"/>
    <xf numFmtId="0" fontId="1" fillId="4" borderId="14" xfId="0" applyFont="1" applyFill="1" applyBorder="1"/>
    <xf numFmtId="0" fontId="1" fillId="5" borderId="14" xfId="0" applyFont="1" applyFill="1" applyBorder="1"/>
    <xf numFmtId="0" fontId="1" fillId="6" borderId="14" xfId="0" applyFont="1" applyFill="1" applyBorder="1"/>
    <xf numFmtId="0" fontId="1" fillId="0" borderId="15" xfId="0" applyFont="1" applyBorder="1"/>
    <xf numFmtId="0" fontId="0" fillId="0" borderId="14" xfId="0" applyBorder="1"/>
    <xf numFmtId="0" fontId="0" fillId="0" borderId="15" xfId="0" applyBorder="1"/>
    <xf numFmtId="0" fontId="0" fillId="3" borderId="5" xfId="0" applyFill="1" applyBorder="1"/>
    <xf numFmtId="0" fontId="0" fillId="4" borderId="5" xfId="0" applyFill="1" applyBorder="1"/>
    <xf numFmtId="0" fontId="0" fillId="6" borderId="5" xfId="0" applyFill="1" applyBorder="1"/>
    <xf numFmtId="0" fontId="0" fillId="3" borderId="0" xfId="0" applyFill="1"/>
    <xf numFmtId="0" fontId="0" fillId="4" borderId="0" xfId="0" applyFill="1"/>
    <xf numFmtId="0" fontId="0" fillId="3" borderId="14" xfId="0" applyFill="1" applyBorder="1"/>
    <xf numFmtId="0" fontId="0" fillId="4" borderId="14" xfId="0" applyFill="1" applyBorder="1"/>
    <xf numFmtId="0" fontId="0" fillId="6" borderId="14" xfId="0" applyFill="1" applyBorder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7" xfId="0" applyBorder="1"/>
    <xf numFmtId="0" fontId="1" fillId="0" borderId="11" xfId="0" applyFont="1" applyBorder="1"/>
    <xf numFmtId="0" fontId="1" fillId="0" borderId="8" xfId="0" applyFont="1" applyBorder="1"/>
    <xf numFmtId="0" fontId="0" fillId="0" borderId="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5" borderId="0" xfId="0" applyFill="1"/>
    <xf numFmtId="0" fontId="0" fillId="5" borderId="14" xfId="0" applyFill="1" applyBorder="1"/>
    <xf numFmtId="0" fontId="0" fillId="5" borderId="5" xfId="0" applyFill="1" applyBorder="1"/>
    <xf numFmtId="0" fontId="1" fillId="0" borderId="4" xfId="0" applyFont="1" applyBorder="1"/>
    <xf numFmtId="0" fontId="1" fillId="0" borderId="9" xfId="0" applyFont="1" applyBorder="1"/>
    <xf numFmtId="0" fontId="1" fillId="0" borderId="13" xfId="0" applyFont="1" applyBorder="1"/>
    <xf numFmtId="0" fontId="0" fillId="0" borderId="9" xfId="0" applyBorder="1"/>
    <xf numFmtId="0" fontId="0" fillId="0" borderId="13" xfId="0" applyBorder="1"/>
    <xf numFmtId="0" fontId="0" fillId="0" borderId="4" xfId="0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miR-150/miR-26a - flow cytometry (0M NaCl) vs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data'!$AJ$7</c:f>
              <c:strCache>
                <c:ptCount val="1"/>
                <c:pt idx="0">
                  <c:v>0 M NaCl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alpha val="99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4437226596675416E-2"/>
                  <c:y val="0.10269247594050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data'!$AI$8:$AI$13</c:f>
              <c:numCache>
                <c:formatCode>0.000</c:formatCode>
                <c:ptCount val="6"/>
                <c:pt idx="0">
                  <c:v>0.29043820276704763</c:v>
                </c:pt>
                <c:pt idx="1">
                  <c:v>0.65069069838549376</c:v>
                </c:pt>
                <c:pt idx="2">
                  <c:v>0.79719247654053516</c:v>
                </c:pt>
                <c:pt idx="3">
                  <c:v>1.3000348256670869E-2</c:v>
                </c:pt>
                <c:pt idx="4">
                  <c:v>9.0037638760832265E-3</c:v>
                </c:pt>
                <c:pt idx="5">
                  <c:v>9.2689459633185558E-3</c:v>
                </c:pt>
              </c:numCache>
            </c:numRef>
          </c:xVal>
          <c:yVal>
            <c:numRef>
              <c:f>'dot plot data'!$AJ$8:$AJ$13</c:f>
              <c:numCache>
                <c:formatCode>0.00</c:formatCode>
                <c:ptCount val="6"/>
                <c:pt idx="0">
                  <c:v>1.0961475227788755</c:v>
                </c:pt>
                <c:pt idx="1">
                  <c:v>1.0632246796034697</c:v>
                </c:pt>
                <c:pt idx="2">
                  <c:v>1.137480823729454</c:v>
                </c:pt>
                <c:pt idx="3">
                  <c:v>1.1387194356806289</c:v>
                </c:pt>
                <c:pt idx="4">
                  <c:v>1.146233225563577</c:v>
                </c:pt>
                <c:pt idx="5">
                  <c:v>1.0908305165490801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A-4936-B113-BDDDEDD8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27744"/>
        <c:axId val="1814727264"/>
      </c:scatterChart>
      <c:valAx>
        <c:axId val="18147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7264"/>
        <c:crosses val="autoZero"/>
        <c:crossBetween val="midCat"/>
      </c:valAx>
      <c:valAx>
        <c:axId val="181472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'dot plot data'!$AB$44</c:f>
              <c:strCache>
                <c:ptCount val="1"/>
                <c:pt idx="0">
                  <c:v>150/374a</c:v>
                </c:pt>
              </c:strCache>
            </c:strRef>
          </c:tx>
          <c:spPr>
            <a:solidFill>
              <a:srgbClr val="9966FF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data'!$S$45:$T$79</c:f>
              <c:multiLvlStrCache>
                <c:ptCount val="35"/>
                <c:lvl>
                  <c:pt idx="0">
                    <c:v>TE (0 M NaCl)</c:v>
                  </c:pt>
                  <c:pt idx="1">
                    <c:v>0.25M NaCl</c:v>
                  </c:pt>
                  <c:pt idx="2">
                    <c:v>0.5M NaCl</c:v>
                  </c:pt>
                  <c:pt idx="3">
                    <c:v>0.75M NaCl</c:v>
                  </c:pt>
                  <c:pt idx="4">
                    <c:v>1.0M NaCl</c:v>
                  </c:pt>
                  <c:pt idx="5">
                    <c:v>0 M NaCl</c:v>
                  </c:pt>
                  <c:pt idx="6">
                    <c:v>0.25M NaCl</c:v>
                  </c:pt>
                  <c:pt idx="7">
                    <c:v>0.5M NaCl</c:v>
                  </c:pt>
                  <c:pt idx="8">
                    <c:v>0.75M NaCl</c:v>
                  </c:pt>
                  <c:pt idx="9">
                    <c:v>1.0M NaCl</c:v>
                  </c:pt>
                  <c:pt idx="10">
                    <c:v>0 M NaCl</c:v>
                  </c:pt>
                  <c:pt idx="11">
                    <c:v>0.25M NaCl</c:v>
                  </c:pt>
                  <c:pt idx="12">
                    <c:v>0.5M NaCl</c:v>
                  </c:pt>
                  <c:pt idx="13">
                    <c:v>0.75M NaCl</c:v>
                  </c:pt>
                  <c:pt idx="14">
                    <c:v>1.0M NaCl</c:v>
                  </c:pt>
                  <c:pt idx="15">
                    <c:v>0 M NaCl</c:v>
                  </c:pt>
                  <c:pt idx="16">
                    <c:v>0.25M NaCl</c:v>
                  </c:pt>
                  <c:pt idx="17">
                    <c:v>0.5M NaCl</c:v>
                  </c:pt>
                  <c:pt idx="18">
                    <c:v>0.75M NaCl</c:v>
                  </c:pt>
                  <c:pt idx="19">
                    <c:v>1.0M NaCl</c:v>
                  </c:pt>
                  <c:pt idx="20">
                    <c:v>0 M NaCl</c:v>
                  </c:pt>
                  <c:pt idx="21">
                    <c:v>0.25M NaCl</c:v>
                  </c:pt>
                  <c:pt idx="22">
                    <c:v>0.5M NaCl</c:v>
                  </c:pt>
                  <c:pt idx="23">
                    <c:v>0.75M NaCl</c:v>
                  </c:pt>
                  <c:pt idx="24">
                    <c:v>1.0M NaCl</c:v>
                  </c:pt>
                  <c:pt idx="25">
                    <c:v>0 M NaCl</c:v>
                  </c:pt>
                  <c:pt idx="26">
                    <c:v>0.25M NaCl</c:v>
                  </c:pt>
                  <c:pt idx="27">
                    <c:v>0.5M NaCl</c:v>
                  </c:pt>
                  <c:pt idx="28">
                    <c:v>0.75M NaCl</c:v>
                  </c:pt>
                  <c:pt idx="29">
                    <c:v>1.0M NaCl</c:v>
                  </c:pt>
                  <c:pt idx="30">
                    <c:v>0 M NaCl</c:v>
                  </c:pt>
                  <c:pt idx="31">
                    <c:v>0.25M NaCl</c:v>
                  </c:pt>
                  <c:pt idx="32">
                    <c:v>0.5M NaCl</c:v>
                  </c:pt>
                  <c:pt idx="33">
                    <c:v>0.75M NaCl</c:v>
                  </c:pt>
                  <c:pt idx="34">
                    <c:v>1.0M NaCl</c:v>
                  </c:pt>
                </c:lvl>
                <c:lvl>
                  <c:pt idx="0">
                    <c:v>Beads </c:v>
                  </c:pt>
                  <c:pt idx="5">
                    <c:v>E1</c:v>
                  </c:pt>
                  <c:pt idx="10">
                    <c:v>F1</c:v>
                  </c:pt>
                  <c:pt idx="15">
                    <c:v>G1</c:v>
                  </c:pt>
                  <c:pt idx="20">
                    <c:v>E2</c:v>
                  </c:pt>
                  <c:pt idx="25">
                    <c:v>F2</c:v>
                  </c:pt>
                  <c:pt idx="30">
                    <c:v>G2</c:v>
                  </c:pt>
                </c:lvl>
              </c:multiLvlStrCache>
            </c:multiLvlStrRef>
          </c:cat>
          <c:val>
            <c:numRef>
              <c:f>'dot plot data'!$AB$45:$AB$79</c:f>
              <c:numCache>
                <c:formatCode>General</c:formatCode>
                <c:ptCount val="35"/>
                <c:pt idx="0">
                  <c:v>1.0108682379933296</c:v>
                </c:pt>
                <c:pt idx="1">
                  <c:v>1.1490242973708069</c:v>
                </c:pt>
                <c:pt idx="2">
                  <c:v>1.2051871870269708</c:v>
                </c:pt>
                <c:pt idx="3">
                  <c:v>1.1754930004428497</c:v>
                </c:pt>
                <c:pt idx="4">
                  <c:v>1.1413145660104667</c:v>
                </c:pt>
                <c:pt idx="5">
                  <c:v>0.93444614653214308</c:v>
                </c:pt>
                <c:pt idx="6">
                  <c:v>0.87886113153407364</c:v>
                </c:pt>
                <c:pt idx="7">
                  <c:v>0.61127784275192321</c:v>
                </c:pt>
                <c:pt idx="8">
                  <c:v>0.61733185259079415</c:v>
                </c:pt>
                <c:pt idx="9">
                  <c:v>0.74945219123505979</c:v>
                </c:pt>
                <c:pt idx="10">
                  <c:v>1.0094737630582262</c:v>
                </c:pt>
                <c:pt idx="11">
                  <c:v>1.0396655741873684</c:v>
                </c:pt>
                <c:pt idx="12">
                  <c:v>0.90989662554586004</c:v>
                </c:pt>
                <c:pt idx="13">
                  <c:v>0.9958592501270026</c:v>
                </c:pt>
                <c:pt idx="14">
                  <c:v>0.88886591673010129</c:v>
                </c:pt>
                <c:pt idx="15">
                  <c:v>0.88075300784018218</c:v>
                </c:pt>
                <c:pt idx="16">
                  <c:v>1.0200421488374409</c:v>
                </c:pt>
                <c:pt idx="17">
                  <c:v>0.88952272426728141</c:v>
                </c:pt>
                <c:pt idx="18">
                  <c:v>0.90773499760084297</c:v>
                </c:pt>
                <c:pt idx="19">
                  <c:v>0.99655979896232905</c:v>
                </c:pt>
                <c:pt idx="20">
                  <c:v>1.10764843852894</c:v>
                </c:pt>
                <c:pt idx="21">
                  <c:v>1.1048600164321269</c:v>
                </c:pt>
                <c:pt idx="22">
                  <c:v>1.0590507954922108</c:v>
                </c:pt>
                <c:pt idx="23">
                  <c:v>1.0029146226762466</c:v>
                </c:pt>
                <c:pt idx="24">
                  <c:v>1.0171492464927878</c:v>
                </c:pt>
                <c:pt idx="25">
                  <c:v>0.97260962743158585</c:v>
                </c:pt>
                <c:pt idx="26">
                  <c:v>1.020000594230829</c:v>
                </c:pt>
                <c:pt idx="27">
                  <c:v>0.95701717768566696</c:v>
                </c:pt>
                <c:pt idx="28">
                  <c:v>0.9429593112067769</c:v>
                </c:pt>
                <c:pt idx="29">
                  <c:v>0.92049704360485152</c:v>
                </c:pt>
                <c:pt idx="30">
                  <c:v>0.97901081573773874</c:v>
                </c:pt>
                <c:pt idx="31">
                  <c:v>1.2167425233137836</c:v>
                </c:pt>
                <c:pt idx="32">
                  <c:v>1.0490810454368964</c:v>
                </c:pt>
                <c:pt idx="33">
                  <c:v>0.9885955041582638</c:v>
                </c:pt>
                <c:pt idx="34">
                  <c:v>0.86228760648765357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1-48FA-9753-B32638F4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070144"/>
        <c:axId val="1965070624"/>
      </c:barChart>
      <c:catAx>
        <c:axId val="19650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70624"/>
        <c:crosses val="autoZero"/>
        <c:auto val="1"/>
        <c:lblAlgn val="ctr"/>
        <c:lblOffset val="100"/>
        <c:noMultiLvlLbl val="0"/>
      </c:catAx>
      <c:valAx>
        <c:axId val="19650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miR-150/miR-26a - flow cytometry (0.25M) vs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data'!$AK$7</c:f>
              <c:strCache>
                <c:ptCount val="1"/>
                <c:pt idx="0">
                  <c:v>0.25M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alpha val="99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4437226596675416E-2"/>
                  <c:y val="0.10269247594050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data'!$AI$8:$AI$13</c:f>
              <c:numCache>
                <c:formatCode>0.000</c:formatCode>
                <c:ptCount val="6"/>
                <c:pt idx="0">
                  <c:v>0.29043820276704763</c:v>
                </c:pt>
                <c:pt idx="1">
                  <c:v>0.65069069838549376</c:v>
                </c:pt>
                <c:pt idx="2">
                  <c:v>0.79719247654053516</c:v>
                </c:pt>
                <c:pt idx="3">
                  <c:v>1.3000348256670869E-2</c:v>
                </c:pt>
                <c:pt idx="4">
                  <c:v>9.0037638760832265E-3</c:v>
                </c:pt>
                <c:pt idx="5">
                  <c:v>9.2689459633185558E-3</c:v>
                </c:pt>
              </c:numCache>
            </c:numRef>
          </c:xVal>
          <c:yVal>
            <c:numRef>
              <c:f>'dot plot data'!$AK$8:$AK$13</c:f>
              <c:numCache>
                <c:formatCode>0.00</c:formatCode>
                <c:ptCount val="6"/>
                <c:pt idx="0">
                  <c:v>1.0105533089325309</c:v>
                </c:pt>
                <c:pt idx="1">
                  <c:v>1.1332332691318114</c:v>
                </c:pt>
                <c:pt idx="2">
                  <c:v>1.0705531370880554</c:v>
                </c:pt>
                <c:pt idx="3">
                  <c:v>1.0965379564804558</c:v>
                </c:pt>
                <c:pt idx="4">
                  <c:v>1.2324324330801939</c:v>
                </c:pt>
                <c:pt idx="5">
                  <c:v>1.3740819439737768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3-436E-AEA6-D31B42146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27744"/>
        <c:axId val="1814727264"/>
      </c:scatterChart>
      <c:valAx>
        <c:axId val="18147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7264"/>
        <c:crosses val="autoZero"/>
        <c:crossBetween val="midCat"/>
      </c:valAx>
      <c:valAx>
        <c:axId val="181472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miR-150/miR-26a - flow cytometry (0.5M</a:t>
            </a:r>
            <a:r>
              <a:rPr lang="en-US" baseline="0"/>
              <a:t> NaCl)</a:t>
            </a:r>
            <a:r>
              <a:rPr lang="en-US"/>
              <a:t> vs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data'!$AL$7</c:f>
              <c:strCache>
                <c:ptCount val="1"/>
                <c:pt idx="0">
                  <c:v>0.5M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alpha val="99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4437226596675416E-2"/>
                  <c:y val="0.10269247594050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data'!$AI$8:$AI$13</c:f>
              <c:numCache>
                <c:formatCode>0.000</c:formatCode>
                <c:ptCount val="6"/>
                <c:pt idx="0">
                  <c:v>0.29043820276704763</c:v>
                </c:pt>
                <c:pt idx="1">
                  <c:v>0.65069069838549376</c:v>
                </c:pt>
                <c:pt idx="2">
                  <c:v>0.79719247654053516</c:v>
                </c:pt>
                <c:pt idx="3">
                  <c:v>1.3000348256670869E-2</c:v>
                </c:pt>
                <c:pt idx="4">
                  <c:v>9.0037638760832265E-3</c:v>
                </c:pt>
                <c:pt idx="5">
                  <c:v>9.2689459633185558E-3</c:v>
                </c:pt>
              </c:numCache>
            </c:numRef>
          </c:xVal>
          <c:yVal>
            <c:numRef>
              <c:f>'dot plot data'!$AL$8:$AL$13</c:f>
              <c:numCache>
                <c:formatCode>0.00</c:formatCode>
                <c:ptCount val="6"/>
                <c:pt idx="0">
                  <c:v>1.1978408686653084</c:v>
                </c:pt>
                <c:pt idx="1">
                  <c:v>1.0042028486089583</c:v>
                </c:pt>
                <c:pt idx="2">
                  <c:v>0.96192924823202897</c:v>
                </c:pt>
                <c:pt idx="3">
                  <c:v>0.87853465184700874</c:v>
                </c:pt>
                <c:pt idx="4">
                  <c:v>0.88368205834189817</c:v>
                </c:pt>
                <c:pt idx="5">
                  <c:v>1.0193244008303453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C-4FA9-9A2C-C51536B3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27744"/>
        <c:axId val="1814727264"/>
      </c:scatterChart>
      <c:valAx>
        <c:axId val="18147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7264"/>
        <c:crosses val="autoZero"/>
        <c:crossBetween val="midCat"/>
      </c:valAx>
      <c:valAx>
        <c:axId val="181472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miR-150/miR-26a - flow cytometry (0.75M</a:t>
            </a:r>
            <a:r>
              <a:rPr lang="en-US" baseline="0"/>
              <a:t> NaCl)</a:t>
            </a:r>
            <a:r>
              <a:rPr lang="en-US"/>
              <a:t> vs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data'!$AM$7</c:f>
              <c:strCache>
                <c:ptCount val="1"/>
                <c:pt idx="0">
                  <c:v>0.75M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alpha val="99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4437226596675416E-2"/>
                  <c:y val="0.10269247594050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data'!$AI$8:$AI$13</c:f>
              <c:numCache>
                <c:formatCode>0.000</c:formatCode>
                <c:ptCount val="6"/>
                <c:pt idx="0">
                  <c:v>0.29043820276704763</c:v>
                </c:pt>
                <c:pt idx="1">
                  <c:v>0.65069069838549376</c:v>
                </c:pt>
                <c:pt idx="2">
                  <c:v>0.79719247654053516</c:v>
                </c:pt>
                <c:pt idx="3">
                  <c:v>1.3000348256670869E-2</c:v>
                </c:pt>
                <c:pt idx="4">
                  <c:v>9.0037638760832265E-3</c:v>
                </c:pt>
                <c:pt idx="5">
                  <c:v>9.2689459633185558E-3</c:v>
                </c:pt>
              </c:numCache>
            </c:numRef>
          </c:xVal>
          <c:yVal>
            <c:numRef>
              <c:f>'dot plot data'!$AM$8:$AM$13</c:f>
              <c:numCache>
                <c:formatCode>0.00</c:formatCode>
                <c:ptCount val="6"/>
                <c:pt idx="0">
                  <c:v>0.37104232530943915</c:v>
                </c:pt>
                <c:pt idx="1">
                  <c:v>0.14267274235184424</c:v>
                </c:pt>
                <c:pt idx="2">
                  <c:v>0.50034417037644285</c:v>
                </c:pt>
                <c:pt idx="3">
                  <c:v>0.77255822869164292</c:v>
                </c:pt>
                <c:pt idx="4">
                  <c:v>0.25298856662579922</c:v>
                </c:pt>
                <c:pt idx="5">
                  <c:v>0.28142609423190168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8-4096-83CE-0BAE054F4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27744"/>
        <c:axId val="1814727264"/>
      </c:scatterChart>
      <c:valAx>
        <c:axId val="18147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7264"/>
        <c:crosses val="autoZero"/>
        <c:crossBetween val="midCat"/>
      </c:valAx>
      <c:valAx>
        <c:axId val="181472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miR-150/miR-26a - flow cytometry (1M</a:t>
            </a:r>
            <a:r>
              <a:rPr lang="en-US" baseline="0"/>
              <a:t> NaCl) </a:t>
            </a:r>
            <a:r>
              <a:rPr lang="en-US"/>
              <a:t>vs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data'!$AN$7</c:f>
              <c:strCache>
                <c:ptCount val="1"/>
                <c:pt idx="0">
                  <c:v>1M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alpha val="99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138698607699799E-2"/>
                  <c:y val="-0.24787848602084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data'!$AI$8:$AI$13</c:f>
              <c:numCache>
                <c:formatCode>0.000</c:formatCode>
                <c:ptCount val="6"/>
                <c:pt idx="0">
                  <c:v>0.29043820276704763</c:v>
                </c:pt>
                <c:pt idx="1">
                  <c:v>0.65069069838549376</c:v>
                </c:pt>
                <c:pt idx="2">
                  <c:v>0.79719247654053516</c:v>
                </c:pt>
                <c:pt idx="3">
                  <c:v>1.3000348256670869E-2</c:v>
                </c:pt>
                <c:pt idx="4">
                  <c:v>9.0037638760832265E-3</c:v>
                </c:pt>
                <c:pt idx="5">
                  <c:v>9.2689459633185558E-3</c:v>
                </c:pt>
              </c:numCache>
            </c:numRef>
          </c:xVal>
          <c:yVal>
            <c:numRef>
              <c:f>'dot plot data'!$AN$8:$AN$13</c:f>
              <c:numCache>
                <c:formatCode>0.00</c:formatCode>
                <c:ptCount val="6"/>
                <c:pt idx="0">
                  <c:v>0.14901242661474898</c:v>
                </c:pt>
                <c:pt idx="1">
                  <c:v>0.14704733607379764</c:v>
                </c:pt>
                <c:pt idx="2">
                  <c:v>0.13401330667375536</c:v>
                </c:pt>
                <c:pt idx="3">
                  <c:v>0.92986121511100273</c:v>
                </c:pt>
                <c:pt idx="4">
                  <c:v>0.39233490896906209</c:v>
                </c:pt>
                <c:pt idx="5">
                  <c:v>0.4315588188804515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B-4AD6-9D2D-E5DBF780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27744"/>
        <c:axId val="1814727264"/>
      </c:scatterChart>
      <c:valAx>
        <c:axId val="18147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7264"/>
        <c:crosses val="autoZero"/>
        <c:crossBetween val="midCat"/>
      </c:valAx>
      <c:valAx>
        <c:axId val="181472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miR374a/miR-26a-</a:t>
            </a:r>
            <a:r>
              <a:rPr lang="en-GB" baseline="0"/>
              <a:t> flow cytometry (0M NaCl) vs PCR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data'!$AJ$16</c:f>
              <c:strCache>
                <c:ptCount val="1"/>
                <c:pt idx="0">
                  <c:v>0 M NaCl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0143228550639654E-2"/>
                  <c:y val="8.3585593467483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data'!$AI$17:$AI$22</c:f>
              <c:numCache>
                <c:formatCode>0.000</c:formatCode>
                <c:ptCount val="6"/>
                <c:pt idx="0">
                  <c:v>0.27697715840957754</c:v>
                </c:pt>
                <c:pt idx="1">
                  <c:v>0.84700256204555269</c:v>
                </c:pt>
                <c:pt idx="2">
                  <c:v>0.40276214552437484</c:v>
                </c:pt>
                <c:pt idx="3">
                  <c:v>6.1682441440734127E-2</c:v>
                </c:pt>
                <c:pt idx="4">
                  <c:v>5.1982511682846802E-2</c:v>
                </c:pt>
                <c:pt idx="5">
                  <c:v>6.1851611529916986E-2</c:v>
                </c:pt>
              </c:numCache>
            </c:numRef>
          </c:xVal>
          <c:yVal>
            <c:numRef>
              <c:f>'dot plot data'!$AJ$17:$AJ$22</c:f>
              <c:numCache>
                <c:formatCode>0.00</c:formatCode>
                <c:ptCount val="6"/>
                <c:pt idx="0">
                  <c:v>1.1730451528392816</c:v>
                </c:pt>
                <c:pt idx="1">
                  <c:v>1.0532464720850236</c:v>
                </c:pt>
                <c:pt idx="2">
                  <c:v>1.2914867319259347</c:v>
                </c:pt>
                <c:pt idx="3">
                  <c:v>1.0280513167092566</c:v>
                </c:pt>
                <c:pt idx="4">
                  <c:v>1.1785131395321335</c:v>
                </c:pt>
                <c:pt idx="5">
                  <c:v>1.114217022951967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5-4E8C-B3A2-D0F1DE48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38896"/>
        <c:axId val="1328236976"/>
      </c:scatterChart>
      <c:valAx>
        <c:axId val="132823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36976"/>
        <c:crosses val="autoZero"/>
        <c:crossBetween val="midCat"/>
      </c:valAx>
      <c:valAx>
        <c:axId val="132823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miR-374a/miR-26a-</a:t>
            </a:r>
            <a:r>
              <a:rPr lang="en-GB" baseline="0"/>
              <a:t> flow cytometry (0.25M NaCl) vs PCR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data'!$AK$16</c:f>
              <c:strCache>
                <c:ptCount val="1"/>
                <c:pt idx="0">
                  <c:v>0.25M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0143228550639654E-2"/>
                  <c:y val="8.3585593467483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data'!$AI$17:$AI$22</c:f>
              <c:numCache>
                <c:formatCode>0.000</c:formatCode>
                <c:ptCount val="6"/>
                <c:pt idx="0">
                  <c:v>0.27697715840957754</c:v>
                </c:pt>
                <c:pt idx="1">
                  <c:v>0.84700256204555269</c:v>
                </c:pt>
                <c:pt idx="2">
                  <c:v>0.40276214552437484</c:v>
                </c:pt>
                <c:pt idx="3">
                  <c:v>6.1682441440734127E-2</c:v>
                </c:pt>
                <c:pt idx="4">
                  <c:v>5.1982511682846802E-2</c:v>
                </c:pt>
                <c:pt idx="5">
                  <c:v>6.1851611529916986E-2</c:v>
                </c:pt>
              </c:numCache>
            </c:numRef>
          </c:xVal>
          <c:yVal>
            <c:numRef>
              <c:f>'dot plot data'!$AK$17:$AK$22</c:f>
              <c:numCache>
                <c:formatCode>0.00</c:formatCode>
                <c:ptCount val="6"/>
                <c:pt idx="0">
                  <c:v>1.1498441251675169</c:v>
                </c:pt>
                <c:pt idx="1">
                  <c:v>1.0899978774593726</c:v>
                </c:pt>
                <c:pt idx="2">
                  <c:v>1.0495185304922769</c:v>
                </c:pt>
                <c:pt idx="3">
                  <c:v>0.99246776982794149</c:v>
                </c:pt>
                <c:pt idx="4">
                  <c:v>1.2082663873441735</c:v>
                </c:pt>
                <c:pt idx="5">
                  <c:v>1.1293120094393356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0-402C-8812-B9D6DB12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38896"/>
        <c:axId val="1328236976"/>
      </c:scatterChart>
      <c:valAx>
        <c:axId val="132823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36976"/>
        <c:crosses val="autoZero"/>
        <c:crossBetween val="midCat"/>
      </c:valAx>
      <c:valAx>
        <c:axId val="132823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miR374a/miR-26a-</a:t>
            </a:r>
            <a:r>
              <a:rPr lang="en-GB" baseline="0"/>
              <a:t> flow cytometry (0.5M NaCl) vs PCR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data'!$AL$16</c:f>
              <c:strCache>
                <c:ptCount val="1"/>
                <c:pt idx="0">
                  <c:v>0.5M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0143228550639654E-2"/>
                  <c:y val="8.3585593467483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data'!$AI$17:$AI$22</c:f>
              <c:numCache>
                <c:formatCode>0.000</c:formatCode>
                <c:ptCount val="6"/>
                <c:pt idx="0">
                  <c:v>0.27697715840957754</c:v>
                </c:pt>
                <c:pt idx="1">
                  <c:v>0.84700256204555269</c:v>
                </c:pt>
                <c:pt idx="2">
                  <c:v>0.40276214552437484</c:v>
                </c:pt>
                <c:pt idx="3">
                  <c:v>6.1682441440734127E-2</c:v>
                </c:pt>
                <c:pt idx="4">
                  <c:v>5.1982511682846802E-2</c:v>
                </c:pt>
                <c:pt idx="5">
                  <c:v>6.1851611529916986E-2</c:v>
                </c:pt>
              </c:numCache>
            </c:numRef>
          </c:xVal>
          <c:yVal>
            <c:numRef>
              <c:f>'dot plot data'!$AL$17:$AL$22</c:f>
              <c:numCache>
                <c:formatCode>0.00</c:formatCode>
                <c:ptCount val="6"/>
                <c:pt idx="0">
                  <c:v>1.9595686034892514</c:v>
                </c:pt>
                <c:pt idx="1">
                  <c:v>1.1036449860515996</c:v>
                </c:pt>
                <c:pt idx="2">
                  <c:v>1.081399296487215</c:v>
                </c:pt>
                <c:pt idx="3">
                  <c:v>0.82954911661125352</c:v>
                </c:pt>
                <c:pt idx="4">
                  <c:v>0.92337115670053749</c:v>
                </c:pt>
                <c:pt idx="5">
                  <c:v>0.97163551401869164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8-4FB9-A42F-BC756947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38896"/>
        <c:axId val="1328236976"/>
      </c:scatterChart>
      <c:valAx>
        <c:axId val="132823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36976"/>
        <c:crosses val="autoZero"/>
        <c:crossBetween val="midCat"/>
      </c:valAx>
      <c:valAx>
        <c:axId val="132823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miR374a/miR-26a-</a:t>
            </a:r>
            <a:r>
              <a:rPr lang="en-GB" baseline="0"/>
              <a:t> flow cytometry (0.75M NaCl) vs PCR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data'!$AM$16</c:f>
              <c:strCache>
                <c:ptCount val="1"/>
                <c:pt idx="0">
                  <c:v>0.75M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0143228550639654E-2"/>
                  <c:y val="8.35855934674832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data'!$AI$17:$AI$22</c:f>
              <c:numCache>
                <c:formatCode>0.000</c:formatCode>
                <c:ptCount val="6"/>
                <c:pt idx="0">
                  <c:v>0.27697715840957754</c:v>
                </c:pt>
                <c:pt idx="1">
                  <c:v>0.84700256204555269</c:v>
                </c:pt>
                <c:pt idx="2">
                  <c:v>0.40276214552437484</c:v>
                </c:pt>
                <c:pt idx="3">
                  <c:v>6.1682441440734127E-2</c:v>
                </c:pt>
                <c:pt idx="4">
                  <c:v>5.1982511682846802E-2</c:v>
                </c:pt>
                <c:pt idx="5">
                  <c:v>6.1851611529916986E-2</c:v>
                </c:pt>
              </c:numCache>
            </c:numRef>
          </c:xVal>
          <c:yVal>
            <c:numRef>
              <c:f>'dot plot data'!$AM$17:$AM$22</c:f>
              <c:numCache>
                <c:formatCode>0.00</c:formatCode>
                <c:ptCount val="6"/>
                <c:pt idx="0">
                  <c:v>0.60104192542837898</c:v>
                </c:pt>
                <c:pt idx="1">
                  <c:v>0.1432659709026643</c:v>
                </c:pt>
                <c:pt idx="2">
                  <c:v>0.55120070471983551</c:v>
                </c:pt>
                <c:pt idx="3">
                  <c:v>0.77031305678851825</c:v>
                </c:pt>
                <c:pt idx="4">
                  <c:v>0.26829213479214753</c:v>
                </c:pt>
                <c:pt idx="5">
                  <c:v>0.28467264219608301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4-48B7-AB03-36413947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38896"/>
        <c:axId val="1328236976"/>
      </c:scatterChart>
      <c:valAx>
        <c:axId val="132823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36976"/>
        <c:crosses val="autoZero"/>
        <c:crossBetween val="midCat"/>
      </c:valAx>
      <c:valAx>
        <c:axId val="132823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miR374a/miR-26a-</a:t>
            </a:r>
            <a:r>
              <a:rPr lang="en-GB" baseline="0"/>
              <a:t> flow cytometry (1M NaCl) vs PCR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data'!$AN$16</c:f>
              <c:strCache>
                <c:ptCount val="1"/>
                <c:pt idx="0">
                  <c:v>1M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4729743553809035E-2"/>
                  <c:y val="-0.19279376280398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data'!$AI$17:$AI$22</c:f>
              <c:numCache>
                <c:formatCode>0.000</c:formatCode>
                <c:ptCount val="6"/>
                <c:pt idx="0">
                  <c:v>0.27697715840957754</c:v>
                </c:pt>
                <c:pt idx="1">
                  <c:v>0.84700256204555269</c:v>
                </c:pt>
                <c:pt idx="2">
                  <c:v>0.40276214552437484</c:v>
                </c:pt>
                <c:pt idx="3">
                  <c:v>6.1682441440734127E-2</c:v>
                </c:pt>
                <c:pt idx="4">
                  <c:v>5.1982511682846802E-2</c:v>
                </c:pt>
                <c:pt idx="5">
                  <c:v>6.1851611529916986E-2</c:v>
                </c:pt>
              </c:numCache>
            </c:numRef>
          </c:xVal>
          <c:yVal>
            <c:numRef>
              <c:f>'dot plot data'!$AN$17:$AN$22</c:f>
              <c:numCache>
                <c:formatCode>0.00</c:formatCode>
                <c:ptCount val="6"/>
                <c:pt idx="0">
                  <c:v>0.19882846211868957</c:v>
                </c:pt>
                <c:pt idx="1">
                  <c:v>0.16543252846812403</c:v>
                </c:pt>
                <c:pt idx="2">
                  <c:v>0.1344759309108165</c:v>
                </c:pt>
                <c:pt idx="3">
                  <c:v>0.91418365428400883</c:v>
                </c:pt>
                <c:pt idx="4">
                  <c:v>0.42622071596514827</c:v>
                </c:pt>
                <c:pt idx="5">
                  <c:v>0.50048129607047831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3-4A25-A44C-C1D7A5493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238896"/>
        <c:axId val="1328236976"/>
      </c:scatterChart>
      <c:valAx>
        <c:axId val="132823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36976"/>
        <c:crosses val="autoZero"/>
        <c:crossBetween val="midCat"/>
      </c:valAx>
      <c:valAx>
        <c:axId val="1328236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miR-150/miR-374a</a:t>
            </a:r>
            <a:r>
              <a:rPr lang="en-US" baseline="0"/>
              <a:t> - flow cytometry (0M NaCl) vs PCR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data'!$AJ$43</c:f>
              <c:strCache>
                <c:ptCount val="1"/>
                <c:pt idx="0">
                  <c:v>0 M NaCl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9770341207349082E-3"/>
                  <c:y val="5.5484470691163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data'!$AI$44:$AI$49</c:f>
              <c:numCache>
                <c:formatCode>General</c:formatCode>
                <c:ptCount val="6"/>
                <c:pt idx="0">
                  <c:v>0.21076254365129005</c:v>
                </c:pt>
                <c:pt idx="1">
                  <c:v>0.17320755739962235</c:v>
                </c:pt>
                <c:pt idx="2">
                  <c:v>0.14985779244951866</c:v>
                </c:pt>
                <c:pt idx="3">
                  <c:v>1.0485998355776496</c:v>
                </c:pt>
                <c:pt idx="4">
                  <c:v>0.76822754445280994</c:v>
                </c:pt>
                <c:pt idx="5">
                  <c:v>1.9793133128304128</c:v>
                </c:pt>
              </c:numCache>
            </c:numRef>
          </c:xVal>
          <c:yVal>
            <c:numRef>
              <c:f>'dot plot data'!$AJ$44:$AJ$49</c:f>
              <c:numCache>
                <c:formatCode>General</c:formatCode>
                <c:ptCount val="6"/>
                <c:pt idx="0">
                  <c:v>0.93444614653214308</c:v>
                </c:pt>
                <c:pt idx="1">
                  <c:v>1.009473763058226</c:v>
                </c:pt>
                <c:pt idx="2">
                  <c:v>0.88075300784018218</c:v>
                </c:pt>
                <c:pt idx="3">
                  <c:v>1.10764843852894</c:v>
                </c:pt>
                <c:pt idx="4">
                  <c:v>0.97260962743158585</c:v>
                </c:pt>
                <c:pt idx="5">
                  <c:v>0.97901081573773885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9-47E9-B6D8-35FAA398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31344"/>
        <c:axId val="1942429424"/>
      </c:scatterChart>
      <c:valAx>
        <c:axId val="194243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29424"/>
        <c:crosses val="autoZero"/>
        <c:crossBetween val="midCat"/>
      </c:valAx>
      <c:valAx>
        <c:axId val="194242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miR-150/miR-374a</a:t>
            </a:r>
            <a:r>
              <a:rPr lang="en-US" baseline="0"/>
              <a:t> - flow cytometry (0.25M NaCl) vs PCR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data'!$AK$43</c:f>
              <c:strCache>
                <c:ptCount val="1"/>
                <c:pt idx="0">
                  <c:v>0.25M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9770341207349082E-3"/>
                  <c:y val="5.5484470691163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data'!$AI$44:$AI$49</c:f>
              <c:numCache>
                <c:formatCode>General</c:formatCode>
                <c:ptCount val="6"/>
                <c:pt idx="0">
                  <c:v>0.21076254365129005</c:v>
                </c:pt>
                <c:pt idx="1">
                  <c:v>0.17320755739962235</c:v>
                </c:pt>
                <c:pt idx="2">
                  <c:v>0.14985779244951866</c:v>
                </c:pt>
                <c:pt idx="3">
                  <c:v>1.0485998355776496</c:v>
                </c:pt>
                <c:pt idx="4">
                  <c:v>0.76822754445280994</c:v>
                </c:pt>
                <c:pt idx="5">
                  <c:v>1.9793133128304128</c:v>
                </c:pt>
              </c:numCache>
            </c:numRef>
          </c:xVal>
          <c:yVal>
            <c:numRef>
              <c:f>'dot plot data'!$AK$44:$AK$49</c:f>
              <c:numCache>
                <c:formatCode>General</c:formatCode>
                <c:ptCount val="6"/>
                <c:pt idx="0">
                  <c:v>0.87886113153407364</c:v>
                </c:pt>
                <c:pt idx="1">
                  <c:v>1.0396655741873684</c:v>
                </c:pt>
                <c:pt idx="2">
                  <c:v>1.0200421488374409</c:v>
                </c:pt>
                <c:pt idx="3">
                  <c:v>1.1048600164321269</c:v>
                </c:pt>
                <c:pt idx="4">
                  <c:v>1.020000594230829</c:v>
                </c:pt>
                <c:pt idx="5">
                  <c:v>1.2167425233137839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F-492F-BD0B-DAB4142E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31344"/>
        <c:axId val="1942429424"/>
      </c:scatterChart>
      <c:valAx>
        <c:axId val="194243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29424"/>
        <c:crosses val="autoZero"/>
        <c:crossBetween val="midCat"/>
      </c:valAx>
      <c:valAx>
        <c:axId val="194242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miR-374a/miR-150 - flow cytometry (0.25M NaCl) vs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data'!$AK$51</c:f>
              <c:strCache>
                <c:ptCount val="1"/>
                <c:pt idx="0">
                  <c:v>0.25M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0390638670166229E-2"/>
                  <c:y val="8.3257874015748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data'!$AI$52:$AI$57</c:f>
              <c:numCache>
                <c:formatCode>General</c:formatCode>
                <c:ptCount val="6"/>
                <c:pt idx="0">
                  <c:v>4.7446760827413232</c:v>
                </c:pt>
                <c:pt idx="1">
                  <c:v>5.7734201383188628</c:v>
                </c:pt>
                <c:pt idx="2">
                  <c:v>6.6729929999259898</c:v>
                </c:pt>
                <c:pt idx="3">
                  <c:v>0.9536526385674311</c:v>
                </c:pt>
                <c:pt idx="4">
                  <c:v>1.3016976639548585</c:v>
                </c:pt>
                <c:pt idx="5">
                  <c:v>0.50522572324338211</c:v>
                </c:pt>
              </c:numCache>
            </c:numRef>
          </c:xVal>
          <c:yVal>
            <c:numRef>
              <c:f>'dot plot data'!$AK$52:$AK$57</c:f>
              <c:numCache>
                <c:formatCode>General</c:formatCode>
                <c:ptCount val="6"/>
                <c:pt idx="0">
                  <c:v>1.1378361883571702</c:v>
                </c:pt>
                <c:pt idx="1">
                  <c:v>0.96184775645921317</c:v>
                </c:pt>
                <c:pt idx="2">
                  <c:v>0.98035164639002093</c:v>
                </c:pt>
                <c:pt idx="3">
                  <c:v>0.90509203440020702</c:v>
                </c:pt>
                <c:pt idx="4">
                  <c:v>0.98039158570695617</c:v>
                </c:pt>
                <c:pt idx="5">
                  <c:v>0.82186656654072709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7-4CAC-8AB0-7B57942B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70272"/>
        <c:axId val="1695367392"/>
      </c:scatterChart>
      <c:valAx>
        <c:axId val="16953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67392"/>
        <c:crosses val="autoZero"/>
        <c:crossBetween val="midCat"/>
      </c:valAx>
      <c:valAx>
        <c:axId val="169536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miR-150/miR-374a</a:t>
            </a:r>
            <a:r>
              <a:rPr lang="en-US" baseline="0"/>
              <a:t> - flow cytometry (0.5M NaCl) vs PCR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data'!$AL$43</c:f>
              <c:strCache>
                <c:ptCount val="1"/>
                <c:pt idx="0">
                  <c:v>0.5M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9770341207349082E-3"/>
                  <c:y val="5.5484470691163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data'!$AI$44:$AI$49</c:f>
              <c:numCache>
                <c:formatCode>General</c:formatCode>
                <c:ptCount val="6"/>
                <c:pt idx="0">
                  <c:v>0.21076254365129005</c:v>
                </c:pt>
                <c:pt idx="1">
                  <c:v>0.17320755739962235</c:v>
                </c:pt>
                <c:pt idx="2">
                  <c:v>0.14985779244951866</c:v>
                </c:pt>
                <c:pt idx="3">
                  <c:v>1.0485998355776496</c:v>
                </c:pt>
                <c:pt idx="4">
                  <c:v>0.76822754445280994</c:v>
                </c:pt>
                <c:pt idx="5">
                  <c:v>1.9793133128304128</c:v>
                </c:pt>
              </c:numCache>
            </c:numRef>
          </c:xVal>
          <c:yVal>
            <c:numRef>
              <c:f>'dot plot data'!$AL$44:$AL$49</c:f>
              <c:numCache>
                <c:formatCode>General</c:formatCode>
                <c:ptCount val="6"/>
                <c:pt idx="0">
                  <c:v>0.61127784275192321</c:v>
                </c:pt>
                <c:pt idx="1">
                  <c:v>0.90989662554586004</c:v>
                </c:pt>
                <c:pt idx="2">
                  <c:v>0.8895227242672813</c:v>
                </c:pt>
                <c:pt idx="3">
                  <c:v>1.0590507954922108</c:v>
                </c:pt>
                <c:pt idx="4">
                  <c:v>0.95701717768566696</c:v>
                </c:pt>
                <c:pt idx="5">
                  <c:v>1.0490810454368964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8-4D61-82A7-1A5ADD467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31344"/>
        <c:axId val="1942429424"/>
      </c:scatterChart>
      <c:valAx>
        <c:axId val="194243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29424"/>
        <c:crosses val="autoZero"/>
        <c:crossBetween val="midCat"/>
      </c:valAx>
      <c:valAx>
        <c:axId val="194242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miR-374a/miR-150 - flow cytometry (0.5M NaCl) vs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data'!$AL$51</c:f>
              <c:strCache>
                <c:ptCount val="1"/>
                <c:pt idx="0">
                  <c:v>0.5M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0390638670166229E-2"/>
                  <c:y val="8.3257874015748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data'!$AI$52:$AI$57</c:f>
              <c:numCache>
                <c:formatCode>General</c:formatCode>
                <c:ptCount val="6"/>
                <c:pt idx="0">
                  <c:v>4.7446760827413232</c:v>
                </c:pt>
                <c:pt idx="1">
                  <c:v>5.7734201383188628</c:v>
                </c:pt>
                <c:pt idx="2">
                  <c:v>6.6729929999259898</c:v>
                </c:pt>
                <c:pt idx="3">
                  <c:v>0.9536526385674311</c:v>
                </c:pt>
                <c:pt idx="4">
                  <c:v>1.3016976639548585</c:v>
                </c:pt>
                <c:pt idx="5">
                  <c:v>0.50522572324338211</c:v>
                </c:pt>
              </c:numCache>
            </c:numRef>
          </c:xVal>
          <c:yVal>
            <c:numRef>
              <c:f>'dot plot data'!$AL$52:$AL$57</c:f>
              <c:numCache>
                <c:formatCode>General</c:formatCode>
                <c:ptCount val="6"/>
                <c:pt idx="0">
                  <c:v>1.6359173031662348</c:v>
                </c:pt>
                <c:pt idx="1">
                  <c:v>1.0990259463816405</c:v>
                </c:pt>
                <c:pt idx="2">
                  <c:v>1.1241983737107122</c:v>
                </c:pt>
                <c:pt idx="3">
                  <c:v>0.94424177221380023</c:v>
                </c:pt>
                <c:pt idx="4">
                  <c:v>1.0449133237276653</c:v>
                </c:pt>
                <c:pt idx="5">
                  <c:v>0.95321520138946336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A-451D-B484-D35B2A08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70272"/>
        <c:axId val="1695367392"/>
      </c:scatterChart>
      <c:valAx>
        <c:axId val="16953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67392"/>
        <c:crosses val="autoZero"/>
        <c:crossBetween val="midCat"/>
      </c:valAx>
      <c:valAx>
        <c:axId val="169536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miR-150/miR-374a</a:t>
            </a:r>
            <a:r>
              <a:rPr lang="en-US" baseline="0"/>
              <a:t> - flow cytometry (0.75M NaCl) vs PCR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data'!$AM$43</c:f>
              <c:strCache>
                <c:ptCount val="1"/>
                <c:pt idx="0">
                  <c:v>0.75M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9770341207349082E-3"/>
                  <c:y val="5.5484470691163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data'!$AI$44:$AI$49</c:f>
              <c:numCache>
                <c:formatCode>General</c:formatCode>
                <c:ptCount val="6"/>
                <c:pt idx="0">
                  <c:v>0.21076254365129005</c:v>
                </c:pt>
                <c:pt idx="1">
                  <c:v>0.17320755739962235</c:v>
                </c:pt>
                <c:pt idx="2">
                  <c:v>0.14985779244951866</c:v>
                </c:pt>
                <c:pt idx="3">
                  <c:v>1.0485998355776496</c:v>
                </c:pt>
                <c:pt idx="4">
                  <c:v>0.76822754445280994</c:v>
                </c:pt>
                <c:pt idx="5">
                  <c:v>1.9793133128304128</c:v>
                </c:pt>
              </c:numCache>
            </c:numRef>
          </c:xVal>
          <c:yVal>
            <c:numRef>
              <c:f>'dot plot data'!$AM$44:$AM$49</c:f>
              <c:numCache>
                <c:formatCode>General</c:formatCode>
                <c:ptCount val="6"/>
                <c:pt idx="0">
                  <c:v>0.61733185259079415</c:v>
                </c:pt>
                <c:pt idx="1">
                  <c:v>0.9958592501270026</c:v>
                </c:pt>
                <c:pt idx="2">
                  <c:v>0.90773499760084297</c:v>
                </c:pt>
                <c:pt idx="3">
                  <c:v>1.0029146226762466</c:v>
                </c:pt>
                <c:pt idx="4">
                  <c:v>0.94295931120677701</c:v>
                </c:pt>
                <c:pt idx="5">
                  <c:v>0.98859550415826358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9-4896-B7FC-674B1B23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31344"/>
        <c:axId val="1942429424"/>
      </c:scatterChart>
      <c:valAx>
        <c:axId val="194243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29424"/>
        <c:crosses val="autoZero"/>
        <c:crossBetween val="midCat"/>
      </c:valAx>
      <c:valAx>
        <c:axId val="194242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miR-374a/miR-150 - flow cytometry (0.75M NaCl) vs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data'!$AM$51</c:f>
              <c:strCache>
                <c:ptCount val="1"/>
                <c:pt idx="0">
                  <c:v>0.75M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0390638670166229E-2"/>
                  <c:y val="8.3257874015748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data'!$AI$52:$AI$57</c:f>
              <c:numCache>
                <c:formatCode>General</c:formatCode>
                <c:ptCount val="6"/>
                <c:pt idx="0">
                  <c:v>4.7446760827413232</c:v>
                </c:pt>
                <c:pt idx="1">
                  <c:v>5.7734201383188628</c:v>
                </c:pt>
                <c:pt idx="2">
                  <c:v>6.6729929999259898</c:v>
                </c:pt>
                <c:pt idx="3">
                  <c:v>0.9536526385674311</c:v>
                </c:pt>
                <c:pt idx="4">
                  <c:v>1.3016976639548585</c:v>
                </c:pt>
                <c:pt idx="5">
                  <c:v>0.50522572324338211</c:v>
                </c:pt>
              </c:numCache>
            </c:numRef>
          </c:xVal>
          <c:yVal>
            <c:numRef>
              <c:f>'dot plot data'!$AM$52:$AM$57</c:f>
              <c:numCache>
                <c:formatCode>General</c:formatCode>
                <c:ptCount val="6"/>
                <c:pt idx="0">
                  <c:v>1.619874295815515</c:v>
                </c:pt>
                <c:pt idx="1">
                  <c:v>1.0041579669742178</c:v>
                </c:pt>
                <c:pt idx="2">
                  <c:v>1.1016431035963301</c:v>
                </c:pt>
                <c:pt idx="3">
                  <c:v>0.99709384766126052</c:v>
                </c:pt>
                <c:pt idx="4">
                  <c:v>1.0604911453922903</c:v>
                </c:pt>
                <c:pt idx="5">
                  <c:v>1.0115360587760782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7-4F5D-BC24-0CDE0CC13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70272"/>
        <c:axId val="1695367392"/>
      </c:scatterChart>
      <c:valAx>
        <c:axId val="16953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67392"/>
        <c:crosses val="autoZero"/>
        <c:crossBetween val="midCat"/>
      </c:valAx>
      <c:valAx>
        <c:axId val="169536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miR-150/miR-374a</a:t>
            </a:r>
            <a:r>
              <a:rPr lang="en-US" baseline="0"/>
              <a:t> - flow cytometry (1M NaCl) vs PCR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data'!$AN$43</c:f>
              <c:strCache>
                <c:ptCount val="1"/>
                <c:pt idx="0">
                  <c:v>1M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9770341207349082E-3"/>
                  <c:y val="5.5484470691163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data'!$AI$44:$AI$49</c:f>
              <c:numCache>
                <c:formatCode>General</c:formatCode>
                <c:ptCount val="6"/>
                <c:pt idx="0">
                  <c:v>0.21076254365129005</c:v>
                </c:pt>
                <c:pt idx="1">
                  <c:v>0.17320755739962235</c:v>
                </c:pt>
                <c:pt idx="2">
                  <c:v>0.14985779244951866</c:v>
                </c:pt>
                <c:pt idx="3">
                  <c:v>1.0485998355776496</c:v>
                </c:pt>
                <c:pt idx="4">
                  <c:v>0.76822754445280994</c:v>
                </c:pt>
                <c:pt idx="5">
                  <c:v>1.9793133128304128</c:v>
                </c:pt>
              </c:numCache>
            </c:numRef>
          </c:xVal>
          <c:yVal>
            <c:numRef>
              <c:f>'dot plot data'!$AN$44:$AN$49</c:f>
              <c:numCache>
                <c:formatCode>General</c:formatCode>
                <c:ptCount val="6"/>
                <c:pt idx="0">
                  <c:v>0.74945219123505979</c:v>
                </c:pt>
                <c:pt idx="1">
                  <c:v>0.88886591673010118</c:v>
                </c:pt>
                <c:pt idx="2">
                  <c:v>0.99655979896232916</c:v>
                </c:pt>
                <c:pt idx="3">
                  <c:v>1.0171492464927878</c:v>
                </c:pt>
                <c:pt idx="4">
                  <c:v>0.92049704360485141</c:v>
                </c:pt>
                <c:pt idx="5">
                  <c:v>0.86228760648765368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E-40AB-B777-787D7B8C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31344"/>
        <c:axId val="1942429424"/>
      </c:scatterChart>
      <c:valAx>
        <c:axId val="194243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29424"/>
        <c:crosses val="autoZero"/>
        <c:crossBetween val="midCat"/>
      </c:valAx>
      <c:valAx>
        <c:axId val="194242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miR-374a/miR-150 - flow cytometry (1M NaCl) vs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data'!$AN$51</c:f>
              <c:strCache>
                <c:ptCount val="1"/>
                <c:pt idx="0">
                  <c:v>1M 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0390638670166229E-2"/>
                  <c:y val="8.3257874015748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data'!$AI$52:$AI$57</c:f>
              <c:numCache>
                <c:formatCode>General</c:formatCode>
                <c:ptCount val="6"/>
                <c:pt idx="0">
                  <c:v>4.7446760827413232</c:v>
                </c:pt>
                <c:pt idx="1">
                  <c:v>5.7734201383188628</c:v>
                </c:pt>
                <c:pt idx="2">
                  <c:v>6.6729929999259898</c:v>
                </c:pt>
                <c:pt idx="3">
                  <c:v>0.9536526385674311</c:v>
                </c:pt>
                <c:pt idx="4">
                  <c:v>1.3016976639548585</c:v>
                </c:pt>
                <c:pt idx="5">
                  <c:v>0.50522572324338211</c:v>
                </c:pt>
              </c:numCache>
            </c:numRef>
          </c:xVal>
          <c:yVal>
            <c:numRef>
              <c:f>'dot plot data'!$AN$52:$AN$57</c:f>
              <c:numCache>
                <c:formatCode>General</c:formatCode>
                <c:ptCount val="6"/>
                <c:pt idx="0">
                  <c:v>1.3343079274370389</c:v>
                </c:pt>
                <c:pt idx="1">
                  <c:v>1.1250290748898677</c:v>
                </c:pt>
                <c:pt idx="2">
                  <c:v>1.0034520768761221</c:v>
                </c:pt>
                <c:pt idx="3">
                  <c:v>0.98313989166101268</c:v>
                </c:pt>
                <c:pt idx="4">
                  <c:v>1.086369594500596</c:v>
                </c:pt>
                <c:pt idx="5">
                  <c:v>1.1597058713081689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7-4EC6-B5CA-DEFD5DB1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70272"/>
        <c:axId val="1695367392"/>
      </c:scatterChart>
      <c:valAx>
        <c:axId val="16953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67392"/>
        <c:crosses val="autoZero"/>
        <c:crossBetween val="midCat"/>
      </c:valAx>
      <c:valAx>
        <c:axId val="169536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Buffer Optimisation</a:t>
            </a:r>
          </a:p>
        </c:rich>
      </c:tx>
      <c:layout>
        <c:manualLayout>
          <c:xMode val="edge"/>
          <c:yMode val="edge"/>
          <c:x val="0.42319915170972877"/>
          <c:y val="1.2699032564610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'dot plot data'!$U$6</c:f>
              <c:strCache>
                <c:ptCount val="1"/>
                <c:pt idx="0">
                  <c:v>miR-26a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data'!$S$7:$T$41</c:f>
              <c:multiLvlStrCache>
                <c:ptCount val="35"/>
                <c:lvl>
                  <c:pt idx="0">
                    <c:v>(-) plasma</c:v>
                  </c:pt>
                  <c:pt idx="1">
                    <c:v>PTB_E1</c:v>
                  </c:pt>
                  <c:pt idx="2">
                    <c:v>PTB_F1</c:v>
                  </c:pt>
                  <c:pt idx="3">
                    <c:v>PTB_G1</c:v>
                  </c:pt>
                  <c:pt idx="4">
                    <c:v>TB_E2</c:v>
                  </c:pt>
                  <c:pt idx="5">
                    <c:v>TB_F2</c:v>
                  </c:pt>
                  <c:pt idx="6">
                    <c:v>TB_G2</c:v>
                  </c:pt>
                  <c:pt idx="7">
                    <c:v>(-) plasma</c:v>
                  </c:pt>
                  <c:pt idx="8">
                    <c:v>PTB_E1</c:v>
                  </c:pt>
                  <c:pt idx="9">
                    <c:v>PTB_F1</c:v>
                  </c:pt>
                  <c:pt idx="10">
                    <c:v>PTB_G1</c:v>
                  </c:pt>
                  <c:pt idx="11">
                    <c:v>TB_E2</c:v>
                  </c:pt>
                  <c:pt idx="12">
                    <c:v>TB_F2</c:v>
                  </c:pt>
                  <c:pt idx="13">
                    <c:v>TB_G2</c:v>
                  </c:pt>
                  <c:pt idx="14">
                    <c:v>(-) plasma</c:v>
                  </c:pt>
                  <c:pt idx="15">
                    <c:v>PTB_E1</c:v>
                  </c:pt>
                  <c:pt idx="16">
                    <c:v>PTB_F1</c:v>
                  </c:pt>
                  <c:pt idx="17">
                    <c:v>PTB_G1</c:v>
                  </c:pt>
                  <c:pt idx="18">
                    <c:v>TB_E2</c:v>
                  </c:pt>
                  <c:pt idx="19">
                    <c:v>TB_F2</c:v>
                  </c:pt>
                  <c:pt idx="20">
                    <c:v>TB_G2</c:v>
                  </c:pt>
                  <c:pt idx="21">
                    <c:v>(-) plasma</c:v>
                  </c:pt>
                  <c:pt idx="22">
                    <c:v>PTB_E1</c:v>
                  </c:pt>
                  <c:pt idx="23">
                    <c:v>PTB_F1</c:v>
                  </c:pt>
                  <c:pt idx="24">
                    <c:v>PTB_G1</c:v>
                  </c:pt>
                  <c:pt idx="25">
                    <c:v>TB_E2</c:v>
                  </c:pt>
                  <c:pt idx="26">
                    <c:v>TB_F2</c:v>
                  </c:pt>
                  <c:pt idx="27">
                    <c:v>TB_G2</c:v>
                  </c:pt>
                  <c:pt idx="28">
                    <c:v>(-) plasma</c:v>
                  </c:pt>
                  <c:pt idx="29">
                    <c:v>PTB_E1</c:v>
                  </c:pt>
                  <c:pt idx="30">
                    <c:v>PTB_F1</c:v>
                  </c:pt>
                  <c:pt idx="31">
                    <c:v>PTB_G1</c:v>
                  </c:pt>
                  <c:pt idx="32">
                    <c:v>TB_E2</c:v>
                  </c:pt>
                  <c:pt idx="33">
                    <c:v>TB_F2</c:v>
                  </c:pt>
                  <c:pt idx="34">
                    <c:v>TB_G2</c:v>
                  </c:pt>
                </c:lvl>
                <c:lvl>
                  <c:pt idx="0">
                    <c:v>TE (0 M NaCl)</c:v>
                  </c:pt>
                  <c:pt idx="7">
                    <c:v>TE (0.25M NaCl)</c:v>
                  </c:pt>
                  <c:pt idx="14">
                    <c:v>TE (0.5M NaCl)</c:v>
                  </c:pt>
                  <c:pt idx="21">
                    <c:v>TE (0.75M NaCl)</c:v>
                  </c:pt>
                  <c:pt idx="28">
                    <c:v>TE (1.0M NaCl) </c:v>
                  </c:pt>
                </c:lvl>
              </c:multiLvlStrCache>
            </c:multiLvlStrRef>
          </c:cat>
          <c:val>
            <c:numRef>
              <c:f>'dot plot data'!$U$7:$U$41</c:f>
              <c:numCache>
                <c:formatCode>0.00</c:formatCode>
                <c:ptCount val="35"/>
                <c:pt idx="0">
                  <c:v>6.359970674486803</c:v>
                </c:pt>
                <c:pt idx="1">
                  <c:v>5.1242093684114032</c:v>
                </c:pt>
                <c:pt idx="2">
                  <c:v>62.261240953849807</c:v>
                </c:pt>
                <c:pt idx="3">
                  <c:v>4.7668986557345789</c:v>
                </c:pt>
                <c:pt idx="4">
                  <c:v>5.1475519785378943</c:v>
                </c:pt>
                <c:pt idx="5">
                  <c:v>4.8410404624277454</c:v>
                </c:pt>
                <c:pt idx="6">
                  <c:v>6.1516193233218743</c:v>
                </c:pt>
                <c:pt idx="7">
                  <c:v>4.8114169215086644</c:v>
                </c:pt>
                <c:pt idx="8">
                  <c:v>31.903993928469788</c:v>
                </c:pt>
                <c:pt idx="9">
                  <c:v>68.580940491052857</c:v>
                </c:pt>
                <c:pt idx="10">
                  <c:v>72.259250746954734</c:v>
                </c:pt>
                <c:pt idx="11">
                  <c:v>51.110441161692286</c:v>
                </c:pt>
                <c:pt idx="12">
                  <c:v>64.811750103434008</c:v>
                </c:pt>
                <c:pt idx="13">
                  <c:v>48.862385321100916</c:v>
                </c:pt>
                <c:pt idx="14">
                  <c:v>5.744255744255744</c:v>
                </c:pt>
                <c:pt idx="15">
                  <c:v>3.9526505404014407</c:v>
                </c:pt>
                <c:pt idx="16">
                  <c:v>1.7029243937232523</c:v>
                </c:pt>
                <c:pt idx="17">
                  <c:v>2.6960300217262492</c:v>
                </c:pt>
                <c:pt idx="18">
                  <c:v>5.5896648759273475</c:v>
                </c:pt>
                <c:pt idx="19">
                  <c:v>3.0991131468667774</c:v>
                </c:pt>
                <c:pt idx="20">
                  <c:v>3.1380753138075312</c:v>
                </c:pt>
                <c:pt idx="21">
                  <c:v>6.3771406944838684</c:v>
                </c:pt>
                <c:pt idx="22">
                  <c:v>13.314720323481275</c:v>
                </c:pt>
                <c:pt idx="23">
                  <c:v>21.010662957811775</c:v>
                </c:pt>
                <c:pt idx="24">
                  <c:v>5.2727272727272725</c:v>
                </c:pt>
                <c:pt idx="25">
                  <c:v>76.2241292276628</c:v>
                </c:pt>
                <c:pt idx="26">
                  <c:v>33.412751358048219</c:v>
                </c:pt>
                <c:pt idx="27">
                  <c:v>57.397276219299265</c:v>
                </c:pt>
                <c:pt idx="28">
                  <c:v>7.8101503759398492</c:v>
                </c:pt>
                <c:pt idx="29">
                  <c:v>29.877986260637751</c:v>
                </c:pt>
                <c:pt idx="30">
                  <c:v>43.050055843232812</c:v>
                </c:pt>
                <c:pt idx="31">
                  <c:v>30.964831333948528</c:v>
                </c:pt>
                <c:pt idx="32">
                  <c:v>80.986866331164848</c:v>
                </c:pt>
                <c:pt idx="33">
                  <c:v>62.935715536871605</c:v>
                </c:pt>
                <c:pt idx="34">
                  <c:v>74.611573969826622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D-4512-8443-64CA1DDCFDF4}"/>
            </c:ext>
          </c:extLst>
        </c:ser>
        <c:ser>
          <c:idx val="1"/>
          <c:order val="1"/>
          <c:tx>
            <c:strRef>
              <c:f>'dot plot data'!$V$6</c:f>
              <c:strCache>
                <c:ptCount val="1"/>
                <c:pt idx="0">
                  <c:v>miR-150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data'!$S$7:$T$41</c:f>
              <c:multiLvlStrCache>
                <c:ptCount val="35"/>
                <c:lvl>
                  <c:pt idx="0">
                    <c:v>(-) plasma</c:v>
                  </c:pt>
                  <c:pt idx="1">
                    <c:v>PTB_E1</c:v>
                  </c:pt>
                  <c:pt idx="2">
                    <c:v>PTB_F1</c:v>
                  </c:pt>
                  <c:pt idx="3">
                    <c:v>PTB_G1</c:v>
                  </c:pt>
                  <c:pt idx="4">
                    <c:v>TB_E2</c:v>
                  </c:pt>
                  <c:pt idx="5">
                    <c:v>TB_F2</c:v>
                  </c:pt>
                  <c:pt idx="6">
                    <c:v>TB_G2</c:v>
                  </c:pt>
                  <c:pt idx="7">
                    <c:v>(-) plasma</c:v>
                  </c:pt>
                  <c:pt idx="8">
                    <c:v>PTB_E1</c:v>
                  </c:pt>
                  <c:pt idx="9">
                    <c:v>PTB_F1</c:v>
                  </c:pt>
                  <c:pt idx="10">
                    <c:v>PTB_G1</c:v>
                  </c:pt>
                  <c:pt idx="11">
                    <c:v>TB_E2</c:v>
                  </c:pt>
                  <c:pt idx="12">
                    <c:v>TB_F2</c:v>
                  </c:pt>
                  <c:pt idx="13">
                    <c:v>TB_G2</c:v>
                  </c:pt>
                  <c:pt idx="14">
                    <c:v>(-) plasma</c:v>
                  </c:pt>
                  <c:pt idx="15">
                    <c:v>PTB_E1</c:v>
                  </c:pt>
                  <c:pt idx="16">
                    <c:v>PTB_F1</c:v>
                  </c:pt>
                  <c:pt idx="17">
                    <c:v>PTB_G1</c:v>
                  </c:pt>
                  <c:pt idx="18">
                    <c:v>TB_E2</c:v>
                  </c:pt>
                  <c:pt idx="19">
                    <c:v>TB_F2</c:v>
                  </c:pt>
                  <c:pt idx="20">
                    <c:v>TB_G2</c:v>
                  </c:pt>
                  <c:pt idx="21">
                    <c:v>(-) plasma</c:v>
                  </c:pt>
                  <c:pt idx="22">
                    <c:v>PTB_E1</c:v>
                  </c:pt>
                  <c:pt idx="23">
                    <c:v>PTB_F1</c:v>
                  </c:pt>
                  <c:pt idx="24">
                    <c:v>PTB_G1</c:v>
                  </c:pt>
                  <c:pt idx="25">
                    <c:v>TB_E2</c:v>
                  </c:pt>
                  <c:pt idx="26">
                    <c:v>TB_F2</c:v>
                  </c:pt>
                  <c:pt idx="27">
                    <c:v>TB_G2</c:v>
                  </c:pt>
                  <c:pt idx="28">
                    <c:v>(-) plasma</c:v>
                  </c:pt>
                  <c:pt idx="29">
                    <c:v>PTB_E1</c:v>
                  </c:pt>
                  <c:pt idx="30">
                    <c:v>PTB_F1</c:v>
                  </c:pt>
                  <c:pt idx="31">
                    <c:v>PTB_G1</c:v>
                  </c:pt>
                  <c:pt idx="32">
                    <c:v>TB_E2</c:v>
                  </c:pt>
                  <c:pt idx="33">
                    <c:v>TB_F2</c:v>
                  </c:pt>
                  <c:pt idx="34">
                    <c:v>TB_G2</c:v>
                  </c:pt>
                </c:lvl>
                <c:lvl>
                  <c:pt idx="0">
                    <c:v>TE (0 M NaCl)</c:v>
                  </c:pt>
                  <c:pt idx="7">
                    <c:v>TE (0.25M NaCl)</c:v>
                  </c:pt>
                  <c:pt idx="14">
                    <c:v>TE (0.5M NaCl)</c:v>
                  </c:pt>
                  <c:pt idx="21">
                    <c:v>TE (0.75M NaCl)</c:v>
                  </c:pt>
                  <c:pt idx="28">
                    <c:v>TE (1.0M NaCl) </c:v>
                  </c:pt>
                </c:lvl>
              </c:multiLvlStrCache>
            </c:multiLvlStrRef>
          </c:cat>
          <c:val>
            <c:numRef>
              <c:f>'dot plot data'!$V$7:$V$41</c:f>
              <c:numCache>
                <c:formatCode>0.00</c:formatCode>
                <c:ptCount val="35"/>
                <c:pt idx="0">
                  <c:v>7.5720007629219914</c:v>
                </c:pt>
                <c:pt idx="1">
                  <c:v>5.616889405384466</c:v>
                </c:pt>
                <c:pt idx="2">
                  <c:v>66.197687964871392</c:v>
                </c:pt>
                <c:pt idx="3">
                  <c:v>5.4222558095597959</c:v>
                </c:pt>
                <c:pt idx="4">
                  <c:v>5.8616174841373754</c:v>
                </c:pt>
                <c:pt idx="5">
                  <c:v>5.5489614243323446</c:v>
                </c:pt>
                <c:pt idx="6">
                  <c:v>6.7103740840725026</c:v>
                </c:pt>
                <c:pt idx="7">
                  <c:v>6.5367180417044422</c:v>
                </c:pt>
                <c:pt idx="8">
                  <c:v>32.240686632578523</c:v>
                </c:pt>
                <c:pt idx="9">
                  <c:v>77.718203392810054</c:v>
                </c:pt>
                <c:pt idx="10">
                  <c:v>77.357367570784803</c:v>
                </c:pt>
                <c:pt idx="11">
                  <c:v>56.044538706256631</c:v>
                </c:pt>
                <c:pt idx="12">
                  <c:v>79.876102872160686</c:v>
                </c:pt>
                <c:pt idx="13">
                  <c:v>67.140921409214087</c:v>
                </c:pt>
                <c:pt idx="14">
                  <c:v>7.3976717987232448</c:v>
                </c:pt>
                <c:pt idx="15">
                  <c:v>4.7346463568448627</c:v>
                </c:pt>
                <c:pt idx="16">
                  <c:v>1.7100815271425731</c:v>
                </c:pt>
                <c:pt idx="17">
                  <c:v>2.5933901320101116</c:v>
                </c:pt>
                <c:pt idx="18">
                  <c:v>4.9107142857142856</c:v>
                </c:pt>
                <c:pt idx="19">
                  <c:v>2.7386306846576711</c:v>
                </c:pt>
                <c:pt idx="20">
                  <c:v>3.1987167390073594</c:v>
                </c:pt>
                <c:pt idx="21">
                  <c:v>7.3187216375398281</c:v>
                </c:pt>
                <c:pt idx="22">
                  <c:v>4.9403247896693401</c:v>
                </c:pt>
                <c:pt idx="23">
                  <c:v>2.9976489028213167</c:v>
                </c:pt>
                <c:pt idx="24">
                  <c:v>2.6381783528939713</c:v>
                </c:pt>
                <c:pt idx="25">
                  <c:v>58.887578259686059</c:v>
                </c:pt>
                <c:pt idx="26">
                  <c:v>8.4530440730968444</c:v>
                </c:pt>
                <c:pt idx="27">
                  <c:v>16.153091265947005</c:v>
                </c:pt>
                <c:pt idx="28">
                  <c:v>7.0726517377647182</c:v>
                </c:pt>
                <c:pt idx="29">
                  <c:v>4.452191235059761</c:v>
                </c:pt>
                <c:pt idx="30">
                  <c:v>6.3303960295756108</c:v>
                </c:pt>
                <c:pt idx="31">
                  <c:v>4.1496994376575529</c:v>
                </c:pt>
                <c:pt idx="32">
                  <c:v>75.3065459347293</c:v>
                </c:pt>
                <c:pt idx="33">
                  <c:v>24.691878226061309</c:v>
                </c:pt>
                <c:pt idx="34">
                  <c:v>32.199282737229815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D-4512-8443-64CA1DDCFDF4}"/>
            </c:ext>
          </c:extLst>
        </c:ser>
        <c:ser>
          <c:idx val="2"/>
          <c:order val="2"/>
          <c:tx>
            <c:strRef>
              <c:f>'dot plot data'!$W$6</c:f>
              <c:strCache>
                <c:ptCount val="1"/>
                <c:pt idx="0">
                  <c:v>miR-374a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data'!$S$7:$T$41</c:f>
              <c:multiLvlStrCache>
                <c:ptCount val="35"/>
                <c:lvl>
                  <c:pt idx="0">
                    <c:v>(-) plasma</c:v>
                  </c:pt>
                  <c:pt idx="1">
                    <c:v>PTB_E1</c:v>
                  </c:pt>
                  <c:pt idx="2">
                    <c:v>PTB_F1</c:v>
                  </c:pt>
                  <c:pt idx="3">
                    <c:v>PTB_G1</c:v>
                  </c:pt>
                  <c:pt idx="4">
                    <c:v>TB_E2</c:v>
                  </c:pt>
                  <c:pt idx="5">
                    <c:v>TB_F2</c:v>
                  </c:pt>
                  <c:pt idx="6">
                    <c:v>TB_G2</c:v>
                  </c:pt>
                  <c:pt idx="7">
                    <c:v>(-) plasma</c:v>
                  </c:pt>
                  <c:pt idx="8">
                    <c:v>PTB_E1</c:v>
                  </c:pt>
                  <c:pt idx="9">
                    <c:v>PTB_F1</c:v>
                  </c:pt>
                  <c:pt idx="10">
                    <c:v>PTB_G1</c:v>
                  </c:pt>
                  <c:pt idx="11">
                    <c:v>TB_E2</c:v>
                  </c:pt>
                  <c:pt idx="12">
                    <c:v>TB_F2</c:v>
                  </c:pt>
                  <c:pt idx="13">
                    <c:v>TB_G2</c:v>
                  </c:pt>
                  <c:pt idx="14">
                    <c:v>(-) plasma</c:v>
                  </c:pt>
                  <c:pt idx="15">
                    <c:v>PTB_E1</c:v>
                  </c:pt>
                  <c:pt idx="16">
                    <c:v>PTB_F1</c:v>
                  </c:pt>
                  <c:pt idx="17">
                    <c:v>PTB_G1</c:v>
                  </c:pt>
                  <c:pt idx="18">
                    <c:v>TB_E2</c:v>
                  </c:pt>
                  <c:pt idx="19">
                    <c:v>TB_F2</c:v>
                  </c:pt>
                  <c:pt idx="20">
                    <c:v>TB_G2</c:v>
                  </c:pt>
                  <c:pt idx="21">
                    <c:v>(-) plasma</c:v>
                  </c:pt>
                  <c:pt idx="22">
                    <c:v>PTB_E1</c:v>
                  </c:pt>
                  <c:pt idx="23">
                    <c:v>PTB_F1</c:v>
                  </c:pt>
                  <c:pt idx="24">
                    <c:v>PTB_G1</c:v>
                  </c:pt>
                  <c:pt idx="25">
                    <c:v>TB_E2</c:v>
                  </c:pt>
                  <c:pt idx="26">
                    <c:v>TB_F2</c:v>
                  </c:pt>
                  <c:pt idx="27">
                    <c:v>TB_G2</c:v>
                  </c:pt>
                  <c:pt idx="28">
                    <c:v>(-) plasma</c:v>
                  </c:pt>
                  <c:pt idx="29">
                    <c:v>PTB_E1</c:v>
                  </c:pt>
                  <c:pt idx="30">
                    <c:v>PTB_F1</c:v>
                  </c:pt>
                  <c:pt idx="31">
                    <c:v>PTB_G1</c:v>
                  </c:pt>
                  <c:pt idx="32">
                    <c:v>TB_E2</c:v>
                  </c:pt>
                  <c:pt idx="33">
                    <c:v>TB_F2</c:v>
                  </c:pt>
                  <c:pt idx="34">
                    <c:v>TB_G2</c:v>
                  </c:pt>
                </c:lvl>
                <c:lvl>
                  <c:pt idx="0">
                    <c:v>TE (0 M NaCl)</c:v>
                  </c:pt>
                  <c:pt idx="7">
                    <c:v>TE (0.25M NaCl)</c:v>
                  </c:pt>
                  <c:pt idx="14">
                    <c:v>TE (0.5M NaCl)</c:v>
                  </c:pt>
                  <c:pt idx="21">
                    <c:v>TE (0.75M NaCl)</c:v>
                  </c:pt>
                  <c:pt idx="28">
                    <c:v>TE (1.0M NaCl) </c:v>
                  </c:pt>
                </c:lvl>
              </c:multiLvlStrCache>
            </c:multiLvlStrRef>
          </c:cat>
          <c:val>
            <c:numRef>
              <c:f>'dot plot data'!$W$7:$W$41</c:f>
              <c:numCache>
                <c:formatCode>0.00</c:formatCode>
                <c:ptCount val="35"/>
                <c:pt idx="0">
                  <c:v>7.4905912346728183</c:v>
                </c:pt>
                <c:pt idx="1">
                  <c:v>6.0109289617486334</c:v>
                </c:pt>
                <c:pt idx="2">
                  <c:v>65.576432382277901</c:v>
                </c:pt>
                <c:pt idx="3">
                  <c:v>6.1563863663167826</c:v>
                </c:pt>
                <c:pt idx="4">
                  <c:v>5.291947589365221</c:v>
                </c:pt>
                <c:pt idx="5">
                  <c:v>5.7052297939778134</c:v>
                </c:pt>
                <c:pt idx="6">
                  <c:v>6.8542389687654932</c:v>
                </c:pt>
                <c:pt idx="7">
                  <c:v>5.6889293434975539</c:v>
                </c:pt>
                <c:pt idx="8">
                  <c:v>36.684619988031116</c:v>
                </c:pt>
                <c:pt idx="9">
                  <c:v>74.753079569415164</c:v>
                </c:pt>
                <c:pt idx="10">
                  <c:v>75.837422658416898</c:v>
                </c:pt>
                <c:pt idx="11">
                  <c:v>50.725465554666968</c:v>
                </c:pt>
                <c:pt idx="12">
                  <c:v>78.309859154929569</c:v>
                </c:pt>
                <c:pt idx="13">
                  <c:v>55.180878552971578</c:v>
                </c:pt>
                <c:pt idx="14">
                  <c:v>6.1381932021466907</c:v>
                </c:pt>
                <c:pt idx="15">
                  <c:v>7.7454898995354862</c:v>
                </c:pt>
                <c:pt idx="16">
                  <c:v>1.8794239687576275</c:v>
                </c:pt>
                <c:pt idx="17">
                  <c:v>2.9154849688031765</c:v>
                </c:pt>
                <c:pt idx="18">
                  <c:v>4.6369015599784831</c:v>
                </c:pt>
                <c:pt idx="19">
                  <c:v>2.8616316911682191</c:v>
                </c:pt>
                <c:pt idx="20">
                  <c:v>3.0490654205607477</c:v>
                </c:pt>
                <c:pt idx="21">
                  <c:v>6.2260869565217387</c:v>
                </c:pt>
                <c:pt idx="22">
                  <c:v>8.0027051397655544</c:v>
                </c:pt>
                <c:pt idx="23">
                  <c:v>3.010113027959548</c:v>
                </c:pt>
                <c:pt idx="24">
                  <c:v>2.9063309885227691</c:v>
                </c:pt>
                <c:pt idx="25">
                  <c:v>58.716441986403964</c:v>
                </c:pt>
                <c:pt idx="26">
                  <c:v>8.9643783911299835</c:v>
                </c:pt>
                <c:pt idx="27">
                  <c:v>16.339434276206322</c:v>
                </c:pt>
                <c:pt idx="28">
                  <c:v>6.196934612415923</c:v>
                </c:pt>
                <c:pt idx="29">
                  <c:v>5.9405940594059405</c:v>
                </c:pt>
                <c:pt idx="30">
                  <c:v>7.1218795888399411</c:v>
                </c:pt>
                <c:pt idx="31">
                  <c:v>4.1640245191291481</c:v>
                </c:pt>
                <c:pt idx="32">
                  <c:v>74.036869411634839</c:v>
                </c:pt>
                <c:pt idx="33">
                  <c:v>26.824505735904321</c:v>
                </c:pt>
                <c:pt idx="34">
                  <c:v>37.341697242277192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D-4512-8443-64CA1DDCF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053248"/>
        <c:axId val="1994053728"/>
      </c:barChart>
      <c:catAx>
        <c:axId val="199405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53728"/>
        <c:crosses val="autoZero"/>
        <c:auto val="1"/>
        <c:lblAlgn val="ctr"/>
        <c:lblOffset val="100"/>
        <c:noMultiLvlLbl val="0"/>
      </c:catAx>
      <c:valAx>
        <c:axId val="19940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Sandwich  Events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5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918464109338857E-2"/>
          <c:y val="5.0445338800553192E-2"/>
          <c:w val="0.2659992359923391"/>
          <c:h val="0.10601928689432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Fluorescence Shifts due</a:t>
            </a:r>
            <a:r>
              <a:rPr lang="en-GB" baseline="0"/>
              <a:t> to {NaCl]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'fluorescence data'!$K$4</c:f>
              <c:strCache>
                <c:ptCount val="1"/>
                <c:pt idx="0">
                  <c:v>miR-26a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data'!$Q$5:$Q$39</c:f>
                <c:numCache>
                  <c:formatCode>General</c:formatCode>
                  <c:ptCount val="35"/>
                  <c:pt idx="0">
                    <c:v>1786.9474758152112</c:v>
                  </c:pt>
                  <c:pt idx="1">
                    <c:v>1802.6384221611174</c:v>
                  </c:pt>
                  <c:pt idx="2">
                    <c:v>3028.1988114550213</c:v>
                  </c:pt>
                  <c:pt idx="3">
                    <c:v>1999.1601687928778</c:v>
                  </c:pt>
                  <c:pt idx="4">
                    <c:v>1695.3963211244109</c:v>
                  </c:pt>
                  <c:pt idx="5">
                    <c:v>1577.3126728172062</c:v>
                  </c:pt>
                  <c:pt idx="6">
                    <c:v>2044.2070128621103</c:v>
                  </c:pt>
                  <c:pt idx="7">
                    <c:v>6293.7488124576839</c:v>
                  </c:pt>
                  <c:pt idx="8">
                    <c:v>2948.4671376200936</c:v>
                  </c:pt>
                  <c:pt idx="9">
                    <c:v>6367.3894349482043</c:v>
                  </c:pt>
                  <c:pt idx="10">
                    <c:v>6308.1270825730408</c:v>
                  </c:pt>
                  <c:pt idx="11">
                    <c:v>8217.8967041026299</c:v>
                  </c:pt>
                  <c:pt idx="12">
                    <c:v>4358.7320218169598</c:v>
                  </c:pt>
                  <c:pt idx="13">
                    <c:v>2159.2496613266958</c:v>
                  </c:pt>
                  <c:pt idx="14">
                    <c:v>2258.9098027610194</c:v>
                  </c:pt>
                  <c:pt idx="15">
                    <c:v>5140.7368383021058</c:v>
                  </c:pt>
                  <c:pt idx="16">
                    <c:v>17418.809553981064</c:v>
                  </c:pt>
                  <c:pt idx="17">
                    <c:v>12007.591100373978</c:v>
                  </c:pt>
                  <c:pt idx="18">
                    <c:v>3825.4308313760771</c:v>
                  </c:pt>
                  <c:pt idx="19">
                    <c:v>6777.6028548200247</c:v>
                  </c:pt>
                  <c:pt idx="20">
                    <c:v>10706.161317372245</c:v>
                  </c:pt>
                  <c:pt idx="21">
                    <c:v>2140.355020361118</c:v>
                  </c:pt>
                  <c:pt idx="22">
                    <c:v>2248.2279059784814</c:v>
                  </c:pt>
                  <c:pt idx="23">
                    <c:v>2221.4807260869839</c:v>
                  </c:pt>
                  <c:pt idx="24">
                    <c:v>3256.8186248031789</c:v>
                  </c:pt>
                  <c:pt idx="25">
                    <c:v>4623.7047619535997</c:v>
                  </c:pt>
                  <c:pt idx="26">
                    <c:v>1587.0300295168333</c:v>
                  </c:pt>
                  <c:pt idx="27">
                    <c:v>1494.4781800113917</c:v>
                  </c:pt>
                  <c:pt idx="28">
                    <c:v>3141.2688300523196</c:v>
                  </c:pt>
                  <c:pt idx="29">
                    <c:v>859.87308348819818</c:v>
                  </c:pt>
                  <c:pt idx="30">
                    <c:v>1128.2383259767014</c:v>
                  </c:pt>
                  <c:pt idx="31">
                    <c:v>1229.9154160845715</c:v>
                  </c:pt>
                  <c:pt idx="32">
                    <c:v>4498.0521413631295</c:v>
                  </c:pt>
                  <c:pt idx="33">
                    <c:v>914.81551510564145</c:v>
                  </c:pt>
                  <c:pt idx="34">
                    <c:v>1922.8408666147006</c:v>
                  </c:pt>
                </c:numCache>
              </c:numRef>
            </c:plus>
            <c:minus>
              <c:numRef>
                <c:f>'fluorescence data'!$Q$5:$Q$39</c:f>
                <c:numCache>
                  <c:formatCode>General</c:formatCode>
                  <c:ptCount val="35"/>
                  <c:pt idx="0">
                    <c:v>1786.9474758152112</c:v>
                  </c:pt>
                  <c:pt idx="1">
                    <c:v>1802.6384221611174</c:v>
                  </c:pt>
                  <c:pt idx="2">
                    <c:v>3028.1988114550213</c:v>
                  </c:pt>
                  <c:pt idx="3">
                    <c:v>1999.1601687928778</c:v>
                  </c:pt>
                  <c:pt idx="4">
                    <c:v>1695.3963211244109</c:v>
                  </c:pt>
                  <c:pt idx="5">
                    <c:v>1577.3126728172062</c:v>
                  </c:pt>
                  <c:pt idx="6">
                    <c:v>2044.2070128621103</c:v>
                  </c:pt>
                  <c:pt idx="7">
                    <c:v>6293.7488124576839</c:v>
                  </c:pt>
                  <c:pt idx="8">
                    <c:v>2948.4671376200936</c:v>
                  </c:pt>
                  <c:pt idx="9">
                    <c:v>6367.3894349482043</c:v>
                  </c:pt>
                  <c:pt idx="10">
                    <c:v>6308.1270825730408</c:v>
                  </c:pt>
                  <c:pt idx="11">
                    <c:v>8217.8967041026299</c:v>
                  </c:pt>
                  <c:pt idx="12">
                    <c:v>4358.7320218169598</c:v>
                  </c:pt>
                  <c:pt idx="13">
                    <c:v>2159.2496613266958</c:v>
                  </c:pt>
                  <c:pt idx="14">
                    <c:v>2258.9098027610194</c:v>
                  </c:pt>
                  <c:pt idx="15">
                    <c:v>5140.7368383021058</c:v>
                  </c:pt>
                  <c:pt idx="16">
                    <c:v>17418.809553981064</c:v>
                  </c:pt>
                  <c:pt idx="17">
                    <c:v>12007.591100373978</c:v>
                  </c:pt>
                  <c:pt idx="18">
                    <c:v>3825.4308313760771</c:v>
                  </c:pt>
                  <c:pt idx="19">
                    <c:v>6777.6028548200247</c:v>
                  </c:pt>
                  <c:pt idx="20">
                    <c:v>10706.161317372245</c:v>
                  </c:pt>
                  <c:pt idx="21">
                    <c:v>2140.355020361118</c:v>
                  </c:pt>
                  <c:pt idx="22">
                    <c:v>2248.2279059784814</c:v>
                  </c:pt>
                  <c:pt idx="23">
                    <c:v>2221.4807260869839</c:v>
                  </c:pt>
                  <c:pt idx="24">
                    <c:v>3256.8186248031789</c:v>
                  </c:pt>
                  <c:pt idx="25">
                    <c:v>4623.7047619535997</c:v>
                  </c:pt>
                  <c:pt idx="26">
                    <c:v>1587.0300295168333</c:v>
                  </c:pt>
                  <c:pt idx="27">
                    <c:v>1494.4781800113917</c:v>
                  </c:pt>
                  <c:pt idx="28">
                    <c:v>3141.2688300523196</c:v>
                  </c:pt>
                  <c:pt idx="29">
                    <c:v>859.87308348819818</c:v>
                  </c:pt>
                  <c:pt idx="30">
                    <c:v>1128.2383259767014</c:v>
                  </c:pt>
                  <c:pt idx="31">
                    <c:v>1229.9154160845715</c:v>
                  </c:pt>
                  <c:pt idx="32">
                    <c:v>4498.0521413631295</c:v>
                  </c:pt>
                  <c:pt idx="33">
                    <c:v>914.81551510564145</c:v>
                  </c:pt>
                  <c:pt idx="34">
                    <c:v>1922.8408666147006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data'!$K$5:$K$39</c:f>
              <c:numCache>
                <c:formatCode>General</c:formatCode>
                <c:ptCount val="35"/>
                <c:pt idx="0">
                  <c:v>35183.949135446666</c:v>
                </c:pt>
                <c:pt idx="1">
                  <c:v>36817.459212880116</c:v>
                </c:pt>
                <c:pt idx="2">
                  <c:v>184284.62035061003</c:v>
                </c:pt>
                <c:pt idx="3">
                  <c:v>38184.707999999991</c:v>
                </c:pt>
                <c:pt idx="4">
                  <c:v>34761.28615635178</c:v>
                </c:pt>
                <c:pt idx="5">
                  <c:v>33726.629850746271</c:v>
                </c:pt>
                <c:pt idx="6">
                  <c:v>39810.212794117659</c:v>
                </c:pt>
                <c:pt idx="7">
                  <c:v>55421.659533898295</c:v>
                </c:pt>
                <c:pt idx="8">
                  <c:v>114043.05426702369</c:v>
                </c:pt>
                <c:pt idx="9">
                  <c:v>435938.22794296138</c:v>
                </c:pt>
                <c:pt idx="10">
                  <c:v>441555.97485687106</c:v>
                </c:pt>
                <c:pt idx="11">
                  <c:v>459292.49935116078</c:v>
                </c:pt>
                <c:pt idx="12">
                  <c:v>315357.17004468542</c:v>
                </c:pt>
                <c:pt idx="13">
                  <c:v>116981.98454750262</c:v>
                </c:pt>
                <c:pt idx="14">
                  <c:v>38924.169739130455</c:v>
                </c:pt>
                <c:pt idx="15">
                  <c:v>73466.820833333448</c:v>
                </c:pt>
                <c:pt idx="16">
                  <c:v>99355.555497382142</c:v>
                </c:pt>
                <c:pt idx="17">
                  <c:v>104055.99340659342</c:v>
                </c:pt>
                <c:pt idx="18">
                  <c:v>48309.682608695621</c:v>
                </c:pt>
                <c:pt idx="19">
                  <c:v>70274.412578616306</c:v>
                </c:pt>
                <c:pt idx="20">
                  <c:v>94456.462962962993</c:v>
                </c:pt>
                <c:pt idx="21">
                  <c:v>38172.713056379835</c:v>
                </c:pt>
                <c:pt idx="22">
                  <c:v>35972.992480115689</c:v>
                </c:pt>
                <c:pt idx="23">
                  <c:v>46144.362709620429</c:v>
                </c:pt>
                <c:pt idx="24">
                  <c:v>37850.417456896532</c:v>
                </c:pt>
                <c:pt idx="25">
                  <c:v>299067.65756622539</c:v>
                </c:pt>
                <c:pt idx="26">
                  <c:v>43837.329121506082</c:v>
                </c:pt>
                <c:pt idx="27">
                  <c:v>72304.684120867751</c:v>
                </c:pt>
                <c:pt idx="28">
                  <c:v>43086.156197352582</c:v>
                </c:pt>
                <c:pt idx="29">
                  <c:v>35038.155284831802</c:v>
                </c:pt>
                <c:pt idx="30">
                  <c:v>47139.713066037795</c:v>
                </c:pt>
                <c:pt idx="31">
                  <c:v>39172.708576158904</c:v>
                </c:pt>
                <c:pt idx="32">
                  <c:v>355732.11509548314</c:v>
                </c:pt>
                <c:pt idx="33">
                  <c:v>64874.265293626573</c:v>
                </c:pt>
                <c:pt idx="34">
                  <c:v>137058.63452542596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8-4AA0-A8D4-DF20676969DF}"/>
            </c:ext>
          </c:extLst>
        </c:ser>
        <c:ser>
          <c:idx val="1"/>
          <c:order val="1"/>
          <c:tx>
            <c:strRef>
              <c:f>'fluorescence data'!$L$4</c:f>
              <c:strCache>
                <c:ptCount val="1"/>
                <c:pt idx="0">
                  <c:v>miR-150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data'!$R$5:$R$39</c:f>
                <c:numCache>
                  <c:formatCode>General</c:formatCode>
                  <c:ptCount val="35"/>
                  <c:pt idx="0">
                    <c:v>2267.0593108754069</c:v>
                  </c:pt>
                  <c:pt idx="1">
                    <c:v>2044.2599173127369</c:v>
                  </c:pt>
                  <c:pt idx="2">
                    <c:v>2103.7971824715141</c:v>
                  </c:pt>
                  <c:pt idx="3">
                    <c:v>1756.5885538914292</c:v>
                  </c:pt>
                  <c:pt idx="4">
                    <c:v>3900.9867456882603</c:v>
                  </c:pt>
                  <c:pt idx="5">
                    <c:v>1971.4231485011064</c:v>
                  </c:pt>
                  <c:pt idx="6">
                    <c:v>2218.5615710395978</c:v>
                  </c:pt>
                  <c:pt idx="7">
                    <c:v>2702.6355576881033</c:v>
                  </c:pt>
                  <c:pt idx="8">
                    <c:v>2182.8385149630171</c:v>
                  </c:pt>
                  <c:pt idx="9">
                    <c:v>5527.1260496082414</c:v>
                  </c:pt>
                  <c:pt idx="10">
                    <c:v>5240.9240812256667</c:v>
                  </c:pt>
                  <c:pt idx="11">
                    <c:v>6532.9291813963691</c:v>
                  </c:pt>
                  <c:pt idx="12">
                    <c:v>3831.7320700060855</c:v>
                  </c:pt>
                  <c:pt idx="13">
                    <c:v>1579.1413187641535</c:v>
                  </c:pt>
                  <c:pt idx="14">
                    <c:v>2111.1617473466054</c:v>
                  </c:pt>
                  <c:pt idx="15">
                    <c:v>6644.4454124167114</c:v>
                  </c:pt>
                  <c:pt idx="16">
                    <c:v>18586.980809169068</c:v>
                  </c:pt>
                  <c:pt idx="17">
                    <c:v>13457.981218380419</c:v>
                  </c:pt>
                  <c:pt idx="18">
                    <c:v>2556.4796273457137</c:v>
                  </c:pt>
                  <c:pt idx="19">
                    <c:v>5556.63706132482</c:v>
                  </c:pt>
                  <c:pt idx="20">
                    <c:v>5205.4140709765397</c:v>
                  </c:pt>
                  <c:pt idx="21">
                    <c:v>2146.2209108796578</c:v>
                  </c:pt>
                  <c:pt idx="22">
                    <c:v>5058.4484627468846</c:v>
                  </c:pt>
                  <c:pt idx="23">
                    <c:v>9992.4904260182848</c:v>
                  </c:pt>
                  <c:pt idx="24">
                    <c:v>7970.9267914478023</c:v>
                  </c:pt>
                  <c:pt idx="25">
                    <c:v>2539.77502028361</c:v>
                  </c:pt>
                  <c:pt idx="26">
                    <c:v>2810.924546047348</c:v>
                  </c:pt>
                  <c:pt idx="27">
                    <c:v>1536.4855092164123</c:v>
                  </c:pt>
                  <c:pt idx="28">
                    <c:v>1579.5184767655098</c:v>
                  </c:pt>
                  <c:pt idx="29">
                    <c:v>2668.3985151092766</c:v>
                  </c:pt>
                  <c:pt idx="30">
                    <c:v>2853.5115507571259</c:v>
                  </c:pt>
                  <c:pt idx="31">
                    <c:v>4314.0574565081715</c:v>
                  </c:pt>
                  <c:pt idx="32">
                    <c:v>2798.9562709290844</c:v>
                  </c:pt>
                  <c:pt idx="33">
                    <c:v>921.40036433292562</c:v>
                  </c:pt>
                  <c:pt idx="34">
                    <c:v>1437.0464546479036</c:v>
                  </c:pt>
                </c:numCache>
              </c:numRef>
            </c:plus>
            <c:minus>
              <c:numRef>
                <c:f>'fluorescence data'!$R$5:$R$39</c:f>
                <c:numCache>
                  <c:formatCode>General</c:formatCode>
                  <c:ptCount val="35"/>
                  <c:pt idx="0">
                    <c:v>2267.0593108754069</c:v>
                  </c:pt>
                  <c:pt idx="1">
                    <c:v>2044.2599173127369</c:v>
                  </c:pt>
                  <c:pt idx="2">
                    <c:v>2103.7971824715141</c:v>
                  </c:pt>
                  <c:pt idx="3">
                    <c:v>1756.5885538914292</c:v>
                  </c:pt>
                  <c:pt idx="4">
                    <c:v>3900.9867456882603</c:v>
                  </c:pt>
                  <c:pt idx="5">
                    <c:v>1971.4231485011064</c:v>
                  </c:pt>
                  <c:pt idx="6">
                    <c:v>2218.5615710395978</c:v>
                  </c:pt>
                  <c:pt idx="7">
                    <c:v>2702.6355576881033</c:v>
                  </c:pt>
                  <c:pt idx="8">
                    <c:v>2182.8385149630171</c:v>
                  </c:pt>
                  <c:pt idx="9">
                    <c:v>5527.1260496082414</c:v>
                  </c:pt>
                  <c:pt idx="10">
                    <c:v>5240.9240812256667</c:v>
                  </c:pt>
                  <c:pt idx="11">
                    <c:v>6532.9291813963691</c:v>
                  </c:pt>
                  <c:pt idx="12">
                    <c:v>3831.7320700060855</c:v>
                  </c:pt>
                  <c:pt idx="13">
                    <c:v>1579.1413187641535</c:v>
                  </c:pt>
                  <c:pt idx="14">
                    <c:v>2111.1617473466054</c:v>
                  </c:pt>
                  <c:pt idx="15">
                    <c:v>6644.4454124167114</c:v>
                  </c:pt>
                  <c:pt idx="16">
                    <c:v>18586.980809169068</c:v>
                  </c:pt>
                  <c:pt idx="17">
                    <c:v>13457.981218380419</c:v>
                  </c:pt>
                  <c:pt idx="18">
                    <c:v>2556.4796273457137</c:v>
                  </c:pt>
                  <c:pt idx="19">
                    <c:v>5556.63706132482</c:v>
                  </c:pt>
                  <c:pt idx="20">
                    <c:v>5205.4140709765397</c:v>
                  </c:pt>
                  <c:pt idx="21">
                    <c:v>2146.2209108796578</c:v>
                  </c:pt>
                  <c:pt idx="22">
                    <c:v>5058.4484627468846</c:v>
                  </c:pt>
                  <c:pt idx="23">
                    <c:v>9992.4904260182848</c:v>
                  </c:pt>
                  <c:pt idx="24">
                    <c:v>7970.9267914478023</c:v>
                  </c:pt>
                  <c:pt idx="25">
                    <c:v>2539.77502028361</c:v>
                  </c:pt>
                  <c:pt idx="26">
                    <c:v>2810.924546047348</c:v>
                  </c:pt>
                  <c:pt idx="27">
                    <c:v>1536.4855092164123</c:v>
                  </c:pt>
                  <c:pt idx="28">
                    <c:v>1579.5184767655098</c:v>
                  </c:pt>
                  <c:pt idx="29">
                    <c:v>2668.3985151092766</c:v>
                  </c:pt>
                  <c:pt idx="30">
                    <c:v>2853.5115507571259</c:v>
                  </c:pt>
                  <c:pt idx="31">
                    <c:v>4314.0574565081715</c:v>
                  </c:pt>
                  <c:pt idx="32">
                    <c:v>2798.9562709290844</c:v>
                  </c:pt>
                  <c:pt idx="33">
                    <c:v>921.40036433292562</c:v>
                  </c:pt>
                  <c:pt idx="34">
                    <c:v>1437.0464546479036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data'!$L$5:$L$39</c:f>
              <c:numCache>
                <c:formatCode>General</c:formatCode>
                <c:ptCount val="35"/>
                <c:pt idx="0">
                  <c:v>35735.607304785888</c:v>
                </c:pt>
                <c:pt idx="1">
                  <c:v>38932.979655172399</c:v>
                </c:pt>
                <c:pt idx="2">
                  <c:v>146118.65103560302</c:v>
                </c:pt>
                <c:pt idx="3">
                  <c:v>35372.024216027872</c:v>
                </c:pt>
                <c:pt idx="4">
                  <c:v>38129.626804123684</c:v>
                </c:pt>
                <c:pt idx="5">
                  <c:v>37632.810338680938</c:v>
                </c:pt>
                <c:pt idx="6">
                  <c:v>37286.392816091909</c:v>
                </c:pt>
                <c:pt idx="7">
                  <c:v>38585.880027739229</c:v>
                </c:pt>
                <c:pt idx="8">
                  <c:v>71889.137524780599</c:v>
                </c:pt>
                <c:pt idx="9">
                  <c:v>342903.66155847104</c:v>
                </c:pt>
                <c:pt idx="10">
                  <c:v>358397.83395251667</c:v>
                </c:pt>
                <c:pt idx="11">
                  <c:v>246128.87805108711</c:v>
                </c:pt>
                <c:pt idx="12">
                  <c:v>324575.25502937764</c:v>
                </c:pt>
                <c:pt idx="13">
                  <c:v>102965.76499927882</c:v>
                </c:pt>
                <c:pt idx="14">
                  <c:v>38218.813832487307</c:v>
                </c:pt>
                <c:pt idx="15">
                  <c:v>85972.741803278768</c:v>
                </c:pt>
                <c:pt idx="16">
                  <c:v>84612.911627906986</c:v>
                </c:pt>
                <c:pt idx="17">
                  <c:v>90008.598555956662</c:v>
                </c:pt>
                <c:pt idx="18">
                  <c:v>42887.920964749501</c:v>
                </c:pt>
                <c:pt idx="19">
                  <c:v>61062.191970802931</c:v>
                </c:pt>
                <c:pt idx="20">
                  <c:v>54095.034808259603</c:v>
                </c:pt>
                <c:pt idx="21">
                  <c:v>37390.331266490786</c:v>
                </c:pt>
                <c:pt idx="22">
                  <c:v>67343.087524752511</c:v>
                </c:pt>
                <c:pt idx="23">
                  <c:v>70694.858169934596</c:v>
                </c:pt>
                <c:pt idx="24">
                  <c:v>73474.578326996125</c:v>
                </c:pt>
                <c:pt idx="25">
                  <c:v>92835.329275808574</c:v>
                </c:pt>
                <c:pt idx="26">
                  <c:v>37059.113526011497</c:v>
                </c:pt>
                <c:pt idx="27">
                  <c:v>32610.691737545578</c:v>
                </c:pt>
                <c:pt idx="28">
                  <c:v>31829.813610315196</c:v>
                </c:pt>
                <c:pt idx="29">
                  <c:v>38683.07046979868</c:v>
                </c:pt>
                <c:pt idx="30">
                  <c:v>41748.743360000029</c:v>
                </c:pt>
                <c:pt idx="31">
                  <c:v>48451.48551401867</c:v>
                </c:pt>
                <c:pt idx="32">
                  <c:v>132328.01618236466</c:v>
                </c:pt>
                <c:pt idx="33">
                  <c:v>28759.49219283276</c:v>
                </c:pt>
                <c:pt idx="34">
                  <c:v>38580.131186032522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8-4AA0-A8D4-DF20676969DF}"/>
            </c:ext>
          </c:extLst>
        </c:ser>
        <c:ser>
          <c:idx val="2"/>
          <c:order val="2"/>
          <c:tx>
            <c:strRef>
              <c:f>'fluorescence data'!$M$4</c:f>
              <c:strCache>
                <c:ptCount val="1"/>
                <c:pt idx="0">
                  <c:v>miR-374a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data'!$S$5:$S$39</c:f>
                <c:numCache>
                  <c:formatCode>General</c:formatCode>
                  <c:ptCount val="35"/>
                  <c:pt idx="0">
                    <c:v>2214.7438530888303</c:v>
                  </c:pt>
                  <c:pt idx="1">
                    <c:v>2517.7543554969325</c:v>
                  </c:pt>
                  <c:pt idx="2">
                    <c:v>1743.3400958464786</c:v>
                  </c:pt>
                  <c:pt idx="3">
                    <c:v>2021.5497908144537</c:v>
                  </c:pt>
                  <c:pt idx="4">
                    <c:v>2146.3257676112498</c:v>
                  </c:pt>
                  <c:pt idx="5">
                    <c:v>6154.5678117875023</c:v>
                  </c:pt>
                  <c:pt idx="6">
                    <c:v>3090.8040414386892</c:v>
                  </c:pt>
                  <c:pt idx="7">
                    <c:v>2161.6393507962107</c:v>
                  </c:pt>
                  <c:pt idx="8">
                    <c:v>2595.0119776567608</c:v>
                  </c:pt>
                  <c:pt idx="9">
                    <c:v>4402.9479215830961</c:v>
                  </c:pt>
                  <c:pt idx="10">
                    <c:v>4504.7657712147957</c:v>
                  </c:pt>
                  <c:pt idx="11">
                    <c:v>3461.7324344236636</c:v>
                  </c:pt>
                  <c:pt idx="12">
                    <c:v>3078.2933948281639</c:v>
                  </c:pt>
                  <c:pt idx="13">
                    <c:v>1195.3282975852071</c:v>
                  </c:pt>
                  <c:pt idx="14">
                    <c:v>2174.0223233076144</c:v>
                  </c:pt>
                  <c:pt idx="15">
                    <c:v>6104.5116337314967</c:v>
                  </c:pt>
                  <c:pt idx="16">
                    <c:v>11534.891445796002</c:v>
                  </c:pt>
                  <c:pt idx="17">
                    <c:v>8515.0235448064668</c:v>
                  </c:pt>
                  <c:pt idx="18">
                    <c:v>3264.4418065757777</c:v>
                  </c:pt>
                  <c:pt idx="19">
                    <c:v>6209.0747940151305</c:v>
                  </c:pt>
                  <c:pt idx="20">
                    <c:v>9112.174970571461</c:v>
                  </c:pt>
                  <c:pt idx="21">
                    <c:v>2198.7325747998166</c:v>
                  </c:pt>
                  <c:pt idx="22">
                    <c:v>4250.0785794121139</c:v>
                  </c:pt>
                  <c:pt idx="23">
                    <c:v>5592.3953949985998</c:v>
                  </c:pt>
                  <c:pt idx="24">
                    <c:v>7497.4410854763682</c:v>
                  </c:pt>
                  <c:pt idx="25">
                    <c:v>1540.8832499266227</c:v>
                  </c:pt>
                  <c:pt idx="26">
                    <c:v>3732.2236880128016</c:v>
                  </c:pt>
                  <c:pt idx="27">
                    <c:v>3051.9186931447571</c:v>
                  </c:pt>
                  <c:pt idx="28">
                    <c:v>1889.6446699696326</c:v>
                  </c:pt>
                  <c:pt idx="29">
                    <c:v>3741.4159349160814</c:v>
                  </c:pt>
                  <c:pt idx="30">
                    <c:v>2308.7169447522342</c:v>
                  </c:pt>
                  <c:pt idx="31">
                    <c:v>3927.2355469362387</c:v>
                  </c:pt>
                  <c:pt idx="32">
                    <c:v>1765.7892184705297</c:v>
                  </c:pt>
                  <c:pt idx="33">
                    <c:v>958.65890918268542</c:v>
                  </c:pt>
                  <c:pt idx="34">
                    <c:v>1051.8444069343134</c:v>
                  </c:pt>
                </c:numCache>
              </c:numRef>
            </c:plus>
            <c:minus>
              <c:numRef>
                <c:f>'fluorescence data'!$S$5:$S$39</c:f>
                <c:numCache>
                  <c:formatCode>General</c:formatCode>
                  <c:ptCount val="35"/>
                  <c:pt idx="0">
                    <c:v>2214.7438530888303</c:v>
                  </c:pt>
                  <c:pt idx="1">
                    <c:v>2517.7543554969325</c:v>
                  </c:pt>
                  <c:pt idx="2">
                    <c:v>1743.3400958464786</c:v>
                  </c:pt>
                  <c:pt idx="3">
                    <c:v>2021.5497908144537</c:v>
                  </c:pt>
                  <c:pt idx="4">
                    <c:v>2146.3257676112498</c:v>
                  </c:pt>
                  <c:pt idx="5">
                    <c:v>6154.5678117875023</c:v>
                  </c:pt>
                  <c:pt idx="6">
                    <c:v>3090.8040414386892</c:v>
                  </c:pt>
                  <c:pt idx="7">
                    <c:v>2161.6393507962107</c:v>
                  </c:pt>
                  <c:pt idx="8">
                    <c:v>2595.0119776567608</c:v>
                  </c:pt>
                  <c:pt idx="9">
                    <c:v>4402.9479215830961</c:v>
                  </c:pt>
                  <c:pt idx="10">
                    <c:v>4504.7657712147957</c:v>
                  </c:pt>
                  <c:pt idx="11">
                    <c:v>3461.7324344236636</c:v>
                  </c:pt>
                  <c:pt idx="12">
                    <c:v>3078.2933948281639</c:v>
                  </c:pt>
                  <c:pt idx="13">
                    <c:v>1195.3282975852071</c:v>
                  </c:pt>
                  <c:pt idx="14">
                    <c:v>2174.0223233076144</c:v>
                  </c:pt>
                  <c:pt idx="15">
                    <c:v>6104.5116337314967</c:v>
                  </c:pt>
                  <c:pt idx="16">
                    <c:v>11534.891445796002</c:v>
                  </c:pt>
                  <c:pt idx="17">
                    <c:v>8515.0235448064668</c:v>
                  </c:pt>
                  <c:pt idx="18">
                    <c:v>3264.4418065757777</c:v>
                  </c:pt>
                  <c:pt idx="19">
                    <c:v>6209.0747940151305</c:v>
                  </c:pt>
                  <c:pt idx="20">
                    <c:v>9112.174970571461</c:v>
                  </c:pt>
                  <c:pt idx="21">
                    <c:v>2198.7325747998166</c:v>
                  </c:pt>
                  <c:pt idx="22">
                    <c:v>4250.0785794121139</c:v>
                  </c:pt>
                  <c:pt idx="23">
                    <c:v>5592.3953949985998</c:v>
                  </c:pt>
                  <c:pt idx="24">
                    <c:v>7497.4410854763682</c:v>
                  </c:pt>
                  <c:pt idx="25">
                    <c:v>1540.8832499266227</c:v>
                  </c:pt>
                  <c:pt idx="26">
                    <c:v>3732.2236880128016</c:v>
                  </c:pt>
                  <c:pt idx="27">
                    <c:v>3051.9186931447571</c:v>
                  </c:pt>
                  <c:pt idx="28">
                    <c:v>1889.6446699696326</c:v>
                  </c:pt>
                  <c:pt idx="29">
                    <c:v>3741.4159349160814</c:v>
                  </c:pt>
                  <c:pt idx="30">
                    <c:v>2308.7169447522342</c:v>
                  </c:pt>
                  <c:pt idx="31">
                    <c:v>3927.2355469362387</c:v>
                  </c:pt>
                  <c:pt idx="32">
                    <c:v>1765.7892184705297</c:v>
                  </c:pt>
                  <c:pt idx="33">
                    <c:v>958.65890918268542</c:v>
                  </c:pt>
                  <c:pt idx="34">
                    <c:v>1051.8444069343134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data'!$M$5:$M$39</c:f>
              <c:numCache>
                <c:formatCode>General</c:formatCode>
                <c:ptCount val="35"/>
                <c:pt idx="0">
                  <c:v>35169.960453808751</c:v>
                </c:pt>
                <c:pt idx="1">
                  <c:v>38868.995959595974</c:v>
                </c:pt>
                <c:pt idx="2">
                  <c:v>113452.12757339967</c:v>
                </c:pt>
                <c:pt idx="3">
                  <c:v>37501.675095785431</c:v>
                </c:pt>
                <c:pt idx="4">
                  <c:v>37003.887259615381</c:v>
                </c:pt>
                <c:pt idx="5">
                  <c:v>36460.252564102571</c:v>
                </c:pt>
                <c:pt idx="6">
                  <c:v>39257.358047016307</c:v>
                </c:pt>
                <c:pt idx="7">
                  <c:v>36702.284600000014</c:v>
                </c:pt>
                <c:pt idx="8">
                  <c:v>67248.840130505705</c:v>
                </c:pt>
                <c:pt idx="9">
                  <c:v>202570.82238717357</c:v>
                </c:pt>
                <c:pt idx="10">
                  <c:v>256591.52984948669</c:v>
                </c:pt>
                <c:pt idx="11">
                  <c:v>99888.302409910015</c:v>
                </c:pt>
                <c:pt idx="12">
                  <c:v>195002.63430755344</c:v>
                </c:pt>
                <c:pt idx="13">
                  <c:v>66351.04696792335</c:v>
                </c:pt>
                <c:pt idx="14">
                  <c:v>35955.210564663023</c:v>
                </c:pt>
                <c:pt idx="15">
                  <c:v>111533.38758716876</c:v>
                </c:pt>
                <c:pt idx="16">
                  <c:v>76606.090909090912</c:v>
                </c:pt>
                <c:pt idx="17">
                  <c:v>82283.729182879397</c:v>
                </c:pt>
                <c:pt idx="18">
                  <c:v>48996.010440835285</c:v>
                </c:pt>
                <c:pt idx="19">
                  <c:v>65936.888235294085</c:v>
                </c:pt>
                <c:pt idx="20">
                  <c:v>78344.307662835228</c:v>
                </c:pt>
                <c:pt idx="21">
                  <c:v>33978.011731843551</c:v>
                </c:pt>
                <c:pt idx="22">
                  <c:v>81048.866197183132</c:v>
                </c:pt>
                <c:pt idx="23">
                  <c:v>51868.755731225319</c:v>
                </c:pt>
                <c:pt idx="24">
                  <c:v>71442.791082802549</c:v>
                </c:pt>
                <c:pt idx="25">
                  <c:v>61391.614324960785</c:v>
                </c:pt>
                <c:pt idx="26">
                  <c:v>42384.839999999982</c:v>
                </c:pt>
                <c:pt idx="27">
                  <c:v>34823.12382892063</c:v>
                </c:pt>
                <c:pt idx="28">
                  <c:v>36232.879181494645</c:v>
                </c:pt>
                <c:pt idx="29">
                  <c:v>53505.30000000001</c:v>
                </c:pt>
                <c:pt idx="30">
                  <c:v>39431.686303387374</c:v>
                </c:pt>
                <c:pt idx="31">
                  <c:v>53602.876903553326</c:v>
                </c:pt>
                <c:pt idx="32">
                  <c:v>88450.231444759003</c:v>
                </c:pt>
                <c:pt idx="33">
                  <c:v>28870.690991810745</c:v>
                </c:pt>
                <c:pt idx="34">
                  <c:v>31669.7431061807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8-4AA0-A8D4-DF206769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185456"/>
        <c:axId val="1824182576"/>
      </c:barChart>
      <c:catAx>
        <c:axId val="18241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2576"/>
        <c:crosses val="autoZero"/>
        <c:auto val="1"/>
        <c:lblAlgn val="ctr"/>
        <c:lblOffset val="100"/>
        <c:noMultiLvlLbl val="0"/>
      </c:catAx>
      <c:valAx>
        <c:axId val="18241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miR-374a/miR-150 - flow cytometry (0M NaCl) vs PCR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data'!$AJ$51</c:f>
              <c:strCache>
                <c:ptCount val="1"/>
                <c:pt idx="0">
                  <c:v>0 M NaCl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0390638670166229E-2"/>
                  <c:y val="8.3257874015748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data'!$AI$52:$AI$57</c:f>
              <c:numCache>
                <c:formatCode>General</c:formatCode>
                <c:ptCount val="6"/>
                <c:pt idx="0">
                  <c:v>4.7446760827413232</c:v>
                </c:pt>
                <c:pt idx="1">
                  <c:v>5.7734201383188628</c:v>
                </c:pt>
                <c:pt idx="2">
                  <c:v>6.6729929999259898</c:v>
                </c:pt>
                <c:pt idx="3">
                  <c:v>0.9536526385674311</c:v>
                </c:pt>
                <c:pt idx="4">
                  <c:v>1.3016976639548585</c:v>
                </c:pt>
                <c:pt idx="5">
                  <c:v>0.50522572324338211</c:v>
                </c:pt>
              </c:numCache>
            </c:numRef>
          </c:xVal>
          <c:yVal>
            <c:numRef>
              <c:f>'dot plot data'!$AJ$52:$AJ$57</c:f>
              <c:numCache>
                <c:formatCode>General</c:formatCode>
                <c:ptCount val="6"/>
                <c:pt idx="0">
                  <c:v>1.0701526286037308</c:v>
                </c:pt>
                <c:pt idx="1">
                  <c:v>0.99061514681716434</c:v>
                </c:pt>
                <c:pt idx="2">
                  <c:v>1.135392091878562</c:v>
                </c:pt>
                <c:pt idx="3">
                  <c:v>0.90281353290046873</c:v>
                </c:pt>
                <c:pt idx="4">
                  <c:v>1.0281617329254134</c:v>
                </c:pt>
                <c:pt idx="5">
                  <c:v>1.0214391750579841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1-4A2D-9A23-E259DE664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370272"/>
        <c:axId val="1695367392"/>
      </c:scatterChart>
      <c:valAx>
        <c:axId val="16953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67392"/>
        <c:crosses val="autoZero"/>
        <c:crossBetween val="midCat"/>
      </c:valAx>
      <c:valAx>
        <c:axId val="1695367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7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'fluorescence data'!$L$4</c:f>
              <c:strCache>
                <c:ptCount val="1"/>
                <c:pt idx="0">
                  <c:v>miR-150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data'!$R$5:$R$39</c:f>
                <c:numCache>
                  <c:formatCode>General</c:formatCode>
                  <c:ptCount val="35"/>
                  <c:pt idx="0">
                    <c:v>2267.0593108754069</c:v>
                  </c:pt>
                  <c:pt idx="1">
                    <c:v>2044.2599173127369</c:v>
                  </c:pt>
                  <c:pt idx="2">
                    <c:v>2103.7971824715141</c:v>
                  </c:pt>
                  <c:pt idx="3">
                    <c:v>1756.5885538914292</c:v>
                  </c:pt>
                  <c:pt idx="4">
                    <c:v>3900.9867456882603</c:v>
                  </c:pt>
                  <c:pt idx="5">
                    <c:v>1971.4231485011064</c:v>
                  </c:pt>
                  <c:pt idx="6">
                    <c:v>2218.5615710395978</c:v>
                  </c:pt>
                  <c:pt idx="7">
                    <c:v>2702.6355576881033</c:v>
                  </c:pt>
                  <c:pt idx="8">
                    <c:v>2182.8385149630171</c:v>
                  </c:pt>
                  <c:pt idx="9">
                    <c:v>5527.1260496082414</c:v>
                  </c:pt>
                  <c:pt idx="10">
                    <c:v>5240.9240812256667</c:v>
                  </c:pt>
                  <c:pt idx="11">
                    <c:v>6532.9291813963691</c:v>
                  </c:pt>
                  <c:pt idx="12">
                    <c:v>3831.7320700060855</c:v>
                  </c:pt>
                  <c:pt idx="13">
                    <c:v>1579.1413187641535</c:v>
                  </c:pt>
                  <c:pt idx="14">
                    <c:v>2111.1617473466054</c:v>
                  </c:pt>
                  <c:pt idx="15">
                    <c:v>6644.4454124167114</c:v>
                  </c:pt>
                  <c:pt idx="16">
                    <c:v>18586.980809169068</c:v>
                  </c:pt>
                  <c:pt idx="17">
                    <c:v>13457.981218380419</c:v>
                  </c:pt>
                  <c:pt idx="18">
                    <c:v>2556.4796273457137</c:v>
                  </c:pt>
                  <c:pt idx="19">
                    <c:v>5556.63706132482</c:v>
                  </c:pt>
                  <c:pt idx="20">
                    <c:v>5205.4140709765397</c:v>
                  </c:pt>
                  <c:pt idx="21">
                    <c:v>2146.2209108796578</c:v>
                  </c:pt>
                  <c:pt idx="22">
                    <c:v>5058.4484627468846</c:v>
                  </c:pt>
                  <c:pt idx="23">
                    <c:v>9992.4904260182848</c:v>
                  </c:pt>
                  <c:pt idx="24">
                    <c:v>7970.9267914478023</c:v>
                  </c:pt>
                  <c:pt idx="25">
                    <c:v>2539.77502028361</c:v>
                  </c:pt>
                  <c:pt idx="26">
                    <c:v>2810.924546047348</c:v>
                  </c:pt>
                  <c:pt idx="27">
                    <c:v>1536.4855092164123</c:v>
                  </c:pt>
                  <c:pt idx="28">
                    <c:v>1579.5184767655098</c:v>
                  </c:pt>
                  <c:pt idx="29">
                    <c:v>2668.3985151092766</c:v>
                  </c:pt>
                  <c:pt idx="30">
                    <c:v>2853.5115507571259</c:v>
                  </c:pt>
                  <c:pt idx="31">
                    <c:v>4314.0574565081715</c:v>
                  </c:pt>
                  <c:pt idx="32">
                    <c:v>2798.9562709290844</c:v>
                  </c:pt>
                  <c:pt idx="33">
                    <c:v>921.40036433292562</c:v>
                  </c:pt>
                  <c:pt idx="34">
                    <c:v>1437.0464546479036</c:v>
                  </c:pt>
                </c:numCache>
              </c:numRef>
            </c:plus>
            <c:minus>
              <c:numRef>
                <c:f>'fluorescence data'!$R$5:$R$39</c:f>
                <c:numCache>
                  <c:formatCode>General</c:formatCode>
                  <c:ptCount val="35"/>
                  <c:pt idx="0">
                    <c:v>2267.0593108754069</c:v>
                  </c:pt>
                  <c:pt idx="1">
                    <c:v>2044.2599173127369</c:v>
                  </c:pt>
                  <c:pt idx="2">
                    <c:v>2103.7971824715141</c:v>
                  </c:pt>
                  <c:pt idx="3">
                    <c:v>1756.5885538914292</c:v>
                  </c:pt>
                  <c:pt idx="4">
                    <c:v>3900.9867456882603</c:v>
                  </c:pt>
                  <c:pt idx="5">
                    <c:v>1971.4231485011064</c:v>
                  </c:pt>
                  <c:pt idx="6">
                    <c:v>2218.5615710395978</c:v>
                  </c:pt>
                  <c:pt idx="7">
                    <c:v>2702.6355576881033</c:v>
                  </c:pt>
                  <c:pt idx="8">
                    <c:v>2182.8385149630171</c:v>
                  </c:pt>
                  <c:pt idx="9">
                    <c:v>5527.1260496082414</c:v>
                  </c:pt>
                  <c:pt idx="10">
                    <c:v>5240.9240812256667</c:v>
                  </c:pt>
                  <c:pt idx="11">
                    <c:v>6532.9291813963691</c:v>
                  </c:pt>
                  <c:pt idx="12">
                    <c:v>3831.7320700060855</c:v>
                  </c:pt>
                  <c:pt idx="13">
                    <c:v>1579.1413187641535</c:v>
                  </c:pt>
                  <c:pt idx="14">
                    <c:v>2111.1617473466054</c:v>
                  </c:pt>
                  <c:pt idx="15">
                    <c:v>6644.4454124167114</c:v>
                  </c:pt>
                  <c:pt idx="16">
                    <c:v>18586.980809169068</c:v>
                  </c:pt>
                  <c:pt idx="17">
                    <c:v>13457.981218380419</c:v>
                  </c:pt>
                  <c:pt idx="18">
                    <c:v>2556.4796273457137</c:v>
                  </c:pt>
                  <c:pt idx="19">
                    <c:v>5556.63706132482</c:v>
                  </c:pt>
                  <c:pt idx="20">
                    <c:v>5205.4140709765397</c:v>
                  </c:pt>
                  <c:pt idx="21">
                    <c:v>2146.2209108796578</c:v>
                  </c:pt>
                  <c:pt idx="22">
                    <c:v>5058.4484627468846</c:v>
                  </c:pt>
                  <c:pt idx="23">
                    <c:v>9992.4904260182848</c:v>
                  </c:pt>
                  <c:pt idx="24">
                    <c:v>7970.9267914478023</c:v>
                  </c:pt>
                  <c:pt idx="25">
                    <c:v>2539.77502028361</c:v>
                  </c:pt>
                  <c:pt idx="26">
                    <c:v>2810.924546047348</c:v>
                  </c:pt>
                  <c:pt idx="27">
                    <c:v>1536.4855092164123</c:v>
                  </c:pt>
                  <c:pt idx="28">
                    <c:v>1579.5184767655098</c:v>
                  </c:pt>
                  <c:pt idx="29">
                    <c:v>2668.3985151092766</c:v>
                  </c:pt>
                  <c:pt idx="30">
                    <c:v>2853.5115507571259</c:v>
                  </c:pt>
                  <c:pt idx="31">
                    <c:v>4314.0574565081715</c:v>
                  </c:pt>
                  <c:pt idx="32">
                    <c:v>2798.9562709290844</c:v>
                  </c:pt>
                  <c:pt idx="33">
                    <c:v>921.40036433292562</c:v>
                  </c:pt>
                  <c:pt idx="34">
                    <c:v>1437.0464546479036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data'!$L$5:$L$39</c:f>
              <c:numCache>
                <c:formatCode>General</c:formatCode>
                <c:ptCount val="35"/>
                <c:pt idx="0">
                  <c:v>35735.607304785888</c:v>
                </c:pt>
                <c:pt idx="1">
                  <c:v>38932.979655172399</c:v>
                </c:pt>
                <c:pt idx="2">
                  <c:v>146118.65103560302</c:v>
                </c:pt>
                <c:pt idx="3">
                  <c:v>35372.024216027872</c:v>
                </c:pt>
                <c:pt idx="4">
                  <c:v>38129.626804123684</c:v>
                </c:pt>
                <c:pt idx="5">
                  <c:v>37632.810338680938</c:v>
                </c:pt>
                <c:pt idx="6">
                  <c:v>37286.392816091909</c:v>
                </c:pt>
                <c:pt idx="7">
                  <c:v>38585.880027739229</c:v>
                </c:pt>
                <c:pt idx="8">
                  <c:v>71889.137524780599</c:v>
                </c:pt>
                <c:pt idx="9">
                  <c:v>342903.66155847104</c:v>
                </c:pt>
                <c:pt idx="10">
                  <c:v>358397.83395251667</c:v>
                </c:pt>
                <c:pt idx="11">
                  <c:v>246128.87805108711</c:v>
                </c:pt>
                <c:pt idx="12">
                  <c:v>324575.25502937764</c:v>
                </c:pt>
                <c:pt idx="13">
                  <c:v>102965.76499927882</c:v>
                </c:pt>
                <c:pt idx="14">
                  <c:v>38218.813832487307</c:v>
                </c:pt>
                <c:pt idx="15">
                  <c:v>85972.741803278768</c:v>
                </c:pt>
                <c:pt idx="16">
                  <c:v>84612.911627906986</c:v>
                </c:pt>
                <c:pt idx="17">
                  <c:v>90008.598555956662</c:v>
                </c:pt>
                <c:pt idx="18">
                  <c:v>42887.920964749501</c:v>
                </c:pt>
                <c:pt idx="19">
                  <c:v>61062.191970802931</c:v>
                </c:pt>
                <c:pt idx="20">
                  <c:v>54095.034808259603</c:v>
                </c:pt>
                <c:pt idx="21">
                  <c:v>37390.331266490786</c:v>
                </c:pt>
                <c:pt idx="22">
                  <c:v>67343.087524752511</c:v>
                </c:pt>
                <c:pt idx="23">
                  <c:v>70694.858169934596</c:v>
                </c:pt>
                <c:pt idx="24">
                  <c:v>73474.578326996125</c:v>
                </c:pt>
                <c:pt idx="25">
                  <c:v>92835.329275808574</c:v>
                </c:pt>
                <c:pt idx="26">
                  <c:v>37059.113526011497</c:v>
                </c:pt>
                <c:pt idx="27">
                  <c:v>32610.691737545578</c:v>
                </c:pt>
                <c:pt idx="28">
                  <c:v>31829.813610315196</c:v>
                </c:pt>
                <c:pt idx="29">
                  <c:v>38683.07046979868</c:v>
                </c:pt>
                <c:pt idx="30">
                  <c:v>41748.743360000029</c:v>
                </c:pt>
                <c:pt idx="31">
                  <c:v>48451.48551401867</c:v>
                </c:pt>
                <c:pt idx="32">
                  <c:v>132328.01618236466</c:v>
                </c:pt>
                <c:pt idx="33">
                  <c:v>28759.49219283276</c:v>
                </c:pt>
                <c:pt idx="34">
                  <c:v>38580.131186032522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6-4DF2-8AF8-6AF87A829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185456"/>
        <c:axId val="1824182576"/>
      </c:barChart>
      <c:catAx>
        <c:axId val="18241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2576"/>
        <c:crosses val="autoZero"/>
        <c:auto val="1"/>
        <c:lblAlgn val="ctr"/>
        <c:lblOffset val="100"/>
        <c:noMultiLvlLbl val="0"/>
      </c:catAx>
      <c:valAx>
        <c:axId val="1824182576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'fluorescence data'!$M$4</c:f>
              <c:strCache>
                <c:ptCount val="1"/>
                <c:pt idx="0">
                  <c:v>miR-374a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data'!$S$5:$S$39</c:f>
                <c:numCache>
                  <c:formatCode>General</c:formatCode>
                  <c:ptCount val="35"/>
                  <c:pt idx="0">
                    <c:v>2214.7438530888303</c:v>
                  </c:pt>
                  <c:pt idx="1">
                    <c:v>2517.7543554969325</c:v>
                  </c:pt>
                  <c:pt idx="2">
                    <c:v>1743.3400958464786</c:v>
                  </c:pt>
                  <c:pt idx="3">
                    <c:v>2021.5497908144537</c:v>
                  </c:pt>
                  <c:pt idx="4">
                    <c:v>2146.3257676112498</c:v>
                  </c:pt>
                  <c:pt idx="5">
                    <c:v>6154.5678117875023</c:v>
                  </c:pt>
                  <c:pt idx="6">
                    <c:v>3090.8040414386892</c:v>
                  </c:pt>
                  <c:pt idx="7">
                    <c:v>2161.6393507962107</c:v>
                  </c:pt>
                  <c:pt idx="8">
                    <c:v>2595.0119776567608</c:v>
                  </c:pt>
                  <c:pt idx="9">
                    <c:v>4402.9479215830961</c:v>
                  </c:pt>
                  <c:pt idx="10">
                    <c:v>4504.7657712147957</c:v>
                  </c:pt>
                  <c:pt idx="11">
                    <c:v>3461.7324344236636</c:v>
                  </c:pt>
                  <c:pt idx="12">
                    <c:v>3078.2933948281639</c:v>
                  </c:pt>
                  <c:pt idx="13">
                    <c:v>1195.3282975852071</c:v>
                  </c:pt>
                  <c:pt idx="14">
                    <c:v>2174.0223233076144</c:v>
                  </c:pt>
                  <c:pt idx="15">
                    <c:v>6104.5116337314967</c:v>
                  </c:pt>
                  <c:pt idx="16">
                    <c:v>11534.891445796002</c:v>
                  </c:pt>
                  <c:pt idx="17">
                    <c:v>8515.0235448064668</c:v>
                  </c:pt>
                  <c:pt idx="18">
                    <c:v>3264.4418065757777</c:v>
                  </c:pt>
                  <c:pt idx="19">
                    <c:v>6209.0747940151305</c:v>
                  </c:pt>
                  <c:pt idx="20">
                    <c:v>9112.174970571461</c:v>
                  </c:pt>
                  <c:pt idx="21">
                    <c:v>2198.7325747998166</c:v>
                  </c:pt>
                  <c:pt idx="22">
                    <c:v>4250.0785794121139</c:v>
                  </c:pt>
                  <c:pt idx="23">
                    <c:v>5592.3953949985998</c:v>
                  </c:pt>
                  <c:pt idx="24">
                    <c:v>7497.4410854763682</c:v>
                  </c:pt>
                  <c:pt idx="25">
                    <c:v>1540.8832499266227</c:v>
                  </c:pt>
                  <c:pt idx="26">
                    <c:v>3732.2236880128016</c:v>
                  </c:pt>
                  <c:pt idx="27">
                    <c:v>3051.9186931447571</c:v>
                  </c:pt>
                  <c:pt idx="28">
                    <c:v>1889.6446699696326</c:v>
                  </c:pt>
                  <c:pt idx="29">
                    <c:v>3741.4159349160814</c:v>
                  </c:pt>
                  <c:pt idx="30">
                    <c:v>2308.7169447522342</c:v>
                  </c:pt>
                  <c:pt idx="31">
                    <c:v>3927.2355469362387</c:v>
                  </c:pt>
                  <c:pt idx="32">
                    <c:v>1765.7892184705297</c:v>
                  </c:pt>
                  <c:pt idx="33">
                    <c:v>958.65890918268542</c:v>
                  </c:pt>
                  <c:pt idx="34">
                    <c:v>1051.8444069343134</c:v>
                  </c:pt>
                </c:numCache>
              </c:numRef>
            </c:plus>
            <c:minus>
              <c:numRef>
                <c:f>'fluorescence data'!$S$5:$S$39</c:f>
                <c:numCache>
                  <c:formatCode>General</c:formatCode>
                  <c:ptCount val="35"/>
                  <c:pt idx="0">
                    <c:v>2214.7438530888303</c:v>
                  </c:pt>
                  <c:pt idx="1">
                    <c:v>2517.7543554969325</c:v>
                  </c:pt>
                  <c:pt idx="2">
                    <c:v>1743.3400958464786</c:v>
                  </c:pt>
                  <c:pt idx="3">
                    <c:v>2021.5497908144537</c:v>
                  </c:pt>
                  <c:pt idx="4">
                    <c:v>2146.3257676112498</c:v>
                  </c:pt>
                  <c:pt idx="5">
                    <c:v>6154.5678117875023</c:v>
                  </c:pt>
                  <c:pt idx="6">
                    <c:v>3090.8040414386892</c:v>
                  </c:pt>
                  <c:pt idx="7">
                    <c:v>2161.6393507962107</c:v>
                  </c:pt>
                  <c:pt idx="8">
                    <c:v>2595.0119776567608</c:v>
                  </c:pt>
                  <c:pt idx="9">
                    <c:v>4402.9479215830961</c:v>
                  </c:pt>
                  <c:pt idx="10">
                    <c:v>4504.7657712147957</c:v>
                  </c:pt>
                  <c:pt idx="11">
                    <c:v>3461.7324344236636</c:v>
                  </c:pt>
                  <c:pt idx="12">
                    <c:v>3078.2933948281639</c:v>
                  </c:pt>
                  <c:pt idx="13">
                    <c:v>1195.3282975852071</c:v>
                  </c:pt>
                  <c:pt idx="14">
                    <c:v>2174.0223233076144</c:v>
                  </c:pt>
                  <c:pt idx="15">
                    <c:v>6104.5116337314967</c:v>
                  </c:pt>
                  <c:pt idx="16">
                    <c:v>11534.891445796002</c:v>
                  </c:pt>
                  <c:pt idx="17">
                    <c:v>8515.0235448064668</c:v>
                  </c:pt>
                  <c:pt idx="18">
                    <c:v>3264.4418065757777</c:v>
                  </c:pt>
                  <c:pt idx="19">
                    <c:v>6209.0747940151305</c:v>
                  </c:pt>
                  <c:pt idx="20">
                    <c:v>9112.174970571461</c:v>
                  </c:pt>
                  <c:pt idx="21">
                    <c:v>2198.7325747998166</c:v>
                  </c:pt>
                  <c:pt idx="22">
                    <c:v>4250.0785794121139</c:v>
                  </c:pt>
                  <c:pt idx="23">
                    <c:v>5592.3953949985998</c:v>
                  </c:pt>
                  <c:pt idx="24">
                    <c:v>7497.4410854763682</c:v>
                  </c:pt>
                  <c:pt idx="25">
                    <c:v>1540.8832499266227</c:v>
                  </c:pt>
                  <c:pt idx="26">
                    <c:v>3732.2236880128016</c:v>
                  </c:pt>
                  <c:pt idx="27">
                    <c:v>3051.9186931447571</c:v>
                  </c:pt>
                  <c:pt idx="28">
                    <c:v>1889.6446699696326</c:v>
                  </c:pt>
                  <c:pt idx="29">
                    <c:v>3741.4159349160814</c:v>
                  </c:pt>
                  <c:pt idx="30">
                    <c:v>2308.7169447522342</c:v>
                  </c:pt>
                  <c:pt idx="31">
                    <c:v>3927.2355469362387</c:v>
                  </c:pt>
                  <c:pt idx="32">
                    <c:v>1765.7892184705297</c:v>
                  </c:pt>
                  <c:pt idx="33">
                    <c:v>958.65890918268542</c:v>
                  </c:pt>
                  <c:pt idx="34">
                    <c:v>1051.8444069343134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data'!$M$5:$M$39</c:f>
              <c:numCache>
                <c:formatCode>General</c:formatCode>
                <c:ptCount val="35"/>
                <c:pt idx="0">
                  <c:v>35169.960453808751</c:v>
                </c:pt>
                <c:pt idx="1">
                  <c:v>38868.995959595974</c:v>
                </c:pt>
                <c:pt idx="2">
                  <c:v>113452.12757339967</c:v>
                </c:pt>
                <c:pt idx="3">
                  <c:v>37501.675095785431</c:v>
                </c:pt>
                <c:pt idx="4">
                  <c:v>37003.887259615381</c:v>
                </c:pt>
                <c:pt idx="5">
                  <c:v>36460.252564102571</c:v>
                </c:pt>
                <c:pt idx="6">
                  <c:v>39257.358047016307</c:v>
                </c:pt>
                <c:pt idx="7">
                  <c:v>36702.284600000014</c:v>
                </c:pt>
                <c:pt idx="8">
                  <c:v>67248.840130505705</c:v>
                </c:pt>
                <c:pt idx="9">
                  <c:v>202570.82238717357</c:v>
                </c:pt>
                <c:pt idx="10">
                  <c:v>256591.52984948669</c:v>
                </c:pt>
                <c:pt idx="11">
                  <c:v>99888.302409910015</c:v>
                </c:pt>
                <c:pt idx="12">
                  <c:v>195002.63430755344</c:v>
                </c:pt>
                <c:pt idx="13">
                  <c:v>66351.04696792335</c:v>
                </c:pt>
                <c:pt idx="14">
                  <c:v>35955.210564663023</c:v>
                </c:pt>
                <c:pt idx="15">
                  <c:v>111533.38758716876</c:v>
                </c:pt>
                <c:pt idx="16">
                  <c:v>76606.090909090912</c:v>
                </c:pt>
                <c:pt idx="17">
                  <c:v>82283.729182879397</c:v>
                </c:pt>
                <c:pt idx="18">
                  <c:v>48996.010440835285</c:v>
                </c:pt>
                <c:pt idx="19">
                  <c:v>65936.888235294085</c:v>
                </c:pt>
                <c:pt idx="20">
                  <c:v>78344.307662835228</c:v>
                </c:pt>
                <c:pt idx="21">
                  <c:v>33978.011731843551</c:v>
                </c:pt>
                <c:pt idx="22">
                  <c:v>81048.866197183132</c:v>
                </c:pt>
                <c:pt idx="23">
                  <c:v>51868.755731225319</c:v>
                </c:pt>
                <c:pt idx="24">
                  <c:v>71442.791082802549</c:v>
                </c:pt>
                <c:pt idx="25">
                  <c:v>61391.614324960785</c:v>
                </c:pt>
                <c:pt idx="26">
                  <c:v>42384.839999999982</c:v>
                </c:pt>
                <c:pt idx="27">
                  <c:v>34823.12382892063</c:v>
                </c:pt>
                <c:pt idx="28">
                  <c:v>36232.879181494645</c:v>
                </c:pt>
                <c:pt idx="29">
                  <c:v>53505.30000000001</c:v>
                </c:pt>
                <c:pt idx="30">
                  <c:v>39431.686303387374</c:v>
                </c:pt>
                <c:pt idx="31">
                  <c:v>53602.876903553326</c:v>
                </c:pt>
                <c:pt idx="32">
                  <c:v>88450.231444759003</c:v>
                </c:pt>
                <c:pt idx="33">
                  <c:v>28870.690991810745</c:v>
                </c:pt>
                <c:pt idx="34">
                  <c:v>31669.7431061807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A-4617-957C-9628004C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185456"/>
        <c:axId val="1824182576"/>
      </c:barChart>
      <c:catAx>
        <c:axId val="18241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2576"/>
        <c:crosses val="autoZero"/>
        <c:auto val="1"/>
        <c:lblAlgn val="ctr"/>
        <c:lblOffset val="100"/>
        <c:noMultiLvlLbl val="0"/>
      </c:catAx>
      <c:valAx>
        <c:axId val="1824182576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'fluorescence data'!$K$4</c:f>
              <c:strCache>
                <c:ptCount val="1"/>
                <c:pt idx="0">
                  <c:v>miR-26a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data'!$Q$5:$Q$39</c:f>
                <c:numCache>
                  <c:formatCode>General</c:formatCode>
                  <c:ptCount val="35"/>
                  <c:pt idx="0">
                    <c:v>1786.9474758152112</c:v>
                  </c:pt>
                  <c:pt idx="1">
                    <c:v>1802.6384221611174</c:v>
                  </c:pt>
                  <c:pt idx="2">
                    <c:v>3028.1988114550213</c:v>
                  </c:pt>
                  <c:pt idx="3">
                    <c:v>1999.1601687928778</c:v>
                  </c:pt>
                  <c:pt idx="4">
                    <c:v>1695.3963211244109</c:v>
                  </c:pt>
                  <c:pt idx="5">
                    <c:v>1577.3126728172062</c:v>
                  </c:pt>
                  <c:pt idx="6">
                    <c:v>2044.2070128621103</c:v>
                  </c:pt>
                  <c:pt idx="7">
                    <c:v>6293.7488124576839</c:v>
                  </c:pt>
                  <c:pt idx="8">
                    <c:v>2948.4671376200936</c:v>
                  </c:pt>
                  <c:pt idx="9">
                    <c:v>6367.3894349482043</c:v>
                  </c:pt>
                  <c:pt idx="10">
                    <c:v>6308.1270825730408</c:v>
                  </c:pt>
                  <c:pt idx="11">
                    <c:v>8217.8967041026299</c:v>
                  </c:pt>
                  <c:pt idx="12">
                    <c:v>4358.7320218169598</c:v>
                  </c:pt>
                  <c:pt idx="13">
                    <c:v>2159.2496613266958</c:v>
                  </c:pt>
                  <c:pt idx="14">
                    <c:v>2258.9098027610194</c:v>
                  </c:pt>
                  <c:pt idx="15">
                    <c:v>5140.7368383021058</c:v>
                  </c:pt>
                  <c:pt idx="16">
                    <c:v>17418.809553981064</c:v>
                  </c:pt>
                  <c:pt idx="17">
                    <c:v>12007.591100373978</c:v>
                  </c:pt>
                  <c:pt idx="18">
                    <c:v>3825.4308313760771</c:v>
                  </c:pt>
                  <c:pt idx="19">
                    <c:v>6777.6028548200247</c:v>
                  </c:pt>
                  <c:pt idx="20">
                    <c:v>10706.161317372245</c:v>
                  </c:pt>
                  <c:pt idx="21">
                    <c:v>2140.355020361118</c:v>
                  </c:pt>
                  <c:pt idx="22">
                    <c:v>2248.2279059784814</c:v>
                  </c:pt>
                  <c:pt idx="23">
                    <c:v>2221.4807260869839</c:v>
                  </c:pt>
                  <c:pt idx="24">
                    <c:v>3256.8186248031789</c:v>
                  </c:pt>
                  <c:pt idx="25">
                    <c:v>4623.7047619535997</c:v>
                  </c:pt>
                  <c:pt idx="26">
                    <c:v>1587.0300295168333</c:v>
                  </c:pt>
                  <c:pt idx="27">
                    <c:v>1494.4781800113917</c:v>
                  </c:pt>
                  <c:pt idx="28">
                    <c:v>3141.2688300523196</c:v>
                  </c:pt>
                  <c:pt idx="29">
                    <c:v>859.87308348819818</c:v>
                  </c:pt>
                  <c:pt idx="30">
                    <c:v>1128.2383259767014</c:v>
                  </c:pt>
                  <c:pt idx="31">
                    <c:v>1229.9154160845715</c:v>
                  </c:pt>
                  <c:pt idx="32">
                    <c:v>4498.0521413631295</c:v>
                  </c:pt>
                  <c:pt idx="33">
                    <c:v>914.81551510564145</c:v>
                  </c:pt>
                  <c:pt idx="34">
                    <c:v>1922.8408666147006</c:v>
                  </c:pt>
                </c:numCache>
              </c:numRef>
            </c:plus>
            <c:minus>
              <c:numRef>
                <c:f>'fluorescence data'!$Q$5:$Q$39</c:f>
                <c:numCache>
                  <c:formatCode>General</c:formatCode>
                  <c:ptCount val="35"/>
                  <c:pt idx="0">
                    <c:v>1786.9474758152112</c:v>
                  </c:pt>
                  <c:pt idx="1">
                    <c:v>1802.6384221611174</c:v>
                  </c:pt>
                  <c:pt idx="2">
                    <c:v>3028.1988114550213</c:v>
                  </c:pt>
                  <c:pt idx="3">
                    <c:v>1999.1601687928778</c:v>
                  </c:pt>
                  <c:pt idx="4">
                    <c:v>1695.3963211244109</c:v>
                  </c:pt>
                  <c:pt idx="5">
                    <c:v>1577.3126728172062</c:v>
                  </c:pt>
                  <c:pt idx="6">
                    <c:v>2044.2070128621103</c:v>
                  </c:pt>
                  <c:pt idx="7">
                    <c:v>6293.7488124576839</c:v>
                  </c:pt>
                  <c:pt idx="8">
                    <c:v>2948.4671376200936</c:v>
                  </c:pt>
                  <c:pt idx="9">
                    <c:v>6367.3894349482043</c:v>
                  </c:pt>
                  <c:pt idx="10">
                    <c:v>6308.1270825730408</c:v>
                  </c:pt>
                  <c:pt idx="11">
                    <c:v>8217.8967041026299</c:v>
                  </c:pt>
                  <c:pt idx="12">
                    <c:v>4358.7320218169598</c:v>
                  </c:pt>
                  <c:pt idx="13">
                    <c:v>2159.2496613266958</c:v>
                  </c:pt>
                  <c:pt idx="14">
                    <c:v>2258.9098027610194</c:v>
                  </c:pt>
                  <c:pt idx="15">
                    <c:v>5140.7368383021058</c:v>
                  </c:pt>
                  <c:pt idx="16">
                    <c:v>17418.809553981064</c:v>
                  </c:pt>
                  <c:pt idx="17">
                    <c:v>12007.591100373978</c:v>
                  </c:pt>
                  <c:pt idx="18">
                    <c:v>3825.4308313760771</c:v>
                  </c:pt>
                  <c:pt idx="19">
                    <c:v>6777.6028548200247</c:v>
                  </c:pt>
                  <c:pt idx="20">
                    <c:v>10706.161317372245</c:v>
                  </c:pt>
                  <c:pt idx="21">
                    <c:v>2140.355020361118</c:v>
                  </c:pt>
                  <c:pt idx="22">
                    <c:v>2248.2279059784814</c:v>
                  </c:pt>
                  <c:pt idx="23">
                    <c:v>2221.4807260869839</c:v>
                  </c:pt>
                  <c:pt idx="24">
                    <c:v>3256.8186248031789</c:v>
                  </c:pt>
                  <c:pt idx="25">
                    <c:v>4623.7047619535997</c:v>
                  </c:pt>
                  <c:pt idx="26">
                    <c:v>1587.0300295168333</c:v>
                  </c:pt>
                  <c:pt idx="27">
                    <c:v>1494.4781800113917</c:v>
                  </c:pt>
                  <c:pt idx="28">
                    <c:v>3141.2688300523196</c:v>
                  </c:pt>
                  <c:pt idx="29">
                    <c:v>859.87308348819818</c:v>
                  </c:pt>
                  <c:pt idx="30">
                    <c:v>1128.2383259767014</c:v>
                  </c:pt>
                  <c:pt idx="31">
                    <c:v>1229.9154160845715</c:v>
                  </c:pt>
                  <c:pt idx="32">
                    <c:v>4498.0521413631295</c:v>
                  </c:pt>
                  <c:pt idx="33">
                    <c:v>914.81551510564145</c:v>
                  </c:pt>
                  <c:pt idx="34">
                    <c:v>1922.8408666147006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data'!$K$5:$K$39</c:f>
              <c:numCache>
                <c:formatCode>General</c:formatCode>
                <c:ptCount val="35"/>
                <c:pt idx="0">
                  <c:v>35183.949135446666</c:v>
                </c:pt>
                <c:pt idx="1">
                  <c:v>36817.459212880116</c:v>
                </c:pt>
                <c:pt idx="2">
                  <c:v>184284.62035061003</c:v>
                </c:pt>
                <c:pt idx="3">
                  <c:v>38184.707999999991</c:v>
                </c:pt>
                <c:pt idx="4">
                  <c:v>34761.28615635178</c:v>
                </c:pt>
                <c:pt idx="5">
                  <c:v>33726.629850746271</c:v>
                </c:pt>
                <c:pt idx="6">
                  <c:v>39810.212794117659</c:v>
                </c:pt>
                <c:pt idx="7">
                  <c:v>55421.659533898295</c:v>
                </c:pt>
                <c:pt idx="8">
                  <c:v>114043.05426702369</c:v>
                </c:pt>
                <c:pt idx="9">
                  <c:v>435938.22794296138</c:v>
                </c:pt>
                <c:pt idx="10">
                  <c:v>441555.97485687106</c:v>
                </c:pt>
                <c:pt idx="11">
                  <c:v>459292.49935116078</c:v>
                </c:pt>
                <c:pt idx="12">
                  <c:v>315357.17004468542</c:v>
                </c:pt>
                <c:pt idx="13">
                  <c:v>116981.98454750262</c:v>
                </c:pt>
                <c:pt idx="14">
                  <c:v>38924.169739130455</c:v>
                </c:pt>
                <c:pt idx="15">
                  <c:v>73466.820833333448</c:v>
                </c:pt>
                <c:pt idx="16">
                  <c:v>99355.555497382142</c:v>
                </c:pt>
                <c:pt idx="17">
                  <c:v>104055.99340659342</c:v>
                </c:pt>
                <c:pt idx="18">
                  <c:v>48309.682608695621</c:v>
                </c:pt>
                <c:pt idx="19">
                  <c:v>70274.412578616306</c:v>
                </c:pt>
                <c:pt idx="20">
                  <c:v>94456.462962962993</c:v>
                </c:pt>
                <c:pt idx="21">
                  <c:v>38172.713056379835</c:v>
                </c:pt>
                <c:pt idx="22">
                  <c:v>35972.992480115689</c:v>
                </c:pt>
                <c:pt idx="23">
                  <c:v>46144.362709620429</c:v>
                </c:pt>
                <c:pt idx="24">
                  <c:v>37850.417456896532</c:v>
                </c:pt>
                <c:pt idx="25">
                  <c:v>299067.65756622539</c:v>
                </c:pt>
                <c:pt idx="26">
                  <c:v>43837.329121506082</c:v>
                </c:pt>
                <c:pt idx="27">
                  <c:v>72304.684120867751</c:v>
                </c:pt>
                <c:pt idx="28">
                  <c:v>43086.156197352582</c:v>
                </c:pt>
                <c:pt idx="29">
                  <c:v>35038.155284831802</c:v>
                </c:pt>
                <c:pt idx="30">
                  <c:v>47139.713066037795</c:v>
                </c:pt>
                <c:pt idx="31">
                  <c:v>39172.708576158904</c:v>
                </c:pt>
                <c:pt idx="32">
                  <c:v>355732.11509548314</c:v>
                </c:pt>
                <c:pt idx="33">
                  <c:v>64874.265293626573</c:v>
                </c:pt>
                <c:pt idx="34">
                  <c:v>137058.63452542596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D-4403-97A6-1CB63D9D1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185456"/>
        <c:axId val="1824182576"/>
      </c:barChart>
      <c:catAx>
        <c:axId val="18241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2576"/>
        <c:crosses val="autoZero"/>
        <c:auto val="1"/>
        <c:lblAlgn val="ctr"/>
        <c:lblOffset val="100"/>
        <c:noMultiLvlLbl val="0"/>
      </c:catAx>
      <c:valAx>
        <c:axId val="18241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Normalised Sandwwich</a:t>
            </a:r>
            <a:r>
              <a:rPr lang="en-GB" baseline="0"/>
              <a:t> Events in TE with varying [NaCl]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'dot plot data'!$U$44</c:f>
              <c:strCache>
                <c:ptCount val="1"/>
                <c:pt idx="0">
                  <c:v>miR-26a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data'!$S$45:$T$79</c:f>
              <c:multiLvlStrCache>
                <c:ptCount val="35"/>
                <c:lvl>
                  <c:pt idx="0">
                    <c:v>TE (0 M NaCl)</c:v>
                  </c:pt>
                  <c:pt idx="1">
                    <c:v>0.25M NaCl</c:v>
                  </c:pt>
                  <c:pt idx="2">
                    <c:v>0.5M NaCl</c:v>
                  </c:pt>
                  <c:pt idx="3">
                    <c:v>0.75M NaCl</c:v>
                  </c:pt>
                  <c:pt idx="4">
                    <c:v>1.0M NaCl</c:v>
                  </c:pt>
                  <c:pt idx="5">
                    <c:v>0 M NaCl</c:v>
                  </c:pt>
                  <c:pt idx="6">
                    <c:v>0.25M NaCl</c:v>
                  </c:pt>
                  <c:pt idx="7">
                    <c:v>0.5M NaCl</c:v>
                  </c:pt>
                  <c:pt idx="8">
                    <c:v>0.75M NaCl</c:v>
                  </c:pt>
                  <c:pt idx="9">
                    <c:v>1.0M NaCl</c:v>
                  </c:pt>
                  <c:pt idx="10">
                    <c:v>0 M NaCl</c:v>
                  </c:pt>
                  <c:pt idx="11">
                    <c:v>0.25M NaCl</c:v>
                  </c:pt>
                  <c:pt idx="12">
                    <c:v>0.5M NaCl</c:v>
                  </c:pt>
                  <c:pt idx="13">
                    <c:v>0.75M NaCl</c:v>
                  </c:pt>
                  <c:pt idx="14">
                    <c:v>1.0M NaCl</c:v>
                  </c:pt>
                  <c:pt idx="15">
                    <c:v>0 M NaCl</c:v>
                  </c:pt>
                  <c:pt idx="16">
                    <c:v>0.25M NaCl</c:v>
                  </c:pt>
                  <c:pt idx="17">
                    <c:v>0.5M NaCl</c:v>
                  </c:pt>
                  <c:pt idx="18">
                    <c:v>0.75M NaCl</c:v>
                  </c:pt>
                  <c:pt idx="19">
                    <c:v>1.0M NaCl</c:v>
                  </c:pt>
                  <c:pt idx="20">
                    <c:v>0 M NaCl</c:v>
                  </c:pt>
                  <c:pt idx="21">
                    <c:v>0.25M NaCl</c:v>
                  </c:pt>
                  <c:pt idx="22">
                    <c:v>0.5M NaCl</c:v>
                  </c:pt>
                  <c:pt idx="23">
                    <c:v>0.75M NaCl</c:v>
                  </c:pt>
                  <c:pt idx="24">
                    <c:v>1.0M NaCl</c:v>
                  </c:pt>
                  <c:pt idx="25">
                    <c:v>0 M NaCl</c:v>
                  </c:pt>
                  <c:pt idx="26">
                    <c:v>0.25M NaCl</c:v>
                  </c:pt>
                  <c:pt idx="27">
                    <c:v>0.5M NaCl</c:v>
                  </c:pt>
                  <c:pt idx="28">
                    <c:v>0.75M NaCl</c:v>
                  </c:pt>
                  <c:pt idx="29">
                    <c:v>1.0M NaCl</c:v>
                  </c:pt>
                  <c:pt idx="30">
                    <c:v>0 M NaCl</c:v>
                  </c:pt>
                  <c:pt idx="31">
                    <c:v>0.25M NaCl</c:v>
                  </c:pt>
                  <c:pt idx="32">
                    <c:v>0.5M NaCl</c:v>
                  </c:pt>
                  <c:pt idx="33">
                    <c:v>0.75M NaCl</c:v>
                  </c:pt>
                  <c:pt idx="34">
                    <c:v>1.0M NaCl</c:v>
                  </c:pt>
                </c:lvl>
                <c:lvl>
                  <c:pt idx="0">
                    <c:v>Beads </c:v>
                  </c:pt>
                  <c:pt idx="5">
                    <c:v>E1</c:v>
                  </c:pt>
                  <c:pt idx="10">
                    <c:v>F1</c:v>
                  </c:pt>
                  <c:pt idx="15">
                    <c:v>G1</c:v>
                  </c:pt>
                  <c:pt idx="20">
                    <c:v>E2</c:v>
                  </c:pt>
                  <c:pt idx="25">
                    <c:v>F2</c:v>
                  </c:pt>
                  <c:pt idx="30">
                    <c:v>G2</c:v>
                  </c:pt>
                </c:lvl>
              </c:multiLvlStrCache>
            </c:multiLvlStrRef>
          </c:cat>
          <c:val>
            <c:numRef>
              <c:f>'dot plot data'!$U$45:$U$79</c:f>
              <c:numCache>
                <c:formatCode>General</c:formatCode>
                <c:ptCount val="35"/>
                <c:pt idx="0" formatCode="0.00">
                  <c:v>6.359970674486803</c:v>
                </c:pt>
                <c:pt idx="1">
                  <c:v>4.8114169215086644</c:v>
                </c:pt>
                <c:pt idx="2">
                  <c:v>5.744255744255744</c:v>
                </c:pt>
                <c:pt idx="3">
                  <c:v>6.3771406944838684</c:v>
                </c:pt>
                <c:pt idx="4">
                  <c:v>7.8101503759398492</c:v>
                </c:pt>
                <c:pt idx="5">
                  <c:v>5.1242093684114032</c:v>
                </c:pt>
                <c:pt idx="6">
                  <c:v>31.903993928469788</c:v>
                </c:pt>
                <c:pt idx="7">
                  <c:v>3.9526505404014407</c:v>
                </c:pt>
                <c:pt idx="8">
                  <c:v>13.314720323481275</c:v>
                </c:pt>
                <c:pt idx="9">
                  <c:v>29.877986260637751</c:v>
                </c:pt>
                <c:pt idx="10">
                  <c:v>62.261240953849807</c:v>
                </c:pt>
                <c:pt idx="11">
                  <c:v>68.580940491052857</c:v>
                </c:pt>
                <c:pt idx="12">
                  <c:v>1.7029243937232523</c:v>
                </c:pt>
                <c:pt idx="13">
                  <c:v>21.010662957811775</c:v>
                </c:pt>
                <c:pt idx="14">
                  <c:v>43.050055843232812</c:v>
                </c:pt>
                <c:pt idx="15">
                  <c:v>4.7668986557345789</c:v>
                </c:pt>
                <c:pt idx="16">
                  <c:v>72.259250746954734</c:v>
                </c:pt>
                <c:pt idx="17">
                  <c:v>2.6960300217262492</c:v>
                </c:pt>
                <c:pt idx="18">
                  <c:v>5.2727272727272725</c:v>
                </c:pt>
                <c:pt idx="19">
                  <c:v>30.964831333948528</c:v>
                </c:pt>
                <c:pt idx="20">
                  <c:v>5.1475519785378943</c:v>
                </c:pt>
                <c:pt idx="21">
                  <c:v>51.110441161692286</c:v>
                </c:pt>
                <c:pt idx="22">
                  <c:v>5.5896648759273475</c:v>
                </c:pt>
                <c:pt idx="23">
                  <c:v>76.2241292276628</c:v>
                </c:pt>
                <c:pt idx="24">
                  <c:v>80.986866331164848</c:v>
                </c:pt>
                <c:pt idx="25">
                  <c:v>4.8410404624277454</c:v>
                </c:pt>
                <c:pt idx="26">
                  <c:v>64.811750103434008</c:v>
                </c:pt>
                <c:pt idx="27">
                  <c:v>3.0991131468667774</c:v>
                </c:pt>
                <c:pt idx="28">
                  <c:v>33.412751358048219</c:v>
                </c:pt>
                <c:pt idx="29">
                  <c:v>62.935715536871605</c:v>
                </c:pt>
                <c:pt idx="30">
                  <c:v>6.1516193233218743</c:v>
                </c:pt>
                <c:pt idx="31">
                  <c:v>48.862385321100916</c:v>
                </c:pt>
                <c:pt idx="32">
                  <c:v>3.1380753138075312</c:v>
                </c:pt>
                <c:pt idx="33">
                  <c:v>57.397276219299265</c:v>
                </c:pt>
                <c:pt idx="34">
                  <c:v>74.611573969826622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7-4FCE-A192-97135683F610}"/>
            </c:ext>
          </c:extLst>
        </c:ser>
        <c:ser>
          <c:idx val="1"/>
          <c:order val="1"/>
          <c:tx>
            <c:strRef>
              <c:f>'dot plot data'!$V$44</c:f>
              <c:strCache>
                <c:ptCount val="1"/>
                <c:pt idx="0">
                  <c:v>miR-150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data'!$S$45:$T$79</c:f>
              <c:multiLvlStrCache>
                <c:ptCount val="35"/>
                <c:lvl>
                  <c:pt idx="0">
                    <c:v>TE (0 M NaCl)</c:v>
                  </c:pt>
                  <c:pt idx="1">
                    <c:v>0.25M NaCl</c:v>
                  </c:pt>
                  <c:pt idx="2">
                    <c:v>0.5M NaCl</c:v>
                  </c:pt>
                  <c:pt idx="3">
                    <c:v>0.75M NaCl</c:v>
                  </c:pt>
                  <c:pt idx="4">
                    <c:v>1.0M NaCl</c:v>
                  </c:pt>
                  <c:pt idx="5">
                    <c:v>0 M NaCl</c:v>
                  </c:pt>
                  <c:pt idx="6">
                    <c:v>0.25M NaCl</c:v>
                  </c:pt>
                  <c:pt idx="7">
                    <c:v>0.5M NaCl</c:v>
                  </c:pt>
                  <c:pt idx="8">
                    <c:v>0.75M NaCl</c:v>
                  </c:pt>
                  <c:pt idx="9">
                    <c:v>1.0M NaCl</c:v>
                  </c:pt>
                  <c:pt idx="10">
                    <c:v>0 M NaCl</c:v>
                  </c:pt>
                  <c:pt idx="11">
                    <c:v>0.25M NaCl</c:v>
                  </c:pt>
                  <c:pt idx="12">
                    <c:v>0.5M NaCl</c:v>
                  </c:pt>
                  <c:pt idx="13">
                    <c:v>0.75M NaCl</c:v>
                  </c:pt>
                  <c:pt idx="14">
                    <c:v>1.0M NaCl</c:v>
                  </c:pt>
                  <c:pt idx="15">
                    <c:v>0 M NaCl</c:v>
                  </c:pt>
                  <c:pt idx="16">
                    <c:v>0.25M NaCl</c:v>
                  </c:pt>
                  <c:pt idx="17">
                    <c:v>0.5M NaCl</c:v>
                  </c:pt>
                  <c:pt idx="18">
                    <c:v>0.75M NaCl</c:v>
                  </c:pt>
                  <c:pt idx="19">
                    <c:v>1.0M NaCl</c:v>
                  </c:pt>
                  <c:pt idx="20">
                    <c:v>0 M NaCl</c:v>
                  </c:pt>
                  <c:pt idx="21">
                    <c:v>0.25M NaCl</c:v>
                  </c:pt>
                  <c:pt idx="22">
                    <c:v>0.5M NaCl</c:v>
                  </c:pt>
                  <c:pt idx="23">
                    <c:v>0.75M NaCl</c:v>
                  </c:pt>
                  <c:pt idx="24">
                    <c:v>1.0M NaCl</c:v>
                  </c:pt>
                  <c:pt idx="25">
                    <c:v>0 M NaCl</c:v>
                  </c:pt>
                  <c:pt idx="26">
                    <c:v>0.25M NaCl</c:v>
                  </c:pt>
                  <c:pt idx="27">
                    <c:v>0.5M NaCl</c:v>
                  </c:pt>
                  <c:pt idx="28">
                    <c:v>0.75M NaCl</c:v>
                  </c:pt>
                  <c:pt idx="29">
                    <c:v>1.0M NaCl</c:v>
                  </c:pt>
                  <c:pt idx="30">
                    <c:v>0 M NaCl</c:v>
                  </c:pt>
                  <c:pt idx="31">
                    <c:v>0.25M NaCl</c:v>
                  </c:pt>
                  <c:pt idx="32">
                    <c:v>0.5M NaCl</c:v>
                  </c:pt>
                  <c:pt idx="33">
                    <c:v>0.75M NaCl</c:v>
                  </c:pt>
                  <c:pt idx="34">
                    <c:v>1.0M NaCl</c:v>
                  </c:pt>
                </c:lvl>
                <c:lvl>
                  <c:pt idx="0">
                    <c:v>Beads </c:v>
                  </c:pt>
                  <c:pt idx="5">
                    <c:v>E1</c:v>
                  </c:pt>
                  <c:pt idx="10">
                    <c:v>F1</c:v>
                  </c:pt>
                  <c:pt idx="15">
                    <c:v>G1</c:v>
                  </c:pt>
                  <c:pt idx="20">
                    <c:v>E2</c:v>
                  </c:pt>
                  <c:pt idx="25">
                    <c:v>F2</c:v>
                  </c:pt>
                  <c:pt idx="30">
                    <c:v>G2</c:v>
                  </c:pt>
                </c:lvl>
              </c:multiLvlStrCache>
            </c:multiLvlStrRef>
          </c:cat>
          <c:val>
            <c:numRef>
              <c:f>'dot plot data'!$V$45:$V$79</c:f>
              <c:numCache>
                <c:formatCode>General</c:formatCode>
                <c:ptCount val="35"/>
                <c:pt idx="0">
                  <c:v>7.5720007629219914</c:v>
                </c:pt>
                <c:pt idx="1">
                  <c:v>6.5367180417044422</c:v>
                </c:pt>
                <c:pt idx="2">
                  <c:v>7.3976717987232448</c:v>
                </c:pt>
                <c:pt idx="3">
                  <c:v>7.3187216375398281</c:v>
                </c:pt>
                <c:pt idx="4">
                  <c:v>7.0726517377647182</c:v>
                </c:pt>
                <c:pt idx="5">
                  <c:v>5.616889405384466</c:v>
                </c:pt>
                <c:pt idx="6">
                  <c:v>32.240686632578523</c:v>
                </c:pt>
                <c:pt idx="7">
                  <c:v>4.7346463568448627</c:v>
                </c:pt>
                <c:pt idx="8">
                  <c:v>4.9403247896693401</c:v>
                </c:pt>
                <c:pt idx="9">
                  <c:v>4.452191235059761</c:v>
                </c:pt>
                <c:pt idx="10">
                  <c:v>66.197687964871392</c:v>
                </c:pt>
                <c:pt idx="11">
                  <c:v>77.718203392810054</c:v>
                </c:pt>
                <c:pt idx="12">
                  <c:v>1.7100815271425731</c:v>
                </c:pt>
                <c:pt idx="13">
                  <c:v>2.9976489028213167</c:v>
                </c:pt>
                <c:pt idx="14">
                  <c:v>6.3303960295756108</c:v>
                </c:pt>
                <c:pt idx="15">
                  <c:v>5.4222558095597959</c:v>
                </c:pt>
                <c:pt idx="16">
                  <c:v>77.357367570784803</c:v>
                </c:pt>
                <c:pt idx="17">
                  <c:v>2.5933901320101116</c:v>
                </c:pt>
                <c:pt idx="18">
                  <c:v>2.6381783528939713</c:v>
                </c:pt>
                <c:pt idx="19">
                  <c:v>4.1496994376575529</c:v>
                </c:pt>
                <c:pt idx="20">
                  <c:v>5.8616174841373754</c:v>
                </c:pt>
                <c:pt idx="21">
                  <c:v>56.044538706256631</c:v>
                </c:pt>
                <c:pt idx="22">
                  <c:v>4.9107142857142856</c:v>
                </c:pt>
                <c:pt idx="23">
                  <c:v>58.887578259686059</c:v>
                </c:pt>
                <c:pt idx="24">
                  <c:v>75.3065459347293</c:v>
                </c:pt>
                <c:pt idx="25">
                  <c:v>5.5489614243323446</c:v>
                </c:pt>
                <c:pt idx="26">
                  <c:v>79.876102872160686</c:v>
                </c:pt>
                <c:pt idx="27">
                  <c:v>2.7386306846576711</c:v>
                </c:pt>
                <c:pt idx="28">
                  <c:v>8.4530440730968444</c:v>
                </c:pt>
                <c:pt idx="29">
                  <c:v>24.691878226061309</c:v>
                </c:pt>
                <c:pt idx="30">
                  <c:v>6.7103740840725026</c:v>
                </c:pt>
                <c:pt idx="31">
                  <c:v>67.140921409214087</c:v>
                </c:pt>
                <c:pt idx="32">
                  <c:v>3.1987167390073594</c:v>
                </c:pt>
                <c:pt idx="33">
                  <c:v>16.153091265947005</c:v>
                </c:pt>
                <c:pt idx="34">
                  <c:v>32.199282737229815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7-4FCE-A192-97135683F610}"/>
            </c:ext>
          </c:extLst>
        </c:ser>
        <c:ser>
          <c:idx val="2"/>
          <c:order val="2"/>
          <c:tx>
            <c:strRef>
              <c:f>'dot plot data'!$W$44</c:f>
              <c:strCache>
                <c:ptCount val="1"/>
                <c:pt idx="0">
                  <c:v>miR-374a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data'!$S$45:$T$79</c:f>
              <c:multiLvlStrCache>
                <c:ptCount val="35"/>
                <c:lvl>
                  <c:pt idx="0">
                    <c:v>TE (0 M NaCl)</c:v>
                  </c:pt>
                  <c:pt idx="1">
                    <c:v>0.25M NaCl</c:v>
                  </c:pt>
                  <c:pt idx="2">
                    <c:v>0.5M NaCl</c:v>
                  </c:pt>
                  <c:pt idx="3">
                    <c:v>0.75M NaCl</c:v>
                  </c:pt>
                  <c:pt idx="4">
                    <c:v>1.0M NaCl</c:v>
                  </c:pt>
                  <c:pt idx="5">
                    <c:v>0 M NaCl</c:v>
                  </c:pt>
                  <c:pt idx="6">
                    <c:v>0.25M NaCl</c:v>
                  </c:pt>
                  <c:pt idx="7">
                    <c:v>0.5M NaCl</c:v>
                  </c:pt>
                  <c:pt idx="8">
                    <c:v>0.75M NaCl</c:v>
                  </c:pt>
                  <c:pt idx="9">
                    <c:v>1.0M NaCl</c:v>
                  </c:pt>
                  <c:pt idx="10">
                    <c:v>0 M NaCl</c:v>
                  </c:pt>
                  <c:pt idx="11">
                    <c:v>0.25M NaCl</c:v>
                  </c:pt>
                  <c:pt idx="12">
                    <c:v>0.5M NaCl</c:v>
                  </c:pt>
                  <c:pt idx="13">
                    <c:v>0.75M NaCl</c:v>
                  </c:pt>
                  <c:pt idx="14">
                    <c:v>1.0M NaCl</c:v>
                  </c:pt>
                  <c:pt idx="15">
                    <c:v>0 M NaCl</c:v>
                  </c:pt>
                  <c:pt idx="16">
                    <c:v>0.25M NaCl</c:v>
                  </c:pt>
                  <c:pt idx="17">
                    <c:v>0.5M NaCl</c:v>
                  </c:pt>
                  <c:pt idx="18">
                    <c:v>0.75M NaCl</c:v>
                  </c:pt>
                  <c:pt idx="19">
                    <c:v>1.0M NaCl</c:v>
                  </c:pt>
                  <c:pt idx="20">
                    <c:v>0 M NaCl</c:v>
                  </c:pt>
                  <c:pt idx="21">
                    <c:v>0.25M NaCl</c:v>
                  </c:pt>
                  <c:pt idx="22">
                    <c:v>0.5M NaCl</c:v>
                  </c:pt>
                  <c:pt idx="23">
                    <c:v>0.75M NaCl</c:v>
                  </c:pt>
                  <c:pt idx="24">
                    <c:v>1.0M NaCl</c:v>
                  </c:pt>
                  <c:pt idx="25">
                    <c:v>0 M NaCl</c:v>
                  </c:pt>
                  <c:pt idx="26">
                    <c:v>0.25M NaCl</c:v>
                  </c:pt>
                  <c:pt idx="27">
                    <c:v>0.5M NaCl</c:v>
                  </c:pt>
                  <c:pt idx="28">
                    <c:v>0.75M NaCl</c:v>
                  </c:pt>
                  <c:pt idx="29">
                    <c:v>1.0M NaCl</c:v>
                  </c:pt>
                  <c:pt idx="30">
                    <c:v>0 M NaCl</c:v>
                  </c:pt>
                  <c:pt idx="31">
                    <c:v>0.25M NaCl</c:v>
                  </c:pt>
                  <c:pt idx="32">
                    <c:v>0.5M NaCl</c:v>
                  </c:pt>
                  <c:pt idx="33">
                    <c:v>0.75M NaCl</c:v>
                  </c:pt>
                  <c:pt idx="34">
                    <c:v>1.0M NaCl</c:v>
                  </c:pt>
                </c:lvl>
                <c:lvl>
                  <c:pt idx="0">
                    <c:v>Beads </c:v>
                  </c:pt>
                  <c:pt idx="5">
                    <c:v>E1</c:v>
                  </c:pt>
                  <c:pt idx="10">
                    <c:v>F1</c:v>
                  </c:pt>
                  <c:pt idx="15">
                    <c:v>G1</c:v>
                  </c:pt>
                  <c:pt idx="20">
                    <c:v>E2</c:v>
                  </c:pt>
                  <c:pt idx="25">
                    <c:v>F2</c:v>
                  </c:pt>
                  <c:pt idx="30">
                    <c:v>G2</c:v>
                  </c:pt>
                </c:lvl>
              </c:multiLvlStrCache>
            </c:multiLvlStrRef>
          </c:cat>
          <c:val>
            <c:numRef>
              <c:f>'dot plot data'!$W$45:$W$79</c:f>
              <c:numCache>
                <c:formatCode>General</c:formatCode>
                <c:ptCount val="35"/>
                <c:pt idx="0">
                  <c:v>7.4905912346728183</c:v>
                </c:pt>
                <c:pt idx="1">
                  <c:v>5.6889293434975539</c:v>
                </c:pt>
                <c:pt idx="2">
                  <c:v>6.1381932021466907</c:v>
                </c:pt>
                <c:pt idx="3">
                  <c:v>6.2260869565217387</c:v>
                </c:pt>
                <c:pt idx="4">
                  <c:v>6.196934612415923</c:v>
                </c:pt>
                <c:pt idx="5">
                  <c:v>6.0109289617486334</c:v>
                </c:pt>
                <c:pt idx="6">
                  <c:v>36.684619988031116</c:v>
                </c:pt>
                <c:pt idx="7">
                  <c:v>7.7454898995354862</c:v>
                </c:pt>
                <c:pt idx="8">
                  <c:v>8.0027051397655544</c:v>
                </c:pt>
                <c:pt idx="9">
                  <c:v>5.9405940594059405</c:v>
                </c:pt>
                <c:pt idx="10">
                  <c:v>65.576432382277901</c:v>
                </c:pt>
                <c:pt idx="11">
                  <c:v>74.753079569415164</c:v>
                </c:pt>
                <c:pt idx="12">
                  <c:v>1.8794239687576275</c:v>
                </c:pt>
                <c:pt idx="13">
                  <c:v>3.010113027959548</c:v>
                </c:pt>
                <c:pt idx="14">
                  <c:v>7.1218795888399411</c:v>
                </c:pt>
                <c:pt idx="15">
                  <c:v>6.1563863663167826</c:v>
                </c:pt>
                <c:pt idx="16">
                  <c:v>75.837422658416898</c:v>
                </c:pt>
                <c:pt idx="17">
                  <c:v>2.9154849688031765</c:v>
                </c:pt>
                <c:pt idx="18">
                  <c:v>2.9063309885227691</c:v>
                </c:pt>
                <c:pt idx="19">
                  <c:v>4.1640245191291481</c:v>
                </c:pt>
                <c:pt idx="20">
                  <c:v>5.291947589365221</c:v>
                </c:pt>
                <c:pt idx="21">
                  <c:v>50.725465554666968</c:v>
                </c:pt>
                <c:pt idx="22">
                  <c:v>4.6369015599784831</c:v>
                </c:pt>
                <c:pt idx="23">
                  <c:v>58.716441986403964</c:v>
                </c:pt>
                <c:pt idx="24">
                  <c:v>74.036869411634839</c:v>
                </c:pt>
                <c:pt idx="25">
                  <c:v>5.7052297939778134</c:v>
                </c:pt>
                <c:pt idx="26">
                  <c:v>78.309859154929569</c:v>
                </c:pt>
                <c:pt idx="27">
                  <c:v>2.8616316911682191</c:v>
                </c:pt>
                <c:pt idx="28">
                  <c:v>8.9643783911299835</c:v>
                </c:pt>
                <c:pt idx="29">
                  <c:v>26.824505735904321</c:v>
                </c:pt>
                <c:pt idx="30">
                  <c:v>6.8542389687654932</c:v>
                </c:pt>
                <c:pt idx="31">
                  <c:v>55.180878552971578</c:v>
                </c:pt>
                <c:pt idx="32">
                  <c:v>3.0490654205607477</c:v>
                </c:pt>
                <c:pt idx="33">
                  <c:v>16.339434276206322</c:v>
                </c:pt>
                <c:pt idx="34">
                  <c:v>37.341697242277192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7-4FCE-A192-97135683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880416"/>
        <c:axId val="2007873696"/>
      </c:barChart>
      <c:catAx>
        <c:axId val="20078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696"/>
        <c:crosses val="autoZero"/>
        <c:auto val="1"/>
        <c:lblAlgn val="ctr"/>
        <c:lblOffset val="100"/>
        <c:noMultiLvlLbl val="0"/>
      </c:catAx>
      <c:valAx>
        <c:axId val="20078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Events (normalised to MMBs)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'dot plot data'!$U$44</c:f>
              <c:strCache>
                <c:ptCount val="1"/>
                <c:pt idx="0">
                  <c:v>miR-26a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data'!$S$45:$T$79</c:f>
              <c:multiLvlStrCache>
                <c:ptCount val="35"/>
                <c:lvl>
                  <c:pt idx="0">
                    <c:v>TE (0 M NaCl)</c:v>
                  </c:pt>
                  <c:pt idx="1">
                    <c:v>0.25M NaCl</c:v>
                  </c:pt>
                  <c:pt idx="2">
                    <c:v>0.5M NaCl</c:v>
                  </c:pt>
                  <c:pt idx="3">
                    <c:v>0.75M NaCl</c:v>
                  </c:pt>
                  <c:pt idx="4">
                    <c:v>1.0M NaCl</c:v>
                  </c:pt>
                  <c:pt idx="5">
                    <c:v>0 M NaCl</c:v>
                  </c:pt>
                  <c:pt idx="6">
                    <c:v>0.25M NaCl</c:v>
                  </c:pt>
                  <c:pt idx="7">
                    <c:v>0.5M NaCl</c:v>
                  </c:pt>
                  <c:pt idx="8">
                    <c:v>0.75M NaCl</c:v>
                  </c:pt>
                  <c:pt idx="9">
                    <c:v>1.0M NaCl</c:v>
                  </c:pt>
                  <c:pt idx="10">
                    <c:v>0 M NaCl</c:v>
                  </c:pt>
                  <c:pt idx="11">
                    <c:v>0.25M NaCl</c:v>
                  </c:pt>
                  <c:pt idx="12">
                    <c:v>0.5M NaCl</c:v>
                  </c:pt>
                  <c:pt idx="13">
                    <c:v>0.75M NaCl</c:v>
                  </c:pt>
                  <c:pt idx="14">
                    <c:v>1.0M NaCl</c:v>
                  </c:pt>
                  <c:pt idx="15">
                    <c:v>0 M NaCl</c:v>
                  </c:pt>
                  <c:pt idx="16">
                    <c:v>0.25M NaCl</c:v>
                  </c:pt>
                  <c:pt idx="17">
                    <c:v>0.5M NaCl</c:v>
                  </c:pt>
                  <c:pt idx="18">
                    <c:v>0.75M NaCl</c:v>
                  </c:pt>
                  <c:pt idx="19">
                    <c:v>1.0M NaCl</c:v>
                  </c:pt>
                  <c:pt idx="20">
                    <c:v>0 M NaCl</c:v>
                  </c:pt>
                  <c:pt idx="21">
                    <c:v>0.25M NaCl</c:v>
                  </c:pt>
                  <c:pt idx="22">
                    <c:v>0.5M NaCl</c:v>
                  </c:pt>
                  <c:pt idx="23">
                    <c:v>0.75M NaCl</c:v>
                  </c:pt>
                  <c:pt idx="24">
                    <c:v>1.0M NaCl</c:v>
                  </c:pt>
                  <c:pt idx="25">
                    <c:v>0 M NaCl</c:v>
                  </c:pt>
                  <c:pt idx="26">
                    <c:v>0.25M NaCl</c:v>
                  </c:pt>
                  <c:pt idx="27">
                    <c:v>0.5M NaCl</c:v>
                  </c:pt>
                  <c:pt idx="28">
                    <c:v>0.75M NaCl</c:v>
                  </c:pt>
                  <c:pt idx="29">
                    <c:v>1.0M NaCl</c:v>
                  </c:pt>
                  <c:pt idx="30">
                    <c:v>0 M NaCl</c:v>
                  </c:pt>
                  <c:pt idx="31">
                    <c:v>0.25M NaCl</c:v>
                  </c:pt>
                  <c:pt idx="32">
                    <c:v>0.5M NaCl</c:v>
                  </c:pt>
                  <c:pt idx="33">
                    <c:v>0.75M NaCl</c:v>
                  </c:pt>
                  <c:pt idx="34">
                    <c:v>1.0M NaCl</c:v>
                  </c:pt>
                </c:lvl>
                <c:lvl>
                  <c:pt idx="0">
                    <c:v>Beads </c:v>
                  </c:pt>
                  <c:pt idx="5">
                    <c:v>E1</c:v>
                  </c:pt>
                  <c:pt idx="10">
                    <c:v>F1</c:v>
                  </c:pt>
                  <c:pt idx="15">
                    <c:v>G1</c:v>
                  </c:pt>
                  <c:pt idx="20">
                    <c:v>E2</c:v>
                  </c:pt>
                  <c:pt idx="25">
                    <c:v>F2</c:v>
                  </c:pt>
                  <c:pt idx="30">
                    <c:v>G2</c:v>
                  </c:pt>
                </c:lvl>
              </c:multiLvlStrCache>
            </c:multiLvlStrRef>
          </c:cat>
          <c:val>
            <c:numRef>
              <c:f>'dot plot data'!$U$45:$U$79</c:f>
              <c:numCache>
                <c:formatCode>General</c:formatCode>
                <c:ptCount val="35"/>
                <c:pt idx="0" formatCode="0.00">
                  <c:v>6.359970674486803</c:v>
                </c:pt>
                <c:pt idx="1">
                  <c:v>4.8114169215086644</c:v>
                </c:pt>
                <c:pt idx="2">
                  <c:v>5.744255744255744</c:v>
                </c:pt>
                <c:pt idx="3">
                  <c:v>6.3771406944838684</c:v>
                </c:pt>
                <c:pt idx="4">
                  <c:v>7.8101503759398492</c:v>
                </c:pt>
                <c:pt idx="5">
                  <c:v>5.1242093684114032</c:v>
                </c:pt>
                <c:pt idx="6">
                  <c:v>31.903993928469788</c:v>
                </c:pt>
                <c:pt idx="7">
                  <c:v>3.9526505404014407</c:v>
                </c:pt>
                <c:pt idx="8">
                  <c:v>13.314720323481275</c:v>
                </c:pt>
                <c:pt idx="9">
                  <c:v>29.877986260637751</c:v>
                </c:pt>
                <c:pt idx="10">
                  <c:v>62.261240953849807</c:v>
                </c:pt>
                <c:pt idx="11">
                  <c:v>68.580940491052857</c:v>
                </c:pt>
                <c:pt idx="12">
                  <c:v>1.7029243937232523</c:v>
                </c:pt>
                <c:pt idx="13">
                  <c:v>21.010662957811775</c:v>
                </c:pt>
                <c:pt idx="14">
                  <c:v>43.050055843232812</c:v>
                </c:pt>
                <c:pt idx="15">
                  <c:v>4.7668986557345789</c:v>
                </c:pt>
                <c:pt idx="16">
                  <c:v>72.259250746954734</c:v>
                </c:pt>
                <c:pt idx="17">
                  <c:v>2.6960300217262492</c:v>
                </c:pt>
                <c:pt idx="18">
                  <c:v>5.2727272727272725</c:v>
                </c:pt>
                <c:pt idx="19">
                  <c:v>30.964831333948528</c:v>
                </c:pt>
                <c:pt idx="20">
                  <c:v>5.1475519785378943</c:v>
                </c:pt>
                <c:pt idx="21">
                  <c:v>51.110441161692286</c:v>
                </c:pt>
                <c:pt idx="22">
                  <c:v>5.5896648759273475</c:v>
                </c:pt>
                <c:pt idx="23">
                  <c:v>76.2241292276628</c:v>
                </c:pt>
                <c:pt idx="24">
                  <c:v>80.986866331164848</c:v>
                </c:pt>
                <c:pt idx="25">
                  <c:v>4.8410404624277454</c:v>
                </c:pt>
                <c:pt idx="26">
                  <c:v>64.811750103434008</c:v>
                </c:pt>
                <c:pt idx="27">
                  <c:v>3.0991131468667774</c:v>
                </c:pt>
                <c:pt idx="28">
                  <c:v>33.412751358048219</c:v>
                </c:pt>
                <c:pt idx="29">
                  <c:v>62.935715536871605</c:v>
                </c:pt>
                <c:pt idx="30">
                  <c:v>6.1516193233218743</c:v>
                </c:pt>
                <c:pt idx="31">
                  <c:v>48.862385321100916</c:v>
                </c:pt>
                <c:pt idx="32">
                  <c:v>3.1380753138075312</c:v>
                </c:pt>
                <c:pt idx="33">
                  <c:v>57.397276219299265</c:v>
                </c:pt>
                <c:pt idx="34">
                  <c:v>74.611573969826622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C-4B3B-AA31-577338EB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880416"/>
        <c:axId val="2007873696"/>
      </c:barChart>
      <c:catAx>
        <c:axId val="2007880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696"/>
        <c:crosses val="autoZero"/>
        <c:auto val="1"/>
        <c:lblAlgn val="ctr"/>
        <c:lblOffset val="100"/>
        <c:noMultiLvlLbl val="0"/>
      </c:catAx>
      <c:valAx>
        <c:axId val="20078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Events (normalised to MMBs)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'dot plot data'!$W$44</c:f>
              <c:strCache>
                <c:ptCount val="1"/>
                <c:pt idx="0">
                  <c:v>miR-374a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data'!$S$45:$T$79</c:f>
              <c:multiLvlStrCache>
                <c:ptCount val="35"/>
                <c:lvl>
                  <c:pt idx="0">
                    <c:v>TE (0 M NaCl)</c:v>
                  </c:pt>
                  <c:pt idx="1">
                    <c:v>0.25M NaCl</c:v>
                  </c:pt>
                  <c:pt idx="2">
                    <c:v>0.5M NaCl</c:v>
                  </c:pt>
                  <c:pt idx="3">
                    <c:v>0.75M NaCl</c:v>
                  </c:pt>
                  <c:pt idx="4">
                    <c:v>1.0M NaCl</c:v>
                  </c:pt>
                  <c:pt idx="5">
                    <c:v>0 M NaCl</c:v>
                  </c:pt>
                  <c:pt idx="6">
                    <c:v>0.25M NaCl</c:v>
                  </c:pt>
                  <c:pt idx="7">
                    <c:v>0.5M NaCl</c:v>
                  </c:pt>
                  <c:pt idx="8">
                    <c:v>0.75M NaCl</c:v>
                  </c:pt>
                  <c:pt idx="9">
                    <c:v>1.0M NaCl</c:v>
                  </c:pt>
                  <c:pt idx="10">
                    <c:v>0 M NaCl</c:v>
                  </c:pt>
                  <c:pt idx="11">
                    <c:v>0.25M NaCl</c:v>
                  </c:pt>
                  <c:pt idx="12">
                    <c:v>0.5M NaCl</c:v>
                  </c:pt>
                  <c:pt idx="13">
                    <c:v>0.75M NaCl</c:v>
                  </c:pt>
                  <c:pt idx="14">
                    <c:v>1.0M NaCl</c:v>
                  </c:pt>
                  <c:pt idx="15">
                    <c:v>0 M NaCl</c:v>
                  </c:pt>
                  <c:pt idx="16">
                    <c:v>0.25M NaCl</c:v>
                  </c:pt>
                  <c:pt idx="17">
                    <c:v>0.5M NaCl</c:v>
                  </c:pt>
                  <c:pt idx="18">
                    <c:v>0.75M NaCl</c:v>
                  </c:pt>
                  <c:pt idx="19">
                    <c:v>1.0M NaCl</c:v>
                  </c:pt>
                  <c:pt idx="20">
                    <c:v>0 M NaCl</c:v>
                  </c:pt>
                  <c:pt idx="21">
                    <c:v>0.25M NaCl</c:v>
                  </c:pt>
                  <c:pt idx="22">
                    <c:v>0.5M NaCl</c:v>
                  </c:pt>
                  <c:pt idx="23">
                    <c:v>0.75M NaCl</c:v>
                  </c:pt>
                  <c:pt idx="24">
                    <c:v>1.0M NaCl</c:v>
                  </c:pt>
                  <c:pt idx="25">
                    <c:v>0 M NaCl</c:v>
                  </c:pt>
                  <c:pt idx="26">
                    <c:v>0.25M NaCl</c:v>
                  </c:pt>
                  <c:pt idx="27">
                    <c:v>0.5M NaCl</c:v>
                  </c:pt>
                  <c:pt idx="28">
                    <c:v>0.75M NaCl</c:v>
                  </c:pt>
                  <c:pt idx="29">
                    <c:v>1.0M NaCl</c:v>
                  </c:pt>
                  <c:pt idx="30">
                    <c:v>0 M NaCl</c:v>
                  </c:pt>
                  <c:pt idx="31">
                    <c:v>0.25M NaCl</c:v>
                  </c:pt>
                  <c:pt idx="32">
                    <c:v>0.5M NaCl</c:v>
                  </c:pt>
                  <c:pt idx="33">
                    <c:v>0.75M NaCl</c:v>
                  </c:pt>
                  <c:pt idx="34">
                    <c:v>1.0M NaCl</c:v>
                  </c:pt>
                </c:lvl>
                <c:lvl>
                  <c:pt idx="0">
                    <c:v>Beads </c:v>
                  </c:pt>
                  <c:pt idx="5">
                    <c:v>E1</c:v>
                  </c:pt>
                  <c:pt idx="10">
                    <c:v>F1</c:v>
                  </c:pt>
                  <c:pt idx="15">
                    <c:v>G1</c:v>
                  </c:pt>
                  <c:pt idx="20">
                    <c:v>E2</c:v>
                  </c:pt>
                  <c:pt idx="25">
                    <c:v>F2</c:v>
                  </c:pt>
                  <c:pt idx="30">
                    <c:v>G2</c:v>
                  </c:pt>
                </c:lvl>
              </c:multiLvlStrCache>
            </c:multiLvlStrRef>
          </c:cat>
          <c:val>
            <c:numRef>
              <c:f>'dot plot data'!$W$45:$W$79</c:f>
              <c:numCache>
                <c:formatCode>General</c:formatCode>
                <c:ptCount val="35"/>
                <c:pt idx="0">
                  <c:v>7.4905912346728183</c:v>
                </c:pt>
                <c:pt idx="1">
                  <c:v>5.6889293434975539</c:v>
                </c:pt>
                <c:pt idx="2">
                  <c:v>6.1381932021466907</c:v>
                </c:pt>
                <c:pt idx="3">
                  <c:v>6.2260869565217387</c:v>
                </c:pt>
                <c:pt idx="4">
                  <c:v>6.196934612415923</c:v>
                </c:pt>
                <c:pt idx="5">
                  <c:v>6.0109289617486334</c:v>
                </c:pt>
                <c:pt idx="6">
                  <c:v>36.684619988031116</c:v>
                </c:pt>
                <c:pt idx="7">
                  <c:v>7.7454898995354862</c:v>
                </c:pt>
                <c:pt idx="8">
                  <c:v>8.0027051397655544</c:v>
                </c:pt>
                <c:pt idx="9">
                  <c:v>5.9405940594059405</c:v>
                </c:pt>
                <c:pt idx="10">
                  <c:v>65.576432382277901</c:v>
                </c:pt>
                <c:pt idx="11">
                  <c:v>74.753079569415164</c:v>
                </c:pt>
                <c:pt idx="12">
                  <c:v>1.8794239687576275</c:v>
                </c:pt>
                <c:pt idx="13">
                  <c:v>3.010113027959548</c:v>
                </c:pt>
                <c:pt idx="14">
                  <c:v>7.1218795888399411</c:v>
                </c:pt>
                <c:pt idx="15">
                  <c:v>6.1563863663167826</c:v>
                </c:pt>
                <c:pt idx="16">
                  <c:v>75.837422658416898</c:v>
                </c:pt>
                <c:pt idx="17">
                  <c:v>2.9154849688031765</c:v>
                </c:pt>
                <c:pt idx="18">
                  <c:v>2.9063309885227691</c:v>
                </c:pt>
                <c:pt idx="19">
                  <c:v>4.1640245191291481</c:v>
                </c:pt>
                <c:pt idx="20">
                  <c:v>5.291947589365221</c:v>
                </c:pt>
                <c:pt idx="21">
                  <c:v>50.725465554666968</c:v>
                </c:pt>
                <c:pt idx="22">
                  <c:v>4.6369015599784831</c:v>
                </c:pt>
                <c:pt idx="23">
                  <c:v>58.716441986403964</c:v>
                </c:pt>
                <c:pt idx="24">
                  <c:v>74.036869411634839</c:v>
                </c:pt>
                <c:pt idx="25">
                  <c:v>5.7052297939778134</c:v>
                </c:pt>
                <c:pt idx="26">
                  <c:v>78.309859154929569</c:v>
                </c:pt>
                <c:pt idx="27">
                  <c:v>2.8616316911682191</c:v>
                </c:pt>
                <c:pt idx="28">
                  <c:v>8.9643783911299835</c:v>
                </c:pt>
                <c:pt idx="29">
                  <c:v>26.824505735904321</c:v>
                </c:pt>
                <c:pt idx="30">
                  <c:v>6.8542389687654932</c:v>
                </c:pt>
                <c:pt idx="31">
                  <c:v>55.180878552971578</c:v>
                </c:pt>
                <c:pt idx="32">
                  <c:v>3.0490654205607477</c:v>
                </c:pt>
                <c:pt idx="33">
                  <c:v>16.339434276206322</c:v>
                </c:pt>
                <c:pt idx="34">
                  <c:v>37.341697242277192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F-4ED3-B597-287A05FC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880416"/>
        <c:axId val="2007873696"/>
      </c:barChart>
      <c:catAx>
        <c:axId val="2007880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696"/>
        <c:crosses val="autoZero"/>
        <c:auto val="1"/>
        <c:lblAlgn val="ctr"/>
        <c:lblOffset val="100"/>
        <c:noMultiLvlLbl val="0"/>
      </c:catAx>
      <c:valAx>
        <c:axId val="20078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Events (normalised to MMBs)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'dot plot data'!$V$44</c:f>
              <c:strCache>
                <c:ptCount val="1"/>
                <c:pt idx="0">
                  <c:v>miR-150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data'!$S$45:$T$79</c:f>
              <c:multiLvlStrCache>
                <c:ptCount val="35"/>
                <c:lvl>
                  <c:pt idx="0">
                    <c:v>TE (0 M NaCl)</c:v>
                  </c:pt>
                  <c:pt idx="1">
                    <c:v>0.25M NaCl</c:v>
                  </c:pt>
                  <c:pt idx="2">
                    <c:v>0.5M NaCl</c:v>
                  </c:pt>
                  <c:pt idx="3">
                    <c:v>0.75M NaCl</c:v>
                  </c:pt>
                  <c:pt idx="4">
                    <c:v>1.0M NaCl</c:v>
                  </c:pt>
                  <c:pt idx="5">
                    <c:v>0 M NaCl</c:v>
                  </c:pt>
                  <c:pt idx="6">
                    <c:v>0.25M NaCl</c:v>
                  </c:pt>
                  <c:pt idx="7">
                    <c:v>0.5M NaCl</c:v>
                  </c:pt>
                  <c:pt idx="8">
                    <c:v>0.75M NaCl</c:v>
                  </c:pt>
                  <c:pt idx="9">
                    <c:v>1.0M NaCl</c:v>
                  </c:pt>
                  <c:pt idx="10">
                    <c:v>0 M NaCl</c:v>
                  </c:pt>
                  <c:pt idx="11">
                    <c:v>0.25M NaCl</c:v>
                  </c:pt>
                  <c:pt idx="12">
                    <c:v>0.5M NaCl</c:v>
                  </c:pt>
                  <c:pt idx="13">
                    <c:v>0.75M NaCl</c:v>
                  </c:pt>
                  <c:pt idx="14">
                    <c:v>1.0M NaCl</c:v>
                  </c:pt>
                  <c:pt idx="15">
                    <c:v>0 M NaCl</c:v>
                  </c:pt>
                  <c:pt idx="16">
                    <c:v>0.25M NaCl</c:v>
                  </c:pt>
                  <c:pt idx="17">
                    <c:v>0.5M NaCl</c:v>
                  </c:pt>
                  <c:pt idx="18">
                    <c:v>0.75M NaCl</c:v>
                  </c:pt>
                  <c:pt idx="19">
                    <c:v>1.0M NaCl</c:v>
                  </c:pt>
                  <c:pt idx="20">
                    <c:v>0 M NaCl</c:v>
                  </c:pt>
                  <c:pt idx="21">
                    <c:v>0.25M NaCl</c:v>
                  </c:pt>
                  <c:pt idx="22">
                    <c:v>0.5M NaCl</c:v>
                  </c:pt>
                  <c:pt idx="23">
                    <c:v>0.75M NaCl</c:v>
                  </c:pt>
                  <c:pt idx="24">
                    <c:v>1.0M NaCl</c:v>
                  </c:pt>
                  <c:pt idx="25">
                    <c:v>0 M NaCl</c:v>
                  </c:pt>
                  <c:pt idx="26">
                    <c:v>0.25M NaCl</c:v>
                  </c:pt>
                  <c:pt idx="27">
                    <c:v>0.5M NaCl</c:v>
                  </c:pt>
                  <c:pt idx="28">
                    <c:v>0.75M NaCl</c:v>
                  </c:pt>
                  <c:pt idx="29">
                    <c:v>1.0M NaCl</c:v>
                  </c:pt>
                  <c:pt idx="30">
                    <c:v>0 M NaCl</c:v>
                  </c:pt>
                  <c:pt idx="31">
                    <c:v>0.25M NaCl</c:v>
                  </c:pt>
                  <c:pt idx="32">
                    <c:v>0.5M NaCl</c:v>
                  </c:pt>
                  <c:pt idx="33">
                    <c:v>0.75M NaCl</c:v>
                  </c:pt>
                  <c:pt idx="34">
                    <c:v>1.0M NaCl</c:v>
                  </c:pt>
                </c:lvl>
                <c:lvl>
                  <c:pt idx="0">
                    <c:v>Beads </c:v>
                  </c:pt>
                  <c:pt idx="5">
                    <c:v>E1</c:v>
                  </c:pt>
                  <c:pt idx="10">
                    <c:v>F1</c:v>
                  </c:pt>
                  <c:pt idx="15">
                    <c:v>G1</c:v>
                  </c:pt>
                  <c:pt idx="20">
                    <c:v>E2</c:v>
                  </c:pt>
                  <c:pt idx="25">
                    <c:v>F2</c:v>
                  </c:pt>
                  <c:pt idx="30">
                    <c:v>G2</c:v>
                  </c:pt>
                </c:lvl>
              </c:multiLvlStrCache>
            </c:multiLvlStrRef>
          </c:cat>
          <c:val>
            <c:numRef>
              <c:f>'dot plot data'!$V$45:$V$79</c:f>
              <c:numCache>
                <c:formatCode>General</c:formatCode>
                <c:ptCount val="35"/>
                <c:pt idx="0">
                  <c:v>7.5720007629219914</c:v>
                </c:pt>
                <c:pt idx="1">
                  <c:v>6.5367180417044422</c:v>
                </c:pt>
                <c:pt idx="2">
                  <c:v>7.3976717987232448</c:v>
                </c:pt>
                <c:pt idx="3">
                  <c:v>7.3187216375398281</c:v>
                </c:pt>
                <c:pt idx="4">
                  <c:v>7.0726517377647182</c:v>
                </c:pt>
                <c:pt idx="5">
                  <c:v>5.616889405384466</c:v>
                </c:pt>
                <c:pt idx="6">
                  <c:v>32.240686632578523</c:v>
                </c:pt>
                <c:pt idx="7">
                  <c:v>4.7346463568448627</c:v>
                </c:pt>
                <c:pt idx="8">
                  <c:v>4.9403247896693401</c:v>
                </c:pt>
                <c:pt idx="9">
                  <c:v>4.452191235059761</c:v>
                </c:pt>
                <c:pt idx="10">
                  <c:v>66.197687964871392</c:v>
                </c:pt>
                <c:pt idx="11">
                  <c:v>77.718203392810054</c:v>
                </c:pt>
                <c:pt idx="12">
                  <c:v>1.7100815271425731</c:v>
                </c:pt>
                <c:pt idx="13">
                  <c:v>2.9976489028213167</c:v>
                </c:pt>
                <c:pt idx="14">
                  <c:v>6.3303960295756108</c:v>
                </c:pt>
                <c:pt idx="15">
                  <c:v>5.4222558095597959</c:v>
                </c:pt>
                <c:pt idx="16">
                  <c:v>77.357367570784803</c:v>
                </c:pt>
                <c:pt idx="17">
                  <c:v>2.5933901320101116</c:v>
                </c:pt>
                <c:pt idx="18">
                  <c:v>2.6381783528939713</c:v>
                </c:pt>
                <c:pt idx="19">
                  <c:v>4.1496994376575529</c:v>
                </c:pt>
                <c:pt idx="20">
                  <c:v>5.8616174841373754</c:v>
                </c:pt>
                <c:pt idx="21">
                  <c:v>56.044538706256631</c:v>
                </c:pt>
                <c:pt idx="22">
                  <c:v>4.9107142857142856</c:v>
                </c:pt>
                <c:pt idx="23">
                  <c:v>58.887578259686059</c:v>
                </c:pt>
                <c:pt idx="24">
                  <c:v>75.3065459347293</c:v>
                </c:pt>
                <c:pt idx="25">
                  <c:v>5.5489614243323446</c:v>
                </c:pt>
                <c:pt idx="26">
                  <c:v>79.876102872160686</c:v>
                </c:pt>
                <c:pt idx="27">
                  <c:v>2.7386306846576711</c:v>
                </c:pt>
                <c:pt idx="28">
                  <c:v>8.4530440730968444</c:v>
                </c:pt>
                <c:pt idx="29">
                  <c:v>24.691878226061309</c:v>
                </c:pt>
                <c:pt idx="30">
                  <c:v>6.7103740840725026</c:v>
                </c:pt>
                <c:pt idx="31">
                  <c:v>67.140921409214087</c:v>
                </c:pt>
                <c:pt idx="32">
                  <c:v>3.1987167390073594</c:v>
                </c:pt>
                <c:pt idx="33">
                  <c:v>16.153091265947005</c:v>
                </c:pt>
                <c:pt idx="34">
                  <c:v>32.199282737229815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043-8421-7B230A4F3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880416"/>
        <c:axId val="2007873696"/>
      </c:barChart>
      <c:catAx>
        <c:axId val="20078804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696"/>
        <c:crosses val="autoZero"/>
        <c:auto val="1"/>
        <c:lblAlgn val="ctr"/>
        <c:lblOffset val="100"/>
        <c:noMultiLvlLbl val="0"/>
      </c:catAx>
      <c:valAx>
        <c:axId val="20078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Events (normalised to MMBs)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miR-150/miR-26a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'dot plot data'!$Z$44</c:f>
              <c:strCache>
                <c:ptCount val="1"/>
                <c:pt idx="0">
                  <c:v>miR-150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data'!$S$45:$T$79</c:f>
              <c:multiLvlStrCache>
                <c:ptCount val="35"/>
                <c:lvl>
                  <c:pt idx="0">
                    <c:v>TE (0 M NaCl)</c:v>
                  </c:pt>
                  <c:pt idx="1">
                    <c:v>0.25M NaCl</c:v>
                  </c:pt>
                  <c:pt idx="2">
                    <c:v>0.5M NaCl</c:v>
                  </c:pt>
                  <c:pt idx="3">
                    <c:v>0.75M NaCl</c:v>
                  </c:pt>
                  <c:pt idx="4">
                    <c:v>1.0M NaCl</c:v>
                  </c:pt>
                  <c:pt idx="5">
                    <c:v>0 M NaCl</c:v>
                  </c:pt>
                  <c:pt idx="6">
                    <c:v>0.25M NaCl</c:v>
                  </c:pt>
                  <c:pt idx="7">
                    <c:v>0.5M NaCl</c:v>
                  </c:pt>
                  <c:pt idx="8">
                    <c:v>0.75M NaCl</c:v>
                  </c:pt>
                  <c:pt idx="9">
                    <c:v>1.0M NaCl</c:v>
                  </c:pt>
                  <c:pt idx="10">
                    <c:v>0 M NaCl</c:v>
                  </c:pt>
                  <c:pt idx="11">
                    <c:v>0.25M NaCl</c:v>
                  </c:pt>
                  <c:pt idx="12">
                    <c:v>0.5M NaCl</c:v>
                  </c:pt>
                  <c:pt idx="13">
                    <c:v>0.75M NaCl</c:v>
                  </c:pt>
                  <c:pt idx="14">
                    <c:v>1.0M NaCl</c:v>
                  </c:pt>
                  <c:pt idx="15">
                    <c:v>0 M NaCl</c:v>
                  </c:pt>
                  <c:pt idx="16">
                    <c:v>0.25M NaCl</c:v>
                  </c:pt>
                  <c:pt idx="17">
                    <c:v>0.5M NaCl</c:v>
                  </c:pt>
                  <c:pt idx="18">
                    <c:v>0.75M NaCl</c:v>
                  </c:pt>
                  <c:pt idx="19">
                    <c:v>1.0M NaCl</c:v>
                  </c:pt>
                  <c:pt idx="20">
                    <c:v>0 M NaCl</c:v>
                  </c:pt>
                  <c:pt idx="21">
                    <c:v>0.25M NaCl</c:v>
                  </c:pt>
                  <c:pt idx="22">
                    <c:v>0.5M NaCl</c:v>
                  </c:pt>
                  <c:pt idx="23">
                    <c:v>0.75M NaCl</c:v>
                  </c:pt>
                  <c:pt idx="24">
                    <c:v>1.0M NaCl</c:v>
                  </c:pt>
                  <c:pt idx="25">
                    <c:v>0 M NaCl</c:v>
                  </c:pt>
                  <c:pt idx="26">
                    <c:v>0.25M NaCl</c:v>
                  </c:pt>
                  <c:pt idx="27">
                    <c:v>0.5M NaCl</c:v>
                  </c:pt>
                  <c:pt idx="28">
                    <c:v>0.75M NaCl</c:v>
                  </c:pt>
                  <c:pt idx="29">
                    <c:v>1.0M NaCl</c:v>
                  </c:pt>
                  <c:pt idx="30">
                    <c:v>0 M NaCl</c:v>
                  </c:pt>
                  <c:pt idx="31">
                    <c:v>0.25M NaCl</c:v>
                  </c:pt>
                  <c:pt idx="32">
                    <c:v>0.5M NaCl</c:v>
                  </c:pt>
                  <c:pt idx="33">
                    <c:v>0.75M NaCl</c:v>
                  </c:pt>
                  <c:pt idx="34">
                    <c:v>1.0M NaCl</c:v>
                  </c:pt>
                </c:lvl>
                <c:lvl>
                  <c:pt idx="0">
                    <c:v>Beads </c:v>
                  </c:pt>
                  <c:pt idx="5">
                    <c:v>E1</c:v>
                  </c:pt>
                  <c:pt idx="10">
                    <c:v>F1</c:v>
                  </c:pt>
                  <c:pt idx="15">
                    <c:v>G1</c:v>
                  </c:pt>
                  <c:pt idx="20">
                    <c:v>E2</c:v>
                  </c:pt>
                  <c:pt idx="25">
                    <c:v>F2</c:v>
                  </c:pt>
                  <c:pt idx="30">
                    <c:v>G2</c:v>
                  </c:pt>
                </c:lvl>
              </c:multiLvlStrCache>
            </c:multiLvlStrRef>
          </c:cat>
          <c:val>
            <c:numRef>
              <c:f>'dot plot data'!$Z$45:$Z$79</c:f>
              <c:numCache>
                <c:formatCode>General</c:formatCode>
                <c:ptCount val="35"/>
                <c:pt idx="0">
                  <c:v>1.1905716473343628</c:v>
                </c:pt>
                <c:pt idx="1">
                  <c:v>1.3585848302779784</c:v>
                </c:pt>
                <c:pt idx="2">
                  <c:v>1.2878381687864293</c:v>
                </c:pt>
                <c:pt idx="3">
                  <c:v>1.147649391500867</c:v>
                </c:pt>
                <c:pt idx="4">
                  <c:v>0.90557177484737195</c:v>
                </c:pt>
                <c:pt idx="5">
                  <c:v>1.0961475227788755</c:v>
                </c:pt>
                <c:pt idx="6">
                  <c:v>1.0105533089325309</c:v>
                </c:pt>
                <c:pt idx="7">
                  <c:v>1.1978408686653084</c:v>
                </c:pt>
                <c:pt idx="8">
                  <c:v>0.37104232530943915</c:v>
                </c:pt>
                <c:pt idx="9">
                  <c:v>0.14901242661474898</c:v>
                </c:pt>
                <c:pt idx="10">
                  <c:v>1.0632246796034697</c:v>
                </c:pt>
                <c:pt idx="11">
                  <c:v>1.1332332691318114</c:v>
                </c:pt>
                <c:pt idx="12">
                  <c:v>1.0042028486089583</c:v>
                </c:pt>
                <c:pt idx="13">
                  <c:v>0.14267274235184424</c:v>
                </c:pt>
                <c:pt idx="14">
                  <c:v>0.14704733607379764</c:v>
                </c:pt>
                <c:pt idx="15" formatCode="0.00">
                  <c:v>1.137480823729454</c:v>
                </c:pt>
                <c:pt idx="16">
                  <c:v>1.0705531370880554</c:v>
                </c:pt>
                <c:pt idx="17">
                  <c:v>0.96192924823202897</c:v>
                </c:pt>
                <c:pt idx="18">
                  <c:v>0.50034417037644285</c:v>
                </c:pt>
                <c:pt idx="19">
                  <c:v>0.13401330667375536</c:v>
                </c:pt>
                <c:pt idx="20">
                  <c:v>1.1387194356806289</c:v>
                </c:pt>
                <c:pt idx="21">
                  <c:v>1.0965379564804558</c:v>
                </c:pt>
                <c:pt idx="22">
                  <c:v>0.87853465184700874</c:v>
                </c:pt>
                <c:pt idx="23">
                  <c:v>0.77255822869164292</c:v>
                </c:pt>
                <c:pt idx="24">
                  <c:v>0.92986121511100273</c:v>
                </c:pt>
                <c:pt idx="25">
                  <c:v>1.146233225563577</c:v>
                </c:pt>
                <c:pt idx="26">
                  <c:v>1.2324324330801939</c:v>
                </c:pt>
                <c:pt idx="27">
                  <c:v>0.88368205834189817</c:v>
                </c:pt>
                <c:pt idx="28">
                  <c:v>0.25298856662579922</c:v>
                </c:pt>
                <c:pt idx="29">
                  <c:v>0.39233490896906209</c:v>
                </c:pt>
                <c:pt idx="30">
                  <c:v>1.0908305165490801</c:v>
                </c:pt>
                <c:pt idx="31">
                  <c:v>1.3740819439737768</c:v>
                </c:pt>
                <c:pt idx="32">
                  <c:v>1.0193244008303453</c:v>
                </c:pt>
                <c:pt idx="33">
                  <c:v>0.28142609423190168</c:v>
                </c:pt>
                <c:pt idx="34">
                  <c:v>0.4315588188804515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7-4135-BC84-80E196D80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070144"/>
        <c:axId val="1965070624"/>
      </c:barChart>
      <c:catAx>
        <c:axId val="19650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70624"/>
        <c:crosses val="autoZero"/>
        <c:auto val="1"/>
        <c:lblAlgn val="ctr"/>
        <c:lblOffset val="100"/>
        <c:noMultiLvlLbl val="0"/>
      </c:catAx>
      <c:valAx>
        <c:axId val="19650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miR-374a/miR-26a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'dot plot data'!$AA$44</c:f>
              <c:strCache>
                <c:ptCount val="1"/>
                <c:pt idx="0">
                  <c:v>miR-374a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data'!$S$45:$T$79</c:f>
              <c:multiLvlStrCache>
                <c:ptCount val="35"/>
                <c:lvl>
                  <c:pt idx="0">
                    <c:v>TE (0 M NaCl)</c:v>
                  </c:pt>
                  <c:pt idx="1">
                    <c:v>0.25M NaCl</c:v>
                  </c:pt>
                  <c:pt idx="2">
                    <c:v>0.5M NaCl</c:v>
                  </c:pt>
                  <c:pt idx="3">
                    <c:v>0.75M NaCl</c:v>
                  </c:pt>
                  <c:pt idx="4">
                    <c:v>1.0M NaCl</c:v>
                  </c:pt>
                  <c:pt idx="5">
                    <c:v>0 M NaCl</c:v>
                  </c:pt>
                  <c:pt idx="6">
                    <c:v>0.25M NaCl</c:v>
                  </c:pt>
                  <c:pt idx="7">
                    <c:v>0.5M NaCl</c:v>
                  </c:pt>
                  <c:pt idx="8">
                    <c:v>0.75M NaCl</c:v>
                  </c:pt>
                  <c:pt idx="9">
                    <c:v>1.0M NaCl</c:v>
                  </c:pt>
                  <c:pt idx="10">
                    <c:v>0 M NaCl</c:v>
                  </c:pt>
                  <c:pt idx="11">
                    <c:v>0.25M NaCl</c:v>
                  </c:pt>
                  <c:pt idx="12">
                    <c:v>0.5M NaCl</c:v>
                  </c:pt>
                  <c:pt idx="13">
                    <c:v>0.75M NaCl</c:v>
                  </c:pt>
                  <c:pt idx="14">
                    <c:v>1.0M NaCl</c:v>
                  </c:pt>
                  <c:pt idx="15">
                    <c:v>0 M NaCl</c:v>
                  </c:pt>
                  <c:pt idx="16">
                    <c:v>0.25M NaCl</c:v>
                  </c:pt>
                  <c:pt idx="17">
                    <c:v>0.5M NaCl</c:v>
                  </c:pt>
                  <c:pt idx="18">
                    <c:v>0.75M NaCl</c:v>
                  </c:pt>
                  <c:pt idx="19">
                    <c:v>1.0M NaCl</c:v>
                  </c:pt>
                  <c:pt idx="20">
                    <c:v>0 M NaCl</c:v>
                  </c:pt>
                  <c:pt idx="21">
                    <c:v>0.25M NaCl</c:v>
                  </c:pt>
                  <c:pt idx="22">
                    <c:v>0.5M NaCl</c:v>
                  </c:pt>
                  <c:pt idx="23">
                    <c:v>0.75M NaCl</c:v>
                  </c:pt>
                  <c:pt idx="24">
                    <c:v>1.0M NaCl</c:v>
                  </c:pt>
                  <c:pt idx="25">
                    <c:v>0 M NaCl</c:v>
                  </c:pt>
                  <c:pt idx="26">
                    <c:v>0.25M NaCl</c:v>
                  </c:pt>
                  <c:pt idx="27">
                    <c:v>0.5M NaCl</c:v>
                  </c:pt>
                  <c:pt idx="28">
                    <c:v>0.75M NaCl</c:v>
                  </c:pt>
                  <c:pt idx="29">
                    <c:v>1.0M NaCl</c:v>
                  </c:pt>
                  <c:pt idx="30">
                    <c:v>0 M NaCl</c:v>
                  </c:pt>
                  <c:pt idx="31">
                    <c:v>0.25M NaCl</c:v>
                  </c:pt>
                  <c:pt idx="32">
                    <c:v>0.5M NaCl</c:v>
                  </c:pt>
                  <c:pt idx="33">
                    <c:v>0.75M NaCl</c:v>
                  </c:pt>
                  <c:pt idx="34">
                    <c:v>1.0M NaCl</c:v>
                  </c:pt>
                </c:lvl>
                <c:lvl>
                  <c:pt idx="0">
                    <c:v>Beads </c:v>
                  </c:pt>
                  <c:pt idx="5">
                    <c:v>E1</c:v>
                  </c:pt>
                  <c:pt idx="10">
                    <c:v>F1</c:v>
                  </c:pt>
                  <c:pt idx="15">
                    <c:v>G1</c:v>
                  </c:pt>
                  <c:pt idx="20">
                    <c:v>E2</c:v>
                  </c:pt>
                  <c:pt idx="25">
                    <c:v>F2</c:v>
                  </c:pt>
                  <c:pt idx="30">
                    <c:v>G2</c:v>
                  </c:pt>
                </c:lvl>
              </c:multiLvlStrCache>
            </c:multiLvlStrRef>
          </c:cat>
          <c:val>
            <c:numRef>
              <c:f>'dot plot data'!$AA$45:$AA$79</c:f>
              <c:numCache>
                <c:formatCode>General</c:formatCode>
                <c:ptCount val="35"/>
                <c:pt idx="0">
                  <c:v>1.1777713480223315</c:v>
                </c:pt>
                <c:pt idx="1">
                  <c:v>1.1823812894006569</c:v>
                </c:pt>
                <c:pt idx="2">
                  <c:v>1.0685793731041457</c:v>
                </c:pt>
                <c:pt idx="3">
                  <c:v>0.9763132499032382</c:v>
                </c:pt>
                <c:pt idx="4">
                  <c:v>0.79344626084362724</c:v>
                </c:pt>
                <c:pt idx="5">
                  <c:v>1.1730451528392816</c:v>
                </c:pt>
                <c:pt idx="6">
                  <c:v>1.1498441251675169</c:v>
                </c:pt>
                <c:pt idx="7">
                  <c:v>1.9595686034892514</c:v>
                </c:pt>
                <c:pt idx="8">
                  <c:v>0.60104192542837898</c:v>
                </c:pt>
                <c:pt idx="9">
                  <c:v>0.19882846211868957</c:v>
                </c:pt>
                <c:pt idx="10">
                  <c:v>1.0532464720850236</c:v>
                </c:pt>
                <c:pt idx="11">
                  <c:v>1.0899978774593726</c:v>
                </c:pt>
                <c:pt idx="12">
                  <c:v>1.1036449860515996</c:v>
                </c:pt>
                <c:pt idx="13">
                  <c:v>0.1432659709026643</c:v>
                </c:pt>
                <c:pt idx="14">
                  <c:v>0.16543252846812403</c:v>
                </c:pt>
                <c:pt idx="15">
                  <c:v>1.2914867319259347</c:v>
                </c:pt>
                <c:pt idx="16">
                  <c:v>1.0495185304922769</c:v>
                </c:pt>
                <c:pt idx="17">
                  <c:v>1.081399296487215</c:v>
                </c:pt>
                <c:pt idx="18">
                  <c:v>0.55120070471983551</c:v>
                </c:pt>
                <c:pt idx="19">
                  <c:v>0.1344759309108165</c:v>
                </c:pt>
                <c:pt idx="20">
                  <c:v>1.0280513167092566</c:v>
                </c:pt>
                <c:pt idx="21">
                  <c:v>0.99246776982794149</c:v>
                </c:pt>
                <c:pt idx="22">
                  <c:v>0.82954911661125352</c:v>
                </c:pt>
                <c:pt idx="23">
                  <c:v>0.77031305678851825</c:v>
                </c:pt>
                <c:pt idx="24">
                  <c:v>0.91418365428400883</c:v>
                </c:pt>
                <c:pt idx="25">
                  <c:v>1.1785131395321335</c:v>
                </c:pt>
                <c:pt idx="26">
                  <c:v>1.2082663873441735</c:v>
                </c:pt>
                <c:pt idx="27">
                  <c:v>0.92337115670053749</c:v>
                </c:pt>
                <c:pt idx="28">
                  <c:v>0.26829213479214753</c:v>
                </c:pt>
                <c:pt idx="29">
                  <c:v>0.42622071596514827</c:v>
                </c:pt>
                <c:pt idx="30">
                  <c:v>1.114217022951967</c:v>
                </c:pt>
                <c:pt idx="31">
                  <c:v>1.1293120094393356</c:v>
                </c:pt>
                <c:pt idx="32">
                  <c:v>0.97163551401869164</c:v>
                </c:pt>
                <c:pt idx="33">
                  <c:v>0.28467264219608301</c:v>
                </c:pt>
                <c:pt idx="34">
                  <c:v>0.50048129607047831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E-4330-B4E6-5B943FDD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070144"/>
        <c:axId val="1965070624"/>
      </c:barChart>
      <c:catAx>
        <c:axId val="19650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70624"/>
        <c:crosses val="autoZero"/>
        <c:auto val="1"/>
        <c:lblAlgn val="ctr"/>
        <c:lblOffset val="100"/>
        <c:noMultiLvlLbl val="0"/>
      </c:catAx>
      <c:valAx>
        <c:axId val="19650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299357</xdr:colOff>
      <xdr:row>1</xdr:row>
      <xdr:rowOff>179614</xdr:rowOff>
    </xdr:from>
    <xdr:to>
      <xdr:col>48</xdr:col>
      <xdr:colOff>605518</xdr:colOff>
      <xdr:row>16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7B3EE-C50E-4C3D-B456-8E4D8F64F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387804</xdr:colOff>
      <xdr:row>35</xdr:row>
      <xdr:rowOff>166007</xdr:rowOff>
    </xdr:from>
    <xdr:to>
      <xdr:col>48</xdr:col>
      <xdr:colOff>367392</xdr:colOff>
      <xdr:row>50</xdr:row>
      <xdr:rowOff>51707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2EC7E0-0E54-4FDC-8CC7-2CBDD19AE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523874</xdr:colOff>
      <xdr:row>51</xdr:row>
      <xdr:rowOff>2721</xdr:rowOff>
    </xdr:from>
    <xdr:to>
      <xdr:col>48</xdr:col>
      <xdr:colOff>530678</xdr:colOff>
      <xdr:row>65</xdr:row>
      <xdr:rowOff>78921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7B7D2E-9665-48CF-AEDE-1A47A2643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147203</xdr:colOff>
      <xdr:row>81</xdr:row>
      <xdr:rowOff>128792</xdr:rowOff>
    </xdr:from>
    <xdr:to>
      <xdr:col>37</xdr:col>
      <xdr:colOff>51954</xdr:colOff>
      <xdr:row>116</xdr:row>
      <xdr:rowOff>62984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2E33A7-9E6E-4789-A4B4-9BD5986DC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500063</xdr:colOff>
      <xdr:row>117</xdr:row>
      <xdr:rowOff>71437</xdr:rowOff>
    </xdr:from>
    <xdr:to>
      <xdr:col>18</xdr:col>
      <xdr:colOff>97415</xdr:colOff>
      <xdr:row>152</xdr:row>
      <xdr:rowOff>5629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9B9BE3-EAE3-4CE9-AD68-9CAA724B0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380999</xdr:colOff>
      <xdr:row>117</xdr:row>
      <xdr:rowOff>47626</xdr:rowOff>
    </xdr:from>
    <xdr:to>
      <xdr:col>45</xdr:col>
      <xdr:colOff>597476</xdr:colOff>
      <xdr:row>151</xdr:row>
      <xdr:rowOff>172318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612D01-6CA0-4C7D-9DD0-26A1AAEDF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142875</xdr:colOff>
      <xdr:row>117</xdr:row>
      <xdr:rowOff>47624</xdr:rowOff>
    </xdr:from>
    <xdr:to>
      <xdr:col>32</xdr:col>
      <xdr:colOff>264103</xdr:colOff>
      <xdr:row>151</xdr:row>
      <xdr:rowOff>172316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4F1E87-39E5-4F7E-BDE2-D9EEB8F99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553528</xdr:colOff>
      <xdr:row>153</xdr:row>
      <xdr:rowOff>32440</xdr:rowOff>
    </xdr:from>
    <xdr:to>
      <xdr:col>17</xdr:col>
      <xdr:colOff>575094</xdr:colOff>
      <xdr:row>176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2DB166F-5E11-A48A-6C05-7AC7813CC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85814</xdr:colOff>
      <xdr:row>153</xdr:row>
      <xdr:rowOff>40884</xdr:rowOff>
    </xdr:from>
    <xdr:to>
      <xdr:col>31</xdr:col>
      <xdr:colOff>359434</xdr:colOff>
      <xdr:row>175</xdr:row>
      <xdr:rowOff>161744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D05FF6-43B7-4FFE-80FF-700DDF029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94734</xdr:colOff>
      <xdr:row>153</xdr:row>
      <xdr:rowOff>170089</xdr:rowOff>
    </xdr:from>
    <xdr:to>
      <xdr:col>46</xdr:col>
      <xdr:colOff>197689</xdr:colOff>
      <xdr:row>176</xdr:row>
      <xdr:rowOff>17970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2945124-CD87-439D-BD42-2C2313901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204107</xdr:colOff>
      <xdr:row>1</xdr:row>
      <xdr:rowOff>81642</xdr:rowOff>
    </xdr:from>
    <xdr:to>
      <xdr:col>57</xdr:col>
      <xdr:colOff>462643</xdr:colOff>
      <xdr:row>15</xdr:row>
      <xdr:rowOff>157842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955088D-A5A5-4113-BF49-986A35653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58</xdr:col>
      <xdr:colOff>312964</xdr:colOff>
      <xdr:row>1</xdr:row>
      <xdr:rowOff>1</xdr:rowOff>
    </xdr:from>
    <xdr:to>
      <xdr:col>67</xdr:col>
      <xdr:colOff>95250</xdr:colOff>
      <xdr:row>15</xdr:row>
      <xdr:rowOff>76201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F54118-A9FF-491C-B902-6324361B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176894</xdr:colOff>
      <xdr:row>0</xdr:row>
      <xdr:rowOff>122464</xdr:rowOff>
    </xdr:from>
    <xdr:to>
      <xdr:col>76</xdr:col>
      <xdr:colOff>421821</xdr:colOff>
      <xdr:row>15</xdr:row>
      <xdr:rowOff>8164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DBEA6E3-6924-4922-8B26-5F1ABA03D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77</xdr:col>
      <xdr:colOff>13607</xdr:colOff>
      <xdr:row>0</xdr:row>
      <xdr:rowOff>136072</xdr:rowOff>
    </xdr:from>
    <xdr:to>
      <xdr:col>84</xdr:col>
      <xdr:colOff>544286</xdr:colOff>
      <xdr:row>15</xdr:row>
      <xdr:rowOff>21772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4BF3259-9886-430E-B38A-7406079BD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204106</xdr:colOff>
      <xdr:row>18</xdr:row>
      <xdr:rowOff>16328</xdr:rowOff>
    </xdr:from>
    <xdr:to>
      <xdr:col>49</xdr:col>
      <xdr:colOff>40820</xdr:colOff>
      <xdr:row>32</xdr:row>
      <xdr:rowOff>92528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AAD4A36-42F9-0ACF-2CBD-EF8379990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204107</xdr:colOff>
      <xdr:row>17</xdr:row>
      <xdr:rowOff>122464</xdr:rowOff>
    </xdr:from>
    <xdr:to>
      <xdr:col>58</xdr:col>
      <xdr:colOff>40821</xdr:colOff>
      <xdr:row>32</xdr:row>
      <xdr:rowOff>8164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B8916FC-9CF4-4697-84BC-CB4E902D7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312964</xdr:colOff>
      <xdr:row>17</xdr:row>
      <xdr:rowOff>136071</xdr:rowOff>
    </xdr:from>
    <xdr:to>
      <xdr:col>67</xdr:col>
      <xdr:colOff>149678</xdr:colOff>
      <xdr:row>32</xdr:row>
      <xdr:rowOff>21771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354FC0A-4541-475A-A287-491D86D59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67</xdr:col>
      <xdr:colOff>367392</xdr:colOff>
      <xdr:row>18</xdr:row>
      <xdr:rowOff>0</xdr:rowOff>
    </xdr:from>
    <xdr:to>
      <xdr:col>76</xdr:col>
      <xdr:colOff>204106</xdr:colOff>
      <xdr:row>32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6F48215-9DE9-4287-8FE2-1C59FBCB1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77</xdr:col>
      <xdr:colOff>0</xdr:colOff>
      <xdr:row>18</xdr:row>
      <xdr:rowOff>0</xdr:rowOff>
    </xdr:from>
    <xdr:to>
      <xdr:col>85</xdr:col>
      <xdr:colOff>449036</xdr:colOff>
      <xdr:row>32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9ECA34E-0F8B-4C2A-80BD-320473736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81643</xdr:colOff>
      <xdr:row>35</xdr:row>
      <xdr:rowOff>122465</xdr:rowOff>
    </xdr:from>
    <xdr:to>
      <xdr:col>57</xdr:col>
      <xdr:colOff>40822</xdr:colOff>
      <xdr:row>50</xdr:row>
      <xdr:rowOff>8165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2EABB14-CBFA-455B-8502-563D940F7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163286</xdr:colOff>
      <xdr:row>50</xdr:row>
      <xdr:rowOff>176892</xdr:rowOff>
    </xdr:from>
    <xdr:to>
      <xdr:col>57</xdr:col>
      <xdr:colOff>299358</xdr:colOff>
      <xdr:row>65</xdr:row>
      <xdr:rowOff>62592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B8D5DD7-440F-446A-A3FF-0DC7F61C4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59</xdr:col>
      <xdr:colOff>0</xdr:colOff>
      <xdr:row>37</xdr:row>
      <xdr:rowOff>0</xdr:rowOff>
    </xdr:from>
    <xdr:to>
      <xdr:col>66</xdr:col>
      <xdr:colOff>571500</xdr:colOff>
      <xdr:row>51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4FBEA30-8A8E-4BC2-98ED-5DF610C38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59</xdr:col>
      <xdr:colOff>81643</xdr:colOff>
      <xdr:row>52</xdr:row>
      <xdr:rowOff>54427</xdr:rowOff>
    </xdr:from>
    <xdr:to>
      <xdr:col>67</xdr:col>
      <xdr:colOff>217714</xdr:colOff>
      <xdr:row>66</xdr:row>
      <xdr:rowOff>130627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1F4EBC9-B6EC-4CE7-8028-68C997FF2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68</xdr:col>
      <xdr:colOff>0</xdr:colOff>
      <xdr:row>36</xdr:row>
      <xdr:rowOff>0</xdr:rowOff>
    </xdr:from>
    <xdr:to>
      <xdr:col>76</xdr:col>
      <xdr:colOff>476250</xdr:colOff>
      <xdr:row>50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85584258-0A11-490D-97D3-5365B6ED1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81643</xdr:colOff>
      <xdr:row>51</xdr:row>
      <xdr:rowOff>54427</xdr:rowOff>
    </xdr:from>
    <xdr:to>
      <xdr:col>76</xdr:col>
      <xdr:colOff>381000</xdr:colOff>
      <xdr:row>65</xdr:row>
      <xdr:rowOff>130627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B356E97-78F7-4A21-A9D5-3C64A00AC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76</xdr:col>
      <xdr:colOff>544286</xdr:colOff>
      <xdr:row>36</xdr:row>
      <xdr:rowOff>13607</xdr:rowOff>
    </xdr:from>
    <xdr:to>
      <xdr:col>84</xdr:col>
      <xdr:colOff>503465</xdr:colOff>
      <xdr:row>50</xdr:row>
      <xdr:rowOff>89807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30AD490-2719-46EA-ABB0-16D2CD8DD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77</xdr:col>
      <xdr:colOff>13608</xdr:colOff>
      <xdr:row>51</xdr:row>
      <xdr:rowOff>68034</xdr:rowOff>
    </xdr:from>
    <xdr:to>
      <xdr:col>85</xdr:col>
      <xdr:colOff>149680</xdr:colOff>
      <xdr:row>65</xdr:row>
      <xdr:rowOff>144234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0A85392-70D1-459C-AA40-2559C4B38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572153</xdr:colOff>
      <xdr:row>51</xdr:row>
      <xdr:rowOff>100771</xdr:rowOff>
    </xdr:from>
    <xdr:to>
      <xdr:col>33</xdr:col>
      <xdr:colOff>575748</xdr:colOff>
      <xdr:row>109</xdr:row>
      <xdr:rowOff>52609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3A6D242-6E48-2FCC-86D4-37CEEB66D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502225</xdr:colOff>
      <xdr:row>3</xdr:row>
      <xdr:rowOff>169717</xdr:rowOff>
    </xdr:from>
    <xdr:to>
      <xdr:col>30</xdr:col>
      <xdr:colOff>329044</xdr:colOff>
      <xdr:row>18</xdr:row>
      <xdr:rowOff>55417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71B26-6859-94C4-8E63-D18FEC00F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72737</xdr:colOff>
      <xdr:row>20</xdr:row>
      <xdr:rowOff>1732</xdr:rowOff>
    </xdr:from>
    <xdr:to>
      <xdr:col>43</xdr:col>
      <xdr:colOff>438150</xdr:colOff>
      <xdr:row>34</xdr:row>
      <xdr:rowOff>77932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CAC854-BCDA-469B-ADA7-2E1EB84C3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53684</xdr:colOff>
      <xdr:row>20</xdr:row>
      <xdr:rowOff>46759</xdr:rowOff>
    </xdr:from>
    <xdr:to>
      <xdr:col>55</xdr:col>
      <xdr:colOff>457199</xdr:colOff>
      <xdr:row>34</xdr:row>
      <xdr:rowOff>122959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C931BC-3A3B-4B5B-A1DD-B32661470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150668</xdr:colOff>
      <xdr:row>19</xdr:row>
      <xdr:rowOff>171450</xdr:rowOff>
    </xdr:from>
    <xdr:to>
      <xdr:col>31</xdr:col>
      <xdr:colOff>514350</xdr:colOff>
      <xdr:row>34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746084-9F18-4771-BC37-542019E79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0DC8-8E1A-4861-A5BE-0DBA16F2F3B3}">
  <dimension ref="C5:AZ79"/>
  <sheetViews>
    <sheetView tabSelected="1" topLeftCell="A49" zoomScale="55" zoomScaleNormal="55" workbookViewId="0">
      <selection activeCell="BG43" sqref="BG43"/>
    </sheetView>
  </sheetViews>
  <sheetFormatPr defaultRowHeight="15" x14ac:dyDescent="0.25"/>
  <cols>
    <col min="3" max="3" width="12.140625" bestFit="1" customWidth="1"/>
    <col min="4" max="4" width="16.42578125" bestFit="1" customWidth="1"/>
    <col min="11" max="11" width="10.7109375" bestFit="1" customWidth="1"/>
    <col min="12" max="12" width="13.140625" bestFit="1" customWidth="1"/>
    <col min="13" max="13" width="14.42578125" bestFit="1" customWidth="1"/>
    <col min="19" max="19" width="12.140625" bestFit="1" customWidth="1"/>
    <col min="20" max="20" width="16.42578125" bestFit="1" customWidth="1"/>
    <col min="27" max="27" width="10.7109375" bestFit="1" customWidth="1"/>
    <col min="28" max="28" width="10.140625" bestFit="1" customWidth="1"/>
    <col min="29" max="29" width="16" bestFit="1" customWidth="1"/>
    <col min="34" max="34" width="10.7109375" bestFit="1" customWidth="1"/>
    <col min="35" max="35" width="15.7109375" bestFit="1" customWidth="1"/>
    <col min="36" max="36" width="21" bestFit="1" customWidth="1"/>
    <col min="37" max="37" width="12.140625" bestFit="1" customWidth="1"/>
    <col min="38" max="38" width="10.5703125" bestFit="1" customWidth="1"/>
    <col min="39" max="39" width="12.140625" customWidth="1"/>
  </cols>
  <sheetData>
    <row r="5" spans="3:40" ht="15" customHeight="1" x14ac:dyDescent="0.25">
      <c r="U5" s="65" t="s">
        <v>0</v>
      </c>
      <c r="V5" s="65"/>
      <c r="W5" s="65"/>
      <c r="Y5" s="65" t="s">
        <v>1</v>
      </c>
      <c r="Z5" s="65"/>
      <c r="AA5" s="65"/>
    </row>
    <row r="6" spans="3:40" x14ac:dyDescent="0.25">
      <c r="D6" s="1"/>
      <c r="E6" s="35" t="s">
        <v>2</v>
      </c>
      <c r="F6" s="36" t="s">
        <v>3</v>
      </c>
      <c r="G6" s="37" t="s">
        <v>4</v>
      </c>
      <c r="H6" s="38" t="s">
        <v>5</v>
      </c>
      <c r="I6" s="35" t="s">
        <v>6</v>
      </c>
      <c r="J6" s="36" t="s">
        <v>7</v>
      </c>
      <c r="K6" s="37" t="s">
        <v>8</v>
      </c>
      <c r="L6" s="39" t="s">
        <v>9</v>
      </c>
      <c r="M6" s="39" t="s">
        <v>10</v>
      </c>
      <c r="U6" t="s">
        <v>6</v>
      </c>
      <c r="V6" t="s">
        <v>7</v>
      </c>
      <c r="W6" t="s">
        <v>8</v>
      </c>
      <c r="Y6" t="s">
        <v>6</v>
      </c>
      <c r="Z6" t="s">
        <v>7</v>
      </c>
      <c r="AA6" t="s">
        <v>8</v>
      </c>
      <c r="AB6" t="s">
        <v>11</v>
      </c>
      <c r="AC6" t="s">
        <v>12</v>
      </c>
      <c r="AF6" s="2"/>
      <c r="AG6" s="1"/>
      <c r="AH6" s="1"/>
      <c r="AI6" s="73" t="s">
        <v>71</v>
      </c>
      <c r="AJ6" s="74"/>
      <c r="AK6" s="74"/>
      <c r="AL6" s="74"/>
      <c r="AM6" s="74"/>
      <c r="AN6" s="75"/>
    </row>
    <row r="7" spans="3:40" x14ac:dyDescent="0.25">
      <c r="C7" s="67" t="s">
        <v>23</v>
      </c>
      <c r="D7" s="47" t="s">
        <v>13</v>
      </c>
      <c r="E7" s="4">
        <v>10218</v>
      </c>
      <c r="F7" s="5">
        <v>9692</v>
      </c>
      <c r="G7" s="6">
        <v>7620</v>
      </c>
      <c r="H7" s="7">
        <v>1371</v>
      </c>
      <c r="I7" s="4">
        <v>694</v>
      </c>
      <c r="J7" s="5">
        <v>794</v>
      </c>
      <c r="K7" s="6">
        <v>617</v>
      </c>
      <c r="L7" s="8">
        <v>33827</v>
      </c>
      <c r="M7" s="9">
        <f>SUM(E7:K7)</f>
        <v>31006</v>
      </c>
      <c r="S7" s="66" t="s">
        <v>76</v>
      </c>
      <c r="T7" t="s">
        <v>81</v>
      </c>
      <c r="U7" s="14">
        <f>(I7/(SUM(E7,I7))*100)</f>
        <v>6.359970674486803</v>
      </c>
      <c r="V7" s="14">
        <f>(J7/(SUM(F7,J7))*100)</f>
        <v>7.5720007629219914</v>
      </c>
      <c r="W7" s="14">
        <f>(K7/(SUM(G7,K7))*100)</f>
        <v>7.4905912346728183</v>
      </c>
      <c r="X7" s="14"/>
      <c r="Y7" s="14">
        <f>U7/U7</f>
        <v>1</v>
      </c>
      <c r="Z7" s="14">
        <f>V7/U7</f>
        <v>1.1905716473343628</v>
      </c>
      <c r="AA7" s="14">
        <f>W7/U7</f>
        <v>1.1777713480223315</v>
      </c>
      <c r="AB7">
        <f>V7/W7</f>
        <v>1.0108682379933296</v>
      </c>
      <c r="AC7">
        <f>W7/V7</f>
        <v>0.98924861066472503</v>
      </c>
      <c r="AG7" s="1" t="s">
        <v>14</v>
      </c>
      <c r="AH7" s="1"/>
      <c r="AI7" s="12" t="s">
        <v>15</v>
      </c>
      <c r="AJ7" s="1" t="s">
        <v>23</v>
      </c>
      <c r="AK7" s="1" t="s">
        <v>26</v>
      </c>
      <c r="AL7" s="1" t="s">
        <v>27</v>
      </c>
      <c r="AM7" s="1" t="s">
        <v>28</v>
      </c>
      <c r="AN7" s="1" t="s">
        <v>70</v>
      </c>
    </row>
    <row r="8" spans="3:40" x14ac:dyDescent="0.25">
      <c r="C8" s="68"/>
      <c r="D8" s="48" t="s">
        <v>16</v>
      </c>
      <c r="E8" s="40">
        <v>10350</v>
      </c>
      <c r="F8" s="41">
        <v>9746</v>
      </c>
      <c r="G8" s="42">
        <v>7740</v>
      </c>
      <c r="H8" s="43">
        <v>1097</v>
      </c>
      <c r="I8" s="40">
        <v>559</v>
      </c>
      <c r="J8" s="41">
        <v>580</v>
      </c>
      <c r="K8" s="42">
        <v>495</v>
      </c>
      <c r="L8" s="1">
        <v>81383</v>
      </c>
      <c r="M8" s="13">
        <f t="shared" ref="M8:M41" si="0">SUM(E8:K8)</f>
        <v>30567</v>
      </c>
      <c r="S8" s="66"/>
      <c r="T8" s="1" t="s">
        <v>82</v>
      </c>
      <c r="U8" s="14">
        <f t="shared" ref="U8:U41" si="1">(I8/(SUM(E8,I8))*100)</f>
        <v>5.1242093684114032</v>
      </c>
      <c r="V8" s="14">
        <f t="shared" ref="V8:V41" si="2">(J8/(SUM(F8,J8))*100)</f>
        <v>5.616889405384466</v>
      </c>
      <c r="W8" s="14">
        <f t="shared" ref="W8:W41" si="3">(K8/(SUM(G8,K8))*100)</f>
        <v>6.0109289617486334</v>
      </c>
      <c r="X8" s="14"/>
      <c r="Y8" s="14">
        <f t="shared" ref="Y8:Y41" si="4">U8/U8</f>
        <v>1</v>
      </c>
      <c r="Z8" s="14">
        <f t="shared" ref="Z8:Z41" si="5">V8/U8</f>
        <v>1.0961475227788755</v>
      </c>
      <c r="AA8" s="14">
        <f t="shared" ref="AA8:AA41" si="6">W8/U8</f>
        <v>1.1730451528392816</v>
      </c>
      <c r="AB8">
        <f t="shared" ref="AB8:AB41" si="7">V8/W8</f>
        <v>0.93444614653214308</v>
      </c>
      <c r="AC8">
        <f t="shared" ref="AC8:AC41" si="8">W8/V8</f>
        <v>1.0701526286037308</v>
      </c>
      <c r="AG8" s="16">
        <v>148</v>
      </c>
      <c r="AH8" s="17" t="s">
        <v>16</v>
      </c>
      <c r="AI8" s="18">
        <v>0.29043820276704763</v>
      </c>
      <c r="AJ8" s="14">
        <f>Z8</f>
        <v>1.0961475227788755</v>
      </c>
      <c r="AK8" s="14">
        <f>Z15</f>
        <v>1.0105533089325309</v>
      </c>
      <c r="AL8" s="14">
        <f>Z22</f>
        <v>1.1978408686653084</v>
      </c>
      <c r="AM8" s="14">
        <f>Z29</f>
        <v>0.37104232530943915</v>
      </c>
      <c r="AN8" s="14">
        <f>Z36</f>
        <v>0.14901242661474898</v>
      </c>
    </row>
    <row r="9" spans="3:40" x14ac:dyDescent="0.25">
      <c r="C9" s="68"/>
      <c r="D9" s="48" t="s">
        <v>18</v>
      </c>
      <c r="E9" s="40">
        <v>3181</v>
      </c>
      <c r="F9" s="41">
        <v>3772</v>
      </c>
      <c r="G9" s="42">
        <v>2968</v>
      </c>
      <c r="H9" s="43">
        <v>1422</v>
      </c>
      <c r="I9" s="40">
        <v>5248</v>
      </c>
      <c r="J9" s="41">
        <v>7387</v>
      </c>
      <c r="K9" s="42">
        <v>5654</v>
      </c>
      <c r="L9" s="1">
        <v>38758</v>
      </c>
      <c r="M9" s="13">
        <f>SUM(E11:K11)</f>
        <v>31047</v>
      </c>
      <c r="S9" s="66"/>
      <c r="T9" s="1" t="s">
        <v>83</v>
      </c>
      <c r="U9" s="14">
        <f t="shared" si="1"/>
        <v>62.261240953849807</v>
      </c>
      <c r="V9" s="14">
        <f t="shared" si="2"/>
        <v>66.197687964871392</v>
      </c>
      <c r="W9" s="14">
        <f t="shared" si="3"/>
        <v>65.576432382277901</v>
      </c>
      <c r="X9" s="14"/>
      <c r="Y9" s="14">
        <f t="shared" si="4"/>
        <v>1</v>
      </c>
      <c r="Z9" s="14">
        <f t="shared" si="5"/>
        <v>1.0632246796034697</v>
      </c>
      <c r="AA9" s="14">
        <f t="shared" si="6"/>
        <v>1.0532464720850236</v>
      </c>
      <c r="AB9">
        <f t="shared" si="7"/>
        <v>1.0094737630582262</v>
      </c>
      <c r="AC9">
        <f t="shared" si="8"/>
        <v>0.99061514681716423</v>
      </c>
      <c r="AG9" s="16">
        <v>220</v>
      </c>
      <c r="AH9" s="17" t="s">
        <v>18</v>
      </c>
      <c r="AI9" s="18">
        <v>0.65069069838549376</v>
      </c>
      <c r="AJ9" s="14">
        <f t="shared" ref="AJ9:AJ13" si="9">Z9</f>
        <v>1.0632246796034697</v>
      </c>
      <c r="AK9" s="14">
        <f t="shared" ref="AK9:AK13" si="10">Z16</f>
        <v>1.1332332691318114</v>
      </c>
      <c r="AL9" s="14">
        <f t="shared" ref="AL9:AL13" si="11">Z23</f>
        <v>1.0042028486089583</v>
      </c>
      <c r="AM9" s="14">
        <f t="shared" ref="AM9:AM13" si="12">Z30</f>
        <v>0.14267274235184424</v>
      </c>
      <c r="AN9" s="14">
        <f t="shared" ref="AN9:AN13" si="13">Z37</f>
        <v>0.14704733607379764</v>
      </c>
    </row>
    <row r="10" spans="3:40" x14ac:dyDescent="0.25">
      <c r="C10" s="68"/>
      <c r="D10" s="48" t="s">
        <v>24</v>
      </c>
      <c r="E10" s="40">
        <v>9989</v>
      </c>
      <c r="F10" s="41">
        <v>10012</v>
      </c>
      <c r="G10" s="42">
        <v>7957</v>
      </c>
      <c r="H10" s="43">
        <v>1112</v>
      </c>
      <c r="I10" s="40">
        <v>500</v>
      </c>
      <c r="J10" s="41">
        <v>574</v>
      </c>
      <c r="K10" s="42">
        <v>522</v>
      </c>
      <c r="L10" s="1">
        <v>59573</v>
      </c>
      <c r="M10" s="13">
        <f>SUM(E9:K9)</f>
        <v>29632</v>
      </c>
      <c r="S10" s="66"/>
      <c r="T10" s="1" t="s">
        <v>84</v>
      </c>
      <c r="U10" s="14">
        <f>(I10/(SUM(E10,I10))*100)</f>
        <v>4.7668986557345789</v>
      </c>
      <c r="V10" s="14">
        <f>(J10/(SUM(F10,J10))*100)</f>
        <v>5.4222558095597959</v>
      </c>
      <c r="W10" s="14">
        <f t="shared" si="3"/>
        <v>6.1563863663167826</v>
      </c>
      <c r="X10" s="14"/>
      <c r="Y10" s="14">
        <f t="shared" si="4"/>
        <v>1</v>
      </c>
      <c r="Z10" s="14">
        <f>V10/U10</f>
        <v>1.137480823729454</v>
      </c>
      <c r="AA10" s="14">
        <f t="shared" si="6"/>
        <v>1.2914867319259347</v>
      </c>
      <c r="AB10">
        <f t="shared" si="7"/>
        <v>0.88075300784018218</v>
      </c>
      <c r="AC10">
        <f t="shared" si="8"/>
        <v>1.135392091878562</v>
      </c>
      <c r="AG10" s="16">
        <v>263</v>
      </c>
      <c r="AH10" s="17" t="s">
        <v>24</v>
      </c>
      <c r="AI10" s="18">
        <v>0.79719247654053516</v>
      </c>
      <c r="AJ10" s="14">
        <f t="shared" si="9"/>
        <v>1.137480823729454</v>
      </c>
      <c r="AK10" s="14">
        <f t="shared" si="10"/>
        <v>1.0705531370880554</v>
      </c>
      <c r="AL10" s="14">
        <f t="shared" si="11"/>
        <v>0.96192924823202897</v>
      </c>
      <c r="AM10" s="14">
        <f t="shared" si="12"/>
        <v>0.50034417037644285</v>
      </c>
      <c r="AN10" s="14">
        <f t="shared" si="13"/>
        <v>0.13401330667375536</v>
      </c>
    </row>
    <row r="11" spans="3:40" x14ac:dyDescent="0.25">
      <c r="C11" s="68"/>
      <c r="D11" s="48" t="s">
        <v>17</v>
      </c>
      <c r="E11" s="40">
        <v>11314</v>
      </c>
      <c r="F11" s="41">
        <v>9347</v>
      </c>
      <c r="G11" s="42">
        <v>7445</v>
      </c>
      <c r="H11" s="43">
        <v>1329</v>
      </c>
      <c r="I11" s="40">
        <v>614</v>
      </c>
      <c r="J11" s="41">
        <v>582</v>
      </c>
      <c r="K11" s="42">
        <v>416</v>
      </c>
      <c r="L11" s="1">
        <v>127628</v>
      </c>
      <c r="M11" s="13">
        <f>SUM(E11:K11)</f>
        <v>31047</v>
      </c>
      <c r="S11" s="66"/>
      <c r="T11" s="1" t="s">
        <v>85</v>
      </c>
      <c r="U11" s="14">
        <f t="shared" si="1"/>
        <v>5.1475519785378943</v>
      </c>
      <c r="V11" s="14">
        <f t="shared" si="2"/>
        <v>5.8616174841373754</v>
      </c>
      <c r="W11" s="14">
        <f t="shared" si="3"/>
        <v>5.291947589365221</v>
      </c>
      <c r="X11" s="14"/>
      <c r="Y11" s="14">
        <f t="shared" si="4"/>
        <v>1</v>
      </c>
      <c r="Z11" s="14">
        <f t="shared" si="5"/>
        <v>1.1387194356806289</v>
      </c>
      <c r="AA11" s="14">
        <f t="shared" si="6"/>
        <v>1.0280513167092566</v>
      </c>
      <c r="AB11">
        <f t="shared" si="7"/>
        <v>1.10764843852894</v>
      </c>
      <c r="AC11">
        <f t="shared" si="8"/>
        <v>0.90281353290046873</v>
      </c>
      <c r="AG11" s="16">
        <v>1171</v>
      </c>
      <c r="AH11" s="17" t="s">
        <v>17</v>
      </c>
      <c r="AI11" s="18">
        <v>1.3000348256670869E-2</v>
      </c>
      <c r="AJ11" s="14">
        <f t="shared" si="9"/>
        <v>1.1387194356806289</v>
      </c>
      <c r="AK11" s="14">
        <f t="shared" si="10"/>
        <v>1.0965379564804558</v>
      </c>
      <c r="AL11" s="14">
        <f t="shared" si="11"/>
        <v>0.87853465184700874</v>
      </c>
      <c r="AM11" s="14">
        <f t="shared" si="12"/>
        <v>0.77255822869164292</v>
      </c>
      <c r="AN11" s="14">
        <f t="shared" si="13"/>
        <v>0.92986121511100273</v>
      </c>
    </row>
    <row r="12" spans="3:40" ht="15" customHeight="1" x14ac:dyDescent="0.25">
      <c r="C12" s="68"/>
      <c r="D12" s="48" t="s">
        <v>19</v>
      </c>
      <c r="E12" s="40">
        <v>10536</v>
      </c>
      <c r="F12" s="41">
        <v>9549</v>
      </c>
      <c r="G12" s="42">
        <v>7735</v>
      </c>
      <c r="H12" s="43">
        <v>1081</v>
      </c>
      <c r="I12" s="40">
        <v>536</v>
      </c>
      <c r="J12" s="41">
        <v>561</v>
      </c>
      <c r="K12" s="42">
        <v>468</v>
      </c>
      <c r="L12" s="1">
        <v>48469</v>
      </c>
      <c r="M12" s="13">
        <f t="shared" si="0"/>
        <v>30466</v>
      </c>
      <c r="S12" s="66"/>
      <c r="T12" s="1" t="s">
        <v>86</v>
      </c>
      <c r="U12" s="14">
        <f t="shared" si="1"/>
        <v>4.8410404624277454</v>
      </c>
      <c r="V12" s="14">
        <f t="shared" si="2"/>
        <v>5.5489614243323446</v>
      </c>
      <c r="W12" s="14">
        <f t="shared" si="3"/>
        <v>5.7052297939778134</v>
      </c>
      <c r="X12" s="14"/>
      <c r="Y12" s="14">
        <f t="shared" si="4"/>
        <v>1</v>
      </c>
      <c r="Z12" s="14">
        <f t="shared" si="5"/>
        <v>1.146233225563577</v>
      </c>
      <c r="AA12" s="14">
        <f t="shared" si="6"/>
        <v>1.1785131395321335</v>
      </c>
      <c r="AB12">
        <f t="shared" si="7"/>
        <v>0.97260962743158585</v>
      </c>
      <c r="AC12">
        <f t="shared" si="8"/>
        <v>1.0281617329254134</v>
      </c>
      <c r="AG12" s="16">
        <v>1010</v>
      </c>
      <c r="AH12" s="17" t="s">
        <v>19</v>
      </c>
      <c r="AI12" s="18">
        <v>9.0037638760832265E-3</v>
      </c>
      <c r="AJ12" s="14">
        <f t="shared" si="9"/>
        <v>1.146233225563577</v>
      </c>
      <c r="AK12" s="14">
        <f t="shared" si="10"/>
        <v>1.2324324330801939</v>
      </c>
      <c r="AL12" s="14">
        <f t="shared" si="11"/>
        <v>0.88368205834189817</v>
      </c>
      <c r="AM12" s="14">
        <f t="shared" si="12"/>
        <v>0.25298856662579922</v>
      </c>
      <c r="AN12" s="14">
        <f t="shared" si="13"/>
        <v>0.39233490896906209</v>
      </c>
    </row>
    <row r="13" spans="3:40" x14ac:dyDescent="0.25">
      <c r="C13" s="69"/>
      <c r="D13" s="49" t="s">
        <v>25</v>
      </c>
      <c r="E13" s="20">
        <v>10374</v>
      </c>
      <c r="F13" s="21">
        <v>9676</v>
      </c>
      <c r="G13" s="22">
        <v>7515</v>
      </c>
      <c r="H13" s="23">
        <v>1138</v>
      </c>
      <c r="I13" s="20">
        <v>680</v>
      </c>
      <c r="J13" s="21">
        <v>696</v>
      </c>
      <c r="K13" s="22">
        <v>553</v>
      </c>
      <c r="L13" s="19">
        <v>51992</v>
      </c>
      <c r="M13" s="24">
        <f>SUM(E13:K13)</f>
        <v>30632</v>
      </c>
      <c r="S13" s="66"/>
      <c r="T13" s="1" t="s">
        <v>87</v>
      </c>
      <c r="U13" s="14">
        <f t="shared" si="1"/>
        <v>6.1516193233218743</v>
      </c>
      <c r="V13" s="14">
        <f t="shared" si="2"/>
        <v>6.7103740840725026</v>
      </c>
      <c r="W13" s="14">
        <f t="shared" si="3"/>
        <v>6.8542389687654932</v>
      </c>
      <c r="X13" s="14"/>
      <c r="Y13" s="14">
        <f t="shared" si="4"/>
        <v>1</v>
      </c>
      <c r="Z13" s="14">
        <f t="shared" si="5"/>
        <v>1.0908305165490801</v>
      </c>
      <c r="AA13" s="14">
        <f t="shared" si="6"/>
        <v>1.114217022951967</v>
      </c>
      <c r="AB13">
        <f t="shared" si="7"/>
        <v>0.97901081573773874</v>
      </c>
      <c r="AC13">
        <f t="shared" si="8"/>
        <v>1.0214391750579841</v>
      </c>
      <c r="AG13" s="16">
        <v>1422</v>
      </c>
      <c r="AH13" s="17" t="s">
        <v>25</v>
      </c>
      <c r="AI13" s="18">
        <v>9.2689459633185558E-3</v>
      </c>
      <c r="AJ13" s="14">
        <f t="shared" si="9"/>
        <v>1.0908305165490801</v>
      </c>
      <c r="AK13" s="14">
        <f t="shared" si="10"/>
        <v>1.3740819439737768</v>
      </c>
      <c r="AL13" s="14">
        <f t="shared" si="11"/>
        <v>1.0193244008303453</v>
      </c>
      <c r="AM13" s="14">
        <f t="shared" si="12"/>
        <v>0.28142609423190168</v>
      </c>
      <c r="AN13" s="14">
        <f t="shared" si="13"/>
        <v>0.4315588188804515</v>
      </c>
    </row>
    <row r="14" spans="3:40" x14ac:dyDescent="0.25">
      <c r="C14" s="67" t="s">
        <v>26</v>
      </c>
      <c r="D14" s="47" t="s">
        <v>13</v>
      </c>
      <c r="E14" s="27">
        <v>9338</v>
      </c>
      <c r="F14" s="28">
        <v>10309</v>
      </c>
      <c r="G14" s="6">
        <v>8289</v>
      </c>
      <c r="H14" s="29">
        <v>1438</v>
      </c>
      <c r="I14" s="27">
        <v>472</v>
      </c>
      <c r="J14" s="28">
        <v>721</v>
      </c>
      <c r="K14" s="6">
        <v>500</v>
      </c>
      <c r="L14" s="8">
        <v>34483</v>
      </c>
      <c r="M14" s="11">
        <f t="shared" si="0"/>
        <v>31067</v>
      </c>
      <c r="S14" s="66" t="s">
        <v>77</v>
      </c>
      <c r="T14" t="s">
        <v>81</v>
      </c>
      <c r="U14" s="14">
        <f t="shared" si="1"/>
        <v>4.8114169215086644</v>
      </c>
      <c r="V14" s="14">
        <f t="shared" si="2"/>
        <v>6.5367180417044422</v>
      </c>
      <c r="W14" s="14">
        <f t="shared" si="3"/>
        <v>5.6889293434975539</v>
      </c>
      <c r="Y14" s="14">
        <f t="shared" si="4"/>
        <v>1</v>
      </c>
      <c r="Z14" s="14">
        <f t="shared" si="5"/>
        <v>1.3585848302779784</v>
      </c>
      <c r="AA14" s="14">
        <f t="shared" si="6"/>
        <v>1.1823812894006569</v>
      </c>
      <c r="AB14">
        <f t="shared" si="7"/>
        <v>1.1490242973708069</v>
      </c>
      <c r="AC14">
        <f t="shared" si="8"/>
        <v>0.87030361523963973</v>
      </c>
    </row>
    <row r="15" spans="3:40" x14ac:dyDescent="0.25">
      <c r="C15" s="68"/>
      <c r="D15" s="48" t="s">
        <v>16</v>
      </c>
      <c r="E15" s="30">
        <v>7178</v>
      </c>
      <c r="F15" s="31">
        <v>7421</v>
      </c>
      <c r="G15" s="42">
        <v>3174</v>
      </c>
      <c r="H15" s="44">
        <v>3221</v>
      </c>
      <c r="I15" s="30">
        <v>3363</v>
      </c>
      <c r="J15" s="31">
        <v>3531</v>
      </c>
      <c r="K15" s="42">
        <v>1839</v>
      </c>
      <c r="L15" s="1">
        <v>53562</v>
      </c>
      <c r="M15" s="15">
        <f t="shared" si="0"/>
        <v>29727</v>
      </c>
      <c r="S15" s="66"/>
      <c r="T15" s="1" t="s">
        <v>82</v>
      </c>
      <c r="U15" s="14">
        <f t="shared" si="1"/>
        <v>31.903993928469788</v>
      </c>
      <c r="V15" s="14">
        <f t="shared" si="2"/>
        <v>32.240686632578523</v>
      </c>
      <c r="W15" s="14">
        <f t="shared" si="3"/>
        <v>36.684619988031116</v>
      </c>
      <c r="Y15" s="14">
        <f t="shared" si="4"/>
        <v>1</v>
      </c>
      <c r="Z15" s="14">
        <f t="shared" si="5"/>
        <v>1.0105533089325309</v>
      </c>
      <c r="AA15" s="14">
        <f t="shared" si="6"/>
        <v>1.1498441251675169</v>
      </c>
      <c r="AB15">
        <f t="shared" si="7"/>
        <v>0.87886113153407364</v>
      </c>
      <c r="AC15">
        <f t="shared" si="8"/>
        <v>1.1378361883571702</v>
      </c>
      <c r="AI15" s="73" t="s">
        <v>72</v>
      </c>
      <c r="AJ15" s="74"/>
      <c r="AK15" s="74"/>
      <c r="AL15" s="74"/>
      <c r="AM15" s="74"/>
      <c r="AN15" s="75"/>
    </row>
    <row r="16" spans="3:40" x14ac:dyDescent="0.25">
      <c r="C16" s="68"/>
      <c r="D16" s="48" t="s">
        <v>18</v>
      </c>
      <c r="E16" s="30">
        <v>3020</v>
      </c>
      <c r="F16" s="31">
        <v>2535</v>
      </c>
      <c r="G16" s="42">
        <v>2275</v>
      </c>
      <c r="H16" s="44">
        <v>5865</v>
      </c>
      <c r="I16" s="30">
        <v>6592</v>
      </c>
      <c r="J16" s="31">
        <v>8842</v>
      </c>
      <c r="K16" s="42">
        <v>6736</v>
      </c>
      <c r="L16" s="1">
        <v>48503</v>
      </c>
      <c r="M16" s="15">
        <f t="shared" si="0"/>
        <v>35865</v>
      </c>
      <c r="S16" s="66"/>
      <c r="T16" s="1" t="s">
        <v>83</v>
      </c>
      <c r="U16" s="14">
        <f t="shared" si="1"/>
        <v>68.580940491052857</v>
      </c>
      <c r="V16" s="14">
        <f t="shared" si="2"/>
        <v>77.718203392810054</v>
      </c>
      <c r="W16" s="14">
        <f t="shared" si="3"/>
        <v>74.753079569415164</v>
      </c>
      <c r="Y16" s="14">
        <f t="shared" si="4"/>
        <v>1</v>
      </c>
      <c r="Z16" s="14">
        <f t="shared" si="5"/>
        <v>1.1332332691318114</v>
      </c>
      <c r="AA16" s="14">
        <f t="shared" si="6"/>
        <v>1.0899978774593726</v>
      </c>
      <c r="AB16">
        <f t="shared" si="7"/>
        <v>1.0396655741873684</v>
      </c>
      <c r="AC16">
        <f t="shared" si="8"/>
        <v>0.96184775645921328</v>
      </c>
      <c r="AH16" s="1"/>
      <c r="AI16" s="12" t="s">
        <v>20</v>
      </c>
      <c r="AJ16" s="1" t="s">
        <v>23</v>
      </c>
      <c r="AK16" s="1" t="s">
        <v>26</v>
      </c>
      <c r="AL16" s="1" t="s">
        <v>27</v>
      </c>
      <c r="AM16" s="1" t="s">
        <v>28</v>
      </c>
      <c r="AN16" s="1" t="s">
        <v>70</v>
      </c>
    </row>
    <row r="17" spans="3:40" x14ac:dyDescent="0.25">
      <c r="C17" s="68"/>
      <c r="D17" s="48" t="s">
        <v>24</v>
      </c>
      <c r="E17" s="30">
        <v>2414</v>
      </c>
      <c r="F17" s="31">
        <v>2663</v>
      </c>
      <c r="G17" s="42">
        <v>2265</v>
      </c>
      <c r="H17" s="44">
        <v>3180</v>
      </c>
      <c r="I17" s="30">
        <v>6288</v>
      </c>
      <c r="J17" s="31">
        <v>9098</v>
      </c>
      <c r="K17" s="42">
        <v>7109</v>
      </c>
      <c r="L17" s="1">
        <v>50277</v>
      </c>
      <c r="M17" s="15">
        <f t="shared" si="0"/>
        <v>33017</v>
      </c>
      <c r="S17" s="66"/>
      <c r="T17" s="1" t="s">
        <v>84</v>
      </c>
      <c r="U17" s="14">
        <f t="shared" si="1"/>
        <v>72.259250746954734</v>
      </c>
      <c r="V17" s="14">
        <f t="shared" si="2"/>
        <v>77.357367570784803</v>
      </c>
      <c r="W17" s="14">
        <f t="shared" si="3"/>
        <v>75.837422658416898</v>
      </c>
      <c r="Y17" s="14">
        <f t="shared" si="4"/>
        <v>1</v>
      </c>
      <c r="Z17" s="14">
        <f t="shared" si="5"/>
        <v>1.0705531370880554</v>
      </c>
      <c r="AA17" s="14">
        <f t="shared" si="6"/>
        <v>1.0495185304922769</v>
      </c>
      <c r="AB17">
        <f t="shared" si="7"/>
        <v>1.0200421488374409</v>
      </c>
      <c r="AC17">
        <f t="shared" si="8"/>
        <v>0.98035164639002093</v>
      </c>
      <c r="AH17" s="17" t="s">
        <v>16</v>
      </c>
      <c r="AI17" s="18">
        <v>0.27697715840957754</v>
      </c>
      <c r="AJ17" s="14">
        <f t="shared" ref="AJ17:AJ22" si="14">AA8</f>
        <v>1.1730451528392816</v>
      </c>
      <c r="AK17" s="14">
        <f t="shared" ref="AK17:AK22" si="15">AA15</f>
        <v>1.1498441251675169</v>
      </c>
      <c r="AL17" s="14">
        <f t="shared" ref="AL17:AL22" si="16">AA22</f>
        <v>1.9595686034892514</v>
      </c>
      <c r="AM17" s="14">
        <f t="shared" ref="AM17:AM22" si="17">AA29</f>
        <v>0.60104192542837898</v>
      </c>
      <c r="AN17" s="14">
        <f t="shared" ref="AN17:AN22" si="18">AA36</f>
        <v>0.19882846211868957</v>
      </c>
    </row>
    <row r="18" spans="3:40" x14ac:dyDescent="0.25">
      <c r="C18" s="68"/>
      <c r="D18" s="48" t="s">
        <v>17</v>
      </c>
      <c r="E18" s="30">
        <v>4865</v>
      </c>
      <c r="F18" s="31">
        <v>4974</v>
      </c>
      <c r="G18" s="42">
        <v>4313</v>
      </c>
      <c r="H18" s="44">
        <v>6802</v>
      </c>
      <c r="I18" s="30">
        <v>5086</v>
      </c>
      <c r="J18" s="31">
        <v>6342</v>
      </c>
      <c r="K18" s="42">
        <v>4440</v>
      </c>
      <c r="L18" s="1">
        <v>83737</v>
      </c>
      <c r="M18" s="15">
        <f t="shared" si="0"/>
        <v>36822</v>
      </c>
      <c r="S18" s="66"/>
      <c r="T18" s="1" t="s">
        <v>85</v>
      </c>
      <c r="U18" s="14">
        <f t="shared" si="1"/>
        <v>51.110441161692286</v>
      </c>
      <c r="V18" s="14">
        <f t="shared" si="2"/>
        <v>56.044538706256631</v>
      </c>
      <c r="W18" s="14">
        <f t="shared" si="3"/>
        <v>50.725465554666968</v>
      </c>
      <c r="Y18" s="14">
        <f t="shared" si="4"/>
        <v>1</v>
      </c>
      <c r="Z18" s="14">
        <f t="shared" si="5"/>
        <v>1.0965379564804558</v>
      </c>
      <c r="AA18" s="14">
        <f t="shared" si="6"/>
        <v>0.99246776982794149</v>
      </c>
      <c r="AB18">
        <f t="shared" si="7"/>
        <v>1.1048600164321269</v>
      </c>
      <c r="AC18">
        <f t="shared" si="8"/>
        <v>0.90509203440020713</v>
      </c>
      <c r="AH18" s="17" t="s">
        <v>18</v>
      </c>
      <c r="AI18" s="18">
        <v>0.84700256204555269</v>
      </c>
      <c r="AJ18" s="14">
        <f t="shared" si="14"/>
        <v>1.0532464720850236</v>
      </c>
      <c r="AK18" s="14">
        <f t="shared" si="15"/>
        <v>1.0899978774593726</v>
      </c>
      <c r="AL18" s="14">
        <f t="shared" si="16"/>
        <v>1.1036449860515996</v>
      </c>
      <c r="AM18" s="14">
        <f t="shared" si="17"/>
        <v>0.1432659709026643</v>
      </c>
      <c r="AN18" s="14">
        <f t="shared" si="18"/>
        <v>0.16543252846812403</v>
      </c>
    </row>
    <row r="19" spans="3:40" ht="15" customHeight="1" x14ac:dyDescent="0.25">
      <c r="C19" s="68"/>
      <c r="D19" s="48" t="s">
        <v>19</v>
      </c>
      <c r="E19" s="30">
        <v>3402</v>
      </c>
      <c r="F19" s="31">
        <v>2144</v>
      </c>
      <c r="G19" s="42">
        <v>1848</v>
      </c>
      <c r="H19" s="44">
        <v>5311</v>
      </c>
      <c r="I19" s="30">
        <v>6266</v>
      </c>
      <c r="J19" s="31">
        <v>8510</v>
      </c>
      <c r="K19" s="42">
        <v>6672</v>
      </c>
      <c r="L19" s="1">
        <v>70268</v>
      </c>
      <c r="M19" s="15">
        <f t="shared" si="0"/>
        <v>34153</v>
      </c>
      <c r="S19" s="66"/>
      <c r="T19" s="1" t="s">
        <v>86</v>
      </c>
      <c r="U19" s="14">
        <f t="shared" si="1"/>
        <v>64.811750103434008</v>
      </c>
      <c r="V19" s="14">
        <f t="shared" si="2"/>
        <v>79.876102872160686</v>
      </c>
      <c r="W19" s="14">
        <f t="shared" si="3"/>
        <v>78.309859154929569</v>
      </c>
      <c r="Y19" s="14">
        <f t="shared" si="4"/>
        <v>1</v>
      </c>
      <c r="Z19" s="14">
        <f t="shared" si="5"/>
        <v>1.2324324330801939</v>
      </c>
      <c r="AA19" s="14">
        <f t="shared" si="6"/>
        <v>1.2082663873441735</v>
      </c>
      <c r="AB19">
        <f t="shared" si="7"/>
        <v>1.020000594230829</v>
      </c>
      <c r="AC19">
        <f t="shared" si="8"/>
        <v>0.98039158570695617</v>
      </c>
      <c r="AH19" s="17" t="s">
        <v>24</v>
      </c>
      <c r="AI19" s="18">
        <v>0.40276214552437484</v>
      </c>
      <c r="AJ19" s="14">
        <f t="shared" si="14"/>
        <v>1.2914867319259347</v>
      </c>
      <c r="AK19" s="14">
        <f t="shared" si="15"/>
        <v>1.0495185304922769</v>
      </c>
      <c r="AL19" s="14">
        <f t="shared" si="16"/>
        <v>1.081399296487215</v>
      </c>
      <c r="AM19" s="14">
        <f t="shared" si="17"/>
        <v>0.55120070471983551</v>
      </c>
      <c r="AN19" s="14">
        <f t="shared" si="18"/>
        <v>0.1344759309108165</v>
      </c>
    </row>
    <row r="20" spans="3:40" x14ac:dyDescent="0.25">
      <c r="C20" s="69"/>
      <c r="D20" s="49" t="s">
        <v>25</v>
      </c>
      <c r="E20" s="32">
        <v>5574</v>
      </c>
      <c r="F20" s="33">
        <v>3395</v>
      </c>
      <c r="G20" s="22">
        <v>3469</v>
      </c>
      <c r="H20" s="34">
        <v>2206</v>
      </c>
      <c r="I20" s="32">
        <v>5326</v>
      </c>
      <c r="J20" s="33">
        <v>6937</v>
      </c>
      <c r="K20" s="22">
        <v>4271</v>
      </c>
      <c r="L20" s="19">
        <v>51797</v>
      </c>
      <c r="M20" s="26">
        <f t="shared" si="0"/>
        <v>31178</v>
      </c>
      <c r="S20" s="66"/>
      <c r="T20" s="1" t="s">
        <v>87</v>
      </c>
      <c r="U20" s="14">
        <f t="shared" si="1"/>
        <v>48.862385321100916</v>
      </c>
      <c r="V20" s="14">
        <f t="shared" si="2"/>
        <v>67.140921409214087</v>
      </c>
      <c r="W20" s="14">
        <f t="shared" si="3"/>
        <v>55.180878552971578</v>
      </c>
      <c r="Y20" s="14">
        <f t="shared" si="4"/>
        <v>1</v>
      </c>
      <c r="Z20" s="14">
        <f t="shared" si="5"/>
        <v>1.3740819439737768</v>
      </c>
      <c r="AA20" s="14">
        <f t="shared" si="6"/>
        <v>1.1293120094393356</v>
      </c>
      <c r="AB20">
        <f t="shared" si="7"/>
        <v>1.2167425233137836</v>
      </c>
      <c r="AC20">
        <f t="shared" si="8"/>
        <v>0.82186656654072709</v>
      </c>
      <c r="AH20" s="17" t="s">
        <v>17</v>
      </c>
      <c r="AI20" s="18">
        <v>6.1682441440734127E-2</v>
      </c>
      <c r="AJ20" s="14">
        <f t="shared" si="14"/>
        <v>1.0280513167092566</v>
      </c>
      <c r="AK20" s="14">
        <f t="shared" si="15"/>
        <v>0.99246776982794149</v>
      </c>
      <c r="AL20" s="14">
        <f t="shared" si="16"/>
        <v>0.82954911661125352</v>
      </c>
      <c r="AM20" s="14">
        <f t="shared" si="17"/>
        <v>0.77031305678851825</v>
      </c>
      <c r="AN20" s="14">
        <f t="shared" si="18"/>
        <v>0.91418365428400883</v>
      </c>
    </row>
    <row r="21" spans="3:40" x14ac:dyDescent="0.25">
      <c r="C21" s="67" t="s">
        <v>27</v>
      </c>
      <c r="D21" s="47" t="s">
        <v>13</v>
      </c>
      <c r="E21" s="4">
        <v>9435</v>
      </c>
      <c r="F21" s="28">
        <v>9864</v>
      </c>
      <c r="G21" s="6">
        <v>8395</v>
      </c>
      <c r="H21" s="7">
        <v>1370</v>
      </c>
      <c r="I21" s="4">
        <v>575</v>
      </c>
      <c r="J21" s="28">
        <v>788</v>
      </c>
      <c r="K21" s="6">
        <v>549</v>
      </c>
      <c r="L21" s="8">
        <v>34332</v>
      </c>
      <c r="M21" s="11">
        <f>SUM(E21:K21)</f>
        <v>30976</v>
      </c>
      <c r="S21" s="66" t="s">
        <v>78</v>
      </c>
      <c r="T21" t="s">
        <v>81</v>
      </c>
      <c r="U21" s="14">
        <f t="shared" si="1"/>
        <v>5.744255744255744</v>
      </c>
      <c r="V21" s="14">
        <f t="shared" si="2"/>
        <v>7.3976717987232448</v>
      </c>
      <c r="W21" s="14">
        <f t="shared" si="3"/>
        <v>6.1381932021466907</v>
      </c>
      <c r="X21" s="14"/>
      <c r="Y21" s="14">
        <f t="shared" si="4"/>
        <v>1</v>
      </c>
      <c r="Z21" s="14">
        <f t="shared" si="5"/>
        <v>1.2878381687864293</v>
      </c>
      <c r="AA21" s="14">
        <f t="shared" si="6"/>
        <v>1.0685793731041457</v>
      </c>
      <c r="AB21">
        <f t="shared" si="7"/>
        <v>1.2051871870269708</v>
      </c>
      <c r="AC21">
        <f t="shared" si="8"/>
        <v>0.82974662422927092</v>
      </c>
      <c r="AH21" s="17" t="s">
        <v>19</v>
      </c>
      <c r="AI21" s="18">
        <v>5.1982511682846802E-2</v>
      </c>
      <c r="AJ21" s="14">
        <f t="shared" si="14"/>
        <v>1.1785131395321335</v>
      </c>
      <c r="AK21" s="14">
        <f t="shared" si="15"/>
        <v>1.2082663873441735</v>
      </c>
      <c r="AL21" s="14">
        <f t="shared" si="16"/>
        <v>0.92337115670053749</v>
      </c>
      <c r="AM21" s="14">
        <f t="shared" si="17"/>
        <v>0.26829213479214753</v>
      </c>
      <c r="AN21" s="14">
        <f t="shared" si="18"/>
        <v>0.42622071596514827</v>
      </c>
    </row>
    <row r="22" spans="3:40" x14ac:dyDescent="0.25">
      <c r="C22" s="68"/>
      <c r="D22" s="48" t="s">
        <v>16</v>
      </c>
      <c r="E22" s="40">
        <v>9331</v>
      </c>
      <c r="F22" s="31">
        <v>9819</v>
      </c>
      <c r="G22" s="42">
        <v>8540</v>
      </c>
      <c r="H22" s="43">
        <v>345</v>
      </c>
      <c r="I22" s="40">
        <v>384</v>
      </c>
      <c r="J22" s="31">
        <v>488</v>
      </c>
      <c r="K22" s="42">
        <v>717</v>
      </c>
      <c r="L22" s="1">
        <v>40330</v>
      </c>
      <c r="M22" s="15">
        <f t="shared" si="0"/>
        <v>29624</v>
      </c>
      <c r="S22" s="66"/>
      <c r="T22" s="1" t="s">
        <v>82</v>
      </c>
      <c r="U22" s="14">
        <f t="shared" si="1"/>
        <v>3.9526505404014407</v>
      </c>
      <c r="V22" s="14">
        <f t="shared" si="2"/>
        <v>4.7346463568448627</v>
      </c>
      <c r="W22" s="14">
        <f t="shared" si="3"/>
        <v>7.7454898995354862</v>
      </c>
      <c r="X22" s="14"/>
      <c r="Y22" s="14">
        <f t="shared" si="4"/>
        <v>1</v>
      </c>
      <c r="Z22" s="14">
        <f t="shared" si="5"/>
        <v>1.1978408686653084</v>
      </c>
      <c r="AA22" s="14">
        <f t="shared" si="6"/>
        <v>1.9595686034892514</v>
      </c>
      <c r="AB22">
        <f t="shared" si="7"/>
        <v>0.61127784275192321</v>
      </c>
      <c r="AC22">
        <f t="shared" si="8"/>
        <v>1.6359173031662348</v>
      </c>
      <c r="AH22" s="17" t="s">
        <v>25</v>
      </c>
      <c r="AI22" s="18">
        <v>6.1851611529916986E-2</v>
      </c>
      <c r="AJ22" s="14">
        <f t="shared" si="14"/>
        <v>1.114217022951967</v>
      </c>
      <c r="AK22" s="14">
        <f t="shared" si="15"/>
        <v>1.1293120094393356</v>
      </c>
      <c r="AL22" s="14">
        <f t="shared" si="16"/>
        <v>0.97163551401869164</v>
      </c>
      <c r="AM22" s="14">
        <f t="shared" si="17"/>
        <v>0.28467264219608301</v>
      </c>
      <c r="AN22" s="14">
        <f t="shared" si="18"/>
        <v>0.50048129607047831</v>
      </c>
    </row>
    <row r="23" spans="3:40" x14ac:dyDescent="0.25">
      <c r="C23" s="68"/>
      <c r="D23" s="48" t="s">
        <v>18</v>
      </c>
      <c r="E23" s="40">
        <v>11025</v>
      </c>
      <c r="F23" s="31">
        <v>9886</v>
      </c>
      <c r="G23" s="42">
        <v>8040</v>
      </c>
      <c r="H23" s="43">
        <v>12752</v>
      </c>
      <c r="I23" s="40">
        <v>191</v>
      </c>
      <c r="J23" s="31">
        <v>172</v>
      </c>
      <c r="K23" s="42">
        <v>154</v>
      </c>
      <c r="L23" s="1">
        <v>53368</v>
      </c>
      <c r="M23" s="15">
        <f t="shared" si="0"/>
        <v>42220</v>
      </c>
      <c r="S23" s="66"/>
      <c r="T23" s="1" t="s">
        <v>83</v>
      </c>
      <c r="U23" s="14">
        <f t="shared" si="1"/>
        <v>1.7029243937232523</v>
      </c>
      <c r="V23" s="14">
        <f t="shared" si="2"/>
        <v>1.7100815271425731</v>
      </c>
      <c r="W23" s="14">
        <f t="shared" si="3"/>
        <v>1.8794239687576275</v>
      </c>
      <c r="X23" s="14"/>
      <c r="Y23" s="14">
        <f t="shared" si="4"/>
        <v>1</v>
      </c>
      <c r="Z23" s="14">
        <f t="shared" si="5"/>
        <v>1.0042028486089583</v>
      </c>
      <c r="AA23" s="14">
        <f t="shared" si="6"/>
        <v>1.1036449860515996</v>
      </c>
      <c r="AB23">
        <f t="shared" si="7"/>
        <v>0.90989662554586004</v>
      </c>
      <c r="AC23">
        <f t="shared" si="8"/>
        <v>1.0990259463816405</v>
      </c>
    </row>
    <row r="24" spans="3:40" x14ac:dyDescent="0.25">
      <c r="C24" s="68"/>
      <c r="D24" s="48" t="s">
        <v>24</v>
      </c>
      <c r="E24" s="40">
        <v>9853</v>
      </c>
      <c r="F24" s="31">
        <v>10404</v>
      </c>
      <c r="G24" s="42">
        <v>8558</v>
      </c>
      <c r="H24" s="43">
        <v>9105</v>
      </c>
      <c r="I24" s="40">
        <v>273</v>
      </c>
      <c r="J24" s="31">
        <v>277</v>
      </c>
      <c r="K24" s="42">
        <v>257</v>
      </c>
      <c r="L24" s="1">
        <v>55988</v>
      </c>
      <c r="M24" s="15">
        <f t="shared" si="0"/>
        <v>38727</v>
      </c>
      <c r="S24" s="66"/>
      <c r="T24" s="1" t="s">
        <v>84</v>
      </c>
      <c r="U24" s="14">
        <f t="shared" si="1"/>
        <v>2.6960300217262492</v>
      </c>
      <c r="V24" s="14">
        <f t="shared" si="2"/>
        <v>2.5933901320101116</v>
      </c>
      <c r="W24" s="14">
        <f t="shared" si="3"/>
        <v>2.9154849688031765</v>
      </c>
      <c r="X24" s="14"/>
      <c r="Y24" s="14">
        <f t="shared" si="4"/>
        <v>1</v>
      </c>
      <c r="Z24" s="14">
        <f t="shared" si="5"/>
        <v>0.96192924823202897</v>
      </c>
      <c r="AA24" s="14">
        <f t="shared" si="6"/>
        <v>1.081399296487215</v>
      </c>
      <c r="AB24">
        <f t="shared" si="7"/>
        <v>0.88952272426728141</v>
      </c>
      <c r="AC24">
        <f t="shared" si="8"/>
        <v>1.1241983737107122</v>
      </c>
    </row>
    <row r="25" spans="3:40" x14ac:dyDescent="0.25">
      <c r="C25" s="68"/>
      <c r="D25" s="48" t="s">
        <v>17</v>
      </c>
      <c r="E25" s="40">
        <v>7381</v>
      </c>
      <c r="F25" s="31">
        <v>10437</v>
      </c>
      <c r="G25" s="42">
        <v>8864</v>
      </c>
      <c r="H25" s="43">
        <v>4902</v>
      </c>
      <c r="I25" s="40">
        <v>437</v>
      </c>
      <c r="J25" s="31">
        <v>539</v>
      </c>
      <c r="K25" s="42">
        <v>431</v>
      </c>
      <c r="L25" s="1">
        <v>81972</v>
      </c>
      <c r="M25" s="15">
        <f t="shared" si="0"/>
        <v>32991</v>
      </c>
      <c r="S25" s="66"/>
      <c r="T25" s="1" t="s">
        <v>85</v>
      </c>
      <c r="U25" s="14">
        <f t="shared" si="1"/>
        <v>5.5896648759273475</v>
      </c>
      <c r="V25" s="14">
        <f t="shared" si="2"/>
        <v>4.9107142857142856</v>
      </c>
      <c r="W25" s="14">
        <f t="shared" si="3"/>
        <v>4.6369015599784831</v>
      </c>
      <c r="X25" s="14"/>
      <c r="Y25" s="14">
        <f t="shared" si="4"/>
        <v>1</v>
      </c>
      <c r="Z25" s="14">
        <f t="shared" si="5"/>
        <v>0.87853465184700874</v>
      </c>
      <c r="AA25" s="14">
        <f t="shared" si="6"/>
        <v>0.82954911661125352</v>
      </c>
      <c r="AB25">
        <f t="shared" si="7"/>
        <v>1.0590507954922108</v>
      </c>
      <c r="AC25">
        <f t="shared" si="8"/>
        <v>0.94424177221380023</v>
      </c>
    </row>
    <row r="26" spans="3:40" x14ac:dyDescent="0.25">
      <c r="C26" s="68"/>
      <c r="D26" s="48" t="s">
        <v>19</v>
      </c>
      <c r="E26" s="40">
        <v>9943</v>
      </c>
      <c r="F26" s="31">
        <v>9731</v>
      </c>
      <c r="G26" s="42">
        <v>8656</v>
      </c>
      <c r="H26" s="43">
        <v>10424</v>
      </c>
      <c r="I26" s="40">
        <v>318</v>
      </c>
      <c r="J26" s="31">
        <v>274</v>
      </c>
      <c r="K26" s="42">
        <v>255</v>
      </c>
      <c r="L26" s="1">
        <v>74154</v>
      </c>
      <c r="M26" s="15">
        <f t="shared" si="0"/>
        <v>39601</v>
      </c>
      <c r="S26" s="66"/>
      <c r="T26" s="1" t="s">
        <v>86</v>
      </c>
      <c r="U26" s="14">
        <f t="shared" si="1"/>
        <v>3.0991131468667774</v>
      </c>
      <c r="V26" s="14">
        <f t="shared" si="2"/>
        <v>2.7386306846576711</v>
      </c>
      <c r="W26" s="14">
        <f t="shared" si="3"/>
        <v>2.8616316911682191</v>
      </c>
      <c r="X26" s="14"/>
      <c r="Y26" s="14">
        <f t="shared" si="4"/>
        <v>1</v>
      </c>
      <c r="Z26" s="14">
        <f t="shared" si="5"/>
        <v>0.88368205834189817</v>
      </c>
      <c r="AA26" s="14">
        <f t="shared" si="6"/>
        <v>0.92337115670053749</v>
      </c>
      <c r="AB26">
        <f t="shared" si="7"/>
        <v>0.95701717768566696</v>
      </c>
      <c r="AC26">
        <f t="shared" si="8"/>
        <v>1.0449133237276655</v>
      </c>
    </row>
    <row r="27" spans="3:40" x14ac:dyDescent="0.25">
      <c r="C27" s="69"/>
      <c r="D27" s="49" t="s">
        <v>25</v>
      </c>
      <c r="E27" s="20">
        <v>8334</v>
      </c>
      <c r="F27" s="33">
        <v>10259</v>
      </c>
      <c r="G27" s="22">
        <v>8299</v>
      </c>
      <c r="H27" s="23">
        <v>9210</v>
      </c>
      <c r="I27" s="20">
        <v>270</v>
      </c>
      <c r="J27" s="33">
        <v>339</v>
      </c>
      <c r="K27" s="22">
        <v>261</v>
      </c>
      <c r="L27" s="25">
        <v>58718</v>
      </c>
      <c r="M27" s="26">
        <f t="shared" si="0"/>
        <v>36972</v>
      </c>
      <c r="S27" s="66"/>
      <c r="T27" s="1" t="s">
        <v>87</v>
      </c>
      <c r="U27" s="14">
        <f t="shared" si="1"/>
        <v>3.1380753138075312</v>
      </c>
      <c r="V27" s="14">
        <f t="shared" si="2"/>
        <v>3.1987167390073594</v>
      </c>
      <c r="W27" s="14">
        <f t="shared" si="3"/>
        <v>3.0490654205607477</v>
      </c>
      <c r="X27" s="14"/>
      <c r="Y27" s="14">
        <f t="shared" si="4"/>
        <v>1</v>
      </c>
      <c r="Z27" s="14">
        <f t="shared" si="5"/>
        <v>1.0193244008303453</v>
      </c>
      <c r="AA27" s="14">
        <f t="shared" si="6"/>
        <v>0.97163551401869164</v>
      </c>
      <c r="AB27">
        <f t="shared" si="7"/>
        <v>1.0490810454368964</v>
      </c>
      <c r="AC27">
        <f t="shared" si="8"/>
        <v>0.95321520138946336</v>
      </c>
    </row>
    <row r="28" spans="3:40" x14ac:dyDescent="0.25">
      <c r="C28" s="67" t="s">
        <v>28</v>
      </c>
      <c r="D28" s="47" t="s">
        <v>13</v>
      </c>
      <c r="E28" s="4">
        <v>9895</v>
      </c>
      <c r="F28" s="28">
        <v>9599</v>
      </c>
      <c r="G28" s="6">
        <v>8088</v>
      </c>
      <c r="H28" s="7">
        <v>967</v>
      </c>
      <c r="I28" s="4">
        <v>674</v>
      </c>
      <c r="J28" s="28">
        <v>758</v>
      </c>
      <c r="K28" s="6">
        <v>537</v>
      </c>
      <c r="L28" s="3">
        <v>33698</v>
      </c>
      <c r="M28" s="11">
        <f>SUM(E28:K28)</f>
        <v>30518</v>
      </c>
      <c r="S28" s="66" t="s">
        <v>79</v>
      </c>
      <c r="T28" t="s">
        <v>81</v>
      </c>
      <c r="U28" s="14">
        <f t="shared" si="1"/>
        <v>6.3771406944838684</v>
      </c>
      <c r="V28" s="14">
        <f t="shared" si="2"/>
        <v>7.3187216375398281</v>
      </c>
      <c r="W28" s="14">
        <f t="shared" si="3"/>
        <v>6.2260869565217387</v>
      </c>
      <c r="Y28" s="14">
        <f t="shared" si="4"/>
        <v>1</v>
      </c>
      <c r="Z28" s="14">
        <f t="shared" si="5"/>
        <v>1.147649391500867</v>
      </c>
      <c r="AA28" s="14">
        <f t="shared" si="6"/>
        <v>0.9763132499032382</v>
      </c>
      <c r="AB28">
        <f t="shared" si="7"/>
        <v>1.1754930004428497</v>
      </c>
      <c r="AC28">
        <f t="shared" si="8"/>
        <v>0.8507068945738212</v>
      </c>
    </row>
    <row r="29" spans="3:40" x14ac:dyDescent="0.25">
      <c r="C29" s="68"/>
      <c r="D29" s="48" t="s">
        <v>16</v>
      </c>
      <c r="E29" s="40">
        <v>9004</v>
      </c>
      <c r="F29" s="31">
        <v>9717</v>
      </c>
      <c r="G29" s="42">
        <v>8162</v>
      </c>
      <c r="H29" s="43">
        <v>649</v>
      </c>
      <c r="I29" s="40">
        <v>1383</v>
      </c>
      <c r="J29" s="31">
        <v>505</v>
      </c>
      <c r="K29" s="42">
        <v>710</v>
      </c>
      <c r="L29" s="1">
        <v>33475</v>
      </c>
      <c r="M29" s="15">
        <f t="shared" si="0"/>
        <v>30130</v>
      </c>
      <c r="S29" s="66"/>
      <c r="T29" s="1" t="s">
        <v>82</v>
      </c>
      <c r="U29" s="14">
        <f t="shared" si="1"/>
        <v>13.314720323481275</v>
      </c>
      <c r="V29" s="14">
        <f t="shared" si="2"/>
        <v>4.9403247896693401</v>
      </c>
      <c r="W29" s="14">
        <f t="shared" si="3"/>
        <v>8.0027051397655544</v>
      </c>
      <c r="Y29" s="14">
        <f t="shared" si="4"/>
        <v>1</v>
      </c>
      <c r="Z29" s="14">
        <f t="shared" si="5"/>
        <v>0.37104232530943915</v>
      </c>
      <c r="AA29" s="14">
        <f t="shared" si="6"/>
        <v>0.60104192542837898</v>
      </c>
      <c r="AB29">
        <f t="shared" si="7"/>
        <v>0.61733185259079415</v>
      </c>
      <c r="AC29">
        <f t="shared" si="8"/>
        <v>1.619874295815515</v>
      </c>
    </row>
    <row r="30" spans="3:40" x14ac:dyDescent="0.25">
      <c r="C30" s="68"/>
      <c r="D30" s="48" t="s">
        <v>18</v>
      </c>
      <c r="E30" s="40">
        <v>8519</v>
      </c>
      <c r="F30" s="31">
        <v>9902</v>
      </c>
      <c r="G30" s="42">
        <v>8152</v>
      </c>
      <c r="H30" s="43">
        <v>12213</v>
      </c>
      <c r="I30" s="40">
        <v>2266</v>
      </c>
      <c r="J30" s="31">
        <v>306</v>
      </c>
      <c r="K30" s="42">
        <v>253</v>
      </c>
      <c r="L30" s="1">
        <v>49960</v>
      </c>
      <c r="M30" s="15">
        <f t="shared" si="0"/>
        <v>41611</v>
      </c>
      <c r="S30" s="66"/>
      <c r="T30" s="1" t="s">
        <v>83</v>
      </c>
      <c r="U30" s="14">
        <f t="shared" si="1"/>
        <v>21.010662957811775</v>
      </c>
      <c r="V30" s="14">
        <f t="shared" si="2"/>
        <v>2.9976489028213167</v>
      </c>
      <c r="W30" s="14">
        <f t="shared" si="3"/>
        <v>3.010113027959548</v>
      </c>
      <c r="Y30" s="14">
        <f t="shared" si="4"/>
        <v>1</v>
      </c>
      <c r="Z30" s="14">
        <f t="shared" si="5"/>
        <v>0.14267274235184424</v>
      </c>
      <c r="AA30" s="14">
        <f t="shared" si="6"/>
        <v>0.1432659709026643</v>
      </c>
      <c r="AB30">
        <f t="shared" si="7"/>
        <v>0.9958592501270026</v>
      </c>
      <c r="AC30">
        <f t="shared" si="8"/>
        <v>1.0041579669742178</v>
      </c>
    </row>
    <row r="31" spans="3:40" x14ac:dyDescent="0.25">
      <c r="C31" s="68"/>
      <c r="D31" s="48" t="s">
        <v>24</v>
      </c>
      <c r="E31" s="40">
        <v>8336</v>
      </c>
      <c r="F31" s="31">
        <v>9706</v>
      </c>
      <c r="G31" s="42">
        <v>10490</v>
      </c>
      <c r="H31" s="43">
        <v>12645</v>
      </c>
      <c r="I31" s="40">
        <v>464</v>
      </c>
      <c r="J31" s="31">
        <v>263</v>
      </c>
      <c r="K31" s="42">
        <v>314</v>
      </c>
      <c r="L31" s="1">
        <v>56412</v>
      </c>
      <c r="M31" s="15">
        <f t="shared" si="0"/>
        <v>42218</v>
      </c>
      <c r="S31" s="66"/>
      <c r="T31" s="1" t="s">
        <v>84</v>
      </c>
      <c r="U31" s="14">
        <f t="shared" si="1"/>
        <v>5.2727272727272725</v>
      </c>
      <c r="V31" s="14">
        <f t="shared" si="2"/>
        <v>2.6381783528939713</v>
      </c>
      <c r="W31" s="14">
        <f t="shared" si="3"/>
        <v>2.9063309885227691</v>
      </c>
      <c r="Y31" s="14">
        <f t="shared" si="4"/>
        <v>1</v>
      </c>
      <c r="Z31" s="14">
        <f t="shared" si="5"/>
        <v>0.50034417037644285</v>
      </c>
      <c r="AA31" s="14">
        <f t="shared" si="6"/>
        <v>0.55120070471983551</v>
      </c>
      <c r="AB31">
        <f t="shared" si="7"/>
        <v>0.90773499760084297</v>
      </c>
      <c r="AC31">
        <f t="shared" si="8"/>
        <v>1.1016431035963303</v>
      </c>
    </row>
    <row r="32" spans="3:40" x14ac:dyDescent="0.25">
      <c r="C32" s="68"/>
      <c r="D32" s="48" t="s">
        <v>17</v>
      </c>
      <c r="E32" s="40">
        <v>1884</v>
      </c>
      <c r="F32" s="31">
        <v>4531</v>
      </c>
      <c r="G32" s="42">
        <v>3583</v>
      </c>
      <c r="H32" s="43">
        <v>7593</v>
      </c>
      <c r="I32" s="40">
        <v>6040</v>
      </c>
      <c r="J32" s="31">
        <v>6490</v>
      </c>
      <c r="K32" s="42">
        <v>5096</v>
      </c>
      <c r="L32" s="1">
        <v>78961</v>
      </c>
      <c r="M32" s="15">
        <f t="shared" si="0"/>
        <v>35217</v>
      </c>
      <c r="S32" s="66"/>
      <c r="T32" s="1" t="s">
        <v>85</v>
      </c>
      <c r="U32" s="14">
        <f t="shared" si="1"/>
        <v>76.2241292276628</v>
      </c>
      <c r="V32" s="14">
        <f t="shared" si="2"/>
        <v>58.887578259686059</v>
      </c>
      <c r="W32" s="14">
        <f t="shared" si="3"/>
        <v>58.716441986403964</v>
      </c>
      <c r="Y32" s="14">
        <f t="shared" si="4"/>
        <v>1</v>
      </c>
      <c r="Z32" s="14">
        <f t="shared" si="5"/>
        <v>0.77255822869164292</v>
      </c>
      <c r="AA32" s="14">
        <f t="shared" si="6"/>
        <v>0.77031305678851825</v>
      </c>
      <c r="AB32">
        <f t="shared" si="7"/>
        <v>1.0029146226762466</v>
      </c>
      <c r="AC32">
        <f t="shared" si="8"/>
        <v>0.99709384766126041</v>
      </c>
    </row>
    <row r="33" spans="3:40" x14ac:dyDescent="0.25">
      <c r="C33" s="68"/>
      <c r="D33" s="48" t="s">
        <v>19</v>
      </c>
      <c r="E33" s="40">
        <v>6987</v>
      </c>
      <c r="F33" s="31">
        <v>9368</v>
      </c>
      <c r="G33" s="42">
        <v>7718</v>
      </c>
      <c r="H33" s="43">
        <v>8404</v>
      </c>
      <c r="I33" s="40">
        <v>3506</v>
      </c>
      <c r="J33" s="31">
        <v>865</v>
      </c>
      <c r="K33" s="42">
        <v>760</v>
      </c>
      <c r="L33" s="1">
        <v>62007</v>
      </c>
      <c r="M33" s="15">
        <f t="shared" si="0"/>
        <v>37608</v>
      </c>
      <c r="S33" s="66"/>
      <c r="T33" s="1" t="s">
        <v>86</v>
      </c>
      <c r="U33" s="14">
        <f t="shared" si="1"/>
        <v>33.412751358048219</v>
      </c>
      <c r="V33" s="14">
        <f t="shared" si="2"/>
        <v>8.4530440730968444</v>
      </c>
      <c r="W33" s="14">
        <f t="shared" si="3"/>
        <v>8.9643783911299835</v>
      </c>
      <c r="Y33" s="14">
        <f t="shared" si="4"/>
        <v>1</v>
      </c>
      <c r="Z33" s="14">
        <f t="shared" si="5"/>
        <v>0.25298856662579922</v>
      </c>
      <c r="AA33" s="14">
        <f t="shared" si="6"/>
        <v>0.26829213479214753</v>
      </c>
      <c r="AB33">
        <f t="shared" si="7"/>
        <v>0.9429593112067769</v>
      </c>
      <c r="AC33">
        <f t="shared" si="8"/>
        <v>1.0604911453922903</v>
      </c>
    </row>
    <row r="34" spans="3:40" x14ac:dyDescent="0.25">
      <c r="C34" s="69"/>
      <c r="D34" s="49" t="s">
        <v>25</v>
      </c>
      <c r="E34" s="20">
        <v>3660</v>
      </c>
      <c r="F34" s="33">
        <v>8544</v>
      </c>
      <c r="G34" s="22">
        <v>7542</v>
      </c>
      <c r="H34" s="23">
        <v>9898</v>
      </c>
      <c r="I34" s="20">
        <v>4931</v>
      </c>
      <c r="J34" s="33">
        <v>1646</v>
      </c>
      <c r="K34" s="22">
        <v>1473</v>
      </c>
      <c r="L34" s="25">
        <v>49761</v>
      </c>
      <c r="M34" s="26">
        <f t="shared" si="0"/>
        <v>37694</v>
      </c>
      <c r="S34" s="66"/>
      <c r="T34" s="1" t="s">
        <v>87</v>
      </c>
      <c r="U34" s="14">
        <f t="shared" si="1"/>
        <v>57.397276219299265</v>
      </c>
      <c r="V34" s="14">
        <f t="shared" si="2"/>
        <v>16.153091265947005</v>
      </c>
      <c r="W34" s="14">
        <f t="shared" si="3"/>
        <v>16.339434276206322</v>
      </c>
      <c r="Y34" s="14">
        <f t="shared" si="4"/>
        <v>1</v>
      </c>
      <c r="Z34" s="14">
        <f t="shared" si="5"/>
        <v>0.28142609423190168</v>
      </c>
      <c r="AA34" s="14">
        <f t="shared" si="6"/>
        <v>0.28467264219608301</v>
      </c>
      <c r="AB34">
        <f t="shared" si="7"/>
        <v>0.9885955041582638</v>
      </c>
      <c r="AC34">
        <f t="shared" si="8"/>
        <v>1.011536058776078</v>
      </c>
    </row>
    <row r="35" spans="3:40" x14ac:dyDescent="0.25">
      <c r="C35" s="70" t="s">
        <v>29</v>
      </c>
      <c r="D35" s="47" t="s">
        <v>13</v>
      </c>
      <c r="E35" s="4">
        <v>9809</v>
      </c>
      <c r="F35" s="28">
        <v>9171</v>
      </c>
      <c r="G35" s="6">
        <v>8507</v>
      </c>
      <c r="H35" s="7">
        <v>853</v>
      </c>
      <c r="I35" s="4">
        <v>831</v>
      </c>
      <c r="J35" s="28">
        <v>698</v>
      </c>
      <c r="K35" s="6">
        <v>562</v>
      </c>
      <c r="L35" s="3">
        <v>33666</v>
      </c>
      <c r="M35" s="11">
        <f t="shared" si="0"/>
        <v>30431</v>
      </c>
      <c r="S35" s="66" t="s">
        <v>80</v>
      </c>
      <c r="T35" t="s">
        <v>81</v>
      </c>
      <c r="U35" s="14">
        <f t="shared" si="1"/>
        <v>7.8101503759398492</v>
      </c>
      <c r="V35" s="14">
        <f t="shared" si="2"/>
        <v>7.0726517377647182</v>
      </c>
      <c r="W35" s="14">
        <f t="shared" si="3"/>
        <v>6.196934612415923</v>
      </c>
      <c r="Y35" s="14">
        <f t="shared" si="4"/>
        <v>1</v>
      </c>
      <c r="Z35" s="14">
        <f t="shared" si="5"/>
        <v>0.90557177484737195</v>
      </c>
      <c r="AA35" s="14">
        <f t="shared" si="6"/>
        <v>0.79344626084362724</v>
      </c>
      <c r="AB35">
        <f t="shared" si="7"/>
        <v>1.1413145660104667</v>
      </c>
      <c r="AC35">
        <f t="shared" si="8"/>
        <v>0.87618263166092747</v>
      </c>
    </row>
    <row r="36" spans="3:40" x14ac:dyDescent="0.25">
      <c r="C36" s="71"/>
      <c r="D36" s="48" t="s">
        <v>16</v>
      </c>
      <c r="E36" s="40">
        <v>6839</v>
      </c>
      <c r="F36" s="31">
        <v>9593</v>
      </c>
      <c r="G36" s="42">
        <v>8930</v>
      </c>
      <c r="H36" s="43">
        <v>383</v>
      </c>
      <c r="I36" s="40">
        <v>2914</v>
      </c>
      <c r="J36" s="31">
        <v>447</v>
      </c>
      <c r="K36" s="42">
        <v>564</v>
      </c>
      <c r="L36" s="1">
        <v>32655</v>
      </c>
      <c r="M36" s="15">
        <f t="shared" si="0"/>
        <v>29670</v>
      </c>
      <c r="S36" s="66"/>
      <c r="T36" s="1" t="s">
        <v>82</v>
      </c>
      <c r="U36" s="14">
        <f t="shared" si="1"/>
        <v>29.877986260637751</v>
      </c>
      <c r="V36" s="14">
        <f t="shared" si="2"/>
        <v>4.452191235059761</v>
      </c>
      <c r="W36" s="14">
        <f t="shared" si="3"/>
        <v>5.9405940594059405</v>
      </c>
      <c r="Y36" s="14">
        <f t="shared" si="4"/>
        <v>1</v>
      </c>
      <c r="Z36" s="14">
        <f t="shared" si="5"/>
        <v>0.14901242661474898</v>
      </c>
      <c r="AA36" s="14">
        <f t="shared" si="6"/>
        <v>0.19882846211868957</v>
      </c>
      <c r="AB36">
        <f t="shared" si="7"/>
        <v>0.74945219123505979</v>
      </c>
      <c r="AC36">
        <f t="shared" si="8"/>
        <v>1.3343079274370391</v>
      </c>
    </row>
    <row r="37" spans="3:40" x14ac:dyDescent="0.25">
      <c r="C37" s="71"/>
      <c r="D37" s="48" t="s">
        <v>18</v>
      </c>
      <c r="E37" s="40">
        <v>5609</v>
      </c>
      <c r="F37" s="31">
        <v>9248</v>
      </c>
      <c r="G37" s="42">
        <v>8855</v>
      </c>
      <c r="H37" s="43">
        <v>3656</v>
      </c>
      <c r="I37" s="40">
        <v>4240</v>
      </c>
      <c r="J37" s="31">
        <v>625</v>
      </c>
      <c r="K37" s="42">
        <v>679</v>
      </c>
      <c r="L37" s="1">
        <v>55896</v>
      </c>
      <c r="M37" s="15">
        <f t="shared" si="0"/>
        <v>32912</v>
      </c>
      <c r="S37" s="66"/>
      <c r="T37" s="1" t="s">
        <v>83</v>
      </c>
      <c r="U37" s="14">
        <f t="shared" si="1"/>
        <v>43.050055843232812</v>
      </c>
      <c r="V37" s="14">
        <f t="shared" si="2"/>
        <v>6.3303960295756108</v>
      </c>
      <c r="W37" s="14">
        <f t="shared" si="3"/>
        <v>7.1218795888399411</v>
      </c>
      <c r="Y37" s="14">
        <f t="shared" si="4"/>
        <v>1</v>
      </c>
      <c r="Z37" s="14">
        <f t="shared" si="5"/>
        <v>0.14704733607379764</v>
      </c>
      <c r="AA37" s="14">
        <f t="shared" si="6"/>
        <v>0.16543252846812403</v>
      </c>
      <c r="AB37">
        <f t="shared" si="7"/>
        <v>0.88886591673010129</v>
      </c>
      <c r="AC37">
        <f t="shared" si="8"/>
        <v>1.1250290748898677</v>
      </c>
    </row>
    <row r="38" spans="3:40" x14ac:dyDescent="0.25">
      <c r="C38" s="71"/>
      <c r="D38" s="48" t="s">
        <v>24</v>
      </c>
      <c r="E38" s="40">
        <v>6733</v>
      </c>
      <c r="F38" s="31">
        <v>9886</v>
      </c>
      <c r="G38" s="42">
        <v>9068</v>
      </c>
      <c r="H38" s="43">
        <v>5290</v>
      </c>
      <c r="I38" s="40">
        <v>3020</v>
      </c>
      <c r="J38" s="31">
        <v>428</v>
      </c>
      <c r="K38" s="42">
        <v>394</v>
      </c>
      <c r="L38" s="46">
        <v>44370</v>
      </c>
      <c r="M38" s="15">
        <f t="shared" si="0"/>
        <v>34819</v>
      </c>
      <c r="S38" s="66"/>
      <c r="T38" s="1" t="s">
        <v>84</v>
      </c>
      <c r="U38" s="14">
        <f t="shared" si="1"/>
        <v>30.964831333948528</v>
      </c>
      <c r="V38" s="14">
        <f t="shared" si="2"/>
        <v>4.1496994376575529</v>
      </c>
      <c r="W38" s="14">
        <f t="shared" si="3"/>
        <v>4.1640245191291481</v>
      </c>
      <c r="Y38" s="14">
        <f t="shared" si="4"/>
        <v>1</v>
      </c>
      <c r="Z38" s="14">
        <f t="shared" si="5"/>
        <v>0.13401330667375536</v>
      </c>
      <c r="AA38" s="14">
        <f t="shared" si="6"/>
        <v>0.1344759309108165</v>
      </c>
      <c r="AB38">
        <f t="shared" si="7"/>
        <v>0.99655979896232905</v>
      </c>
      <c r="AC38">
        <f t="shared" si="8"/>
        <v>1.0034520768761221</v>
      </c>
    </row>
    <row r="39" spans="3:40" x14ac:dyDescent="0.25">
      <c r="C39" s="71"/>
      <c r="D39" s="48" t="s">
        <v>17</v>
      </c>
      <c r="E39" s="40">
        <v>1549</v>
      </c>
      <c r="F39" s="31">
        <v>2618</v>
      </c>
      <c r="G39" s="42">
        <v>2352</v>
      </c>
      <c r="H39" s="43">
        <v>3135</v>
      </c>
      <c r="I39" s="40">
        <v>6598</v>
      </c>
      <c r="J39" s="31">
        <v>7984</v>
      </c>
      <c r="K39" s="42">
        <v>6707</v>
      </c>
      <c r="L39" s="1">
        <v>69875</v>
      </c>
      <c r="M39" s="15">
        <f t="shared" si="0"/>
        <v>30943</v>
      </c>
      <c r="S39" s="66"/>
      <c r="T39" s="1" t="s">
        <v>85</v>
      </c>
      <c r="U39" s="14">
        <f t="shared" si="1"/>
        <v>80.986866331164848</v>
      </c>
      <c r="V39" s="14">
        <f t="shared" si="2"/>
        <v>75.3065459347293</v>
      </c>
      <c r="W39" s="14">
        <f t="shared" si="3"/>
        <v>74.036869411634839</v>
      </c>
      <c r="Y39" s="14">
        <f t="shared" si="4"/>
        <v>1</v>
      </c>
      <c r="Z39" s="14">
        <f t="shared" si="5"/>
        <v>0.92986121511100273</v>
      </c>
      <c r="AA39" s="14">
        <f t="shared" si="6"/>
        <v>0.91418365428400883</v>
      </c>
      <c r="AB39">
        <f t="shared" si="7"/>
        <v>1.0171492464927878</v>
      </c>
      <c r="AC39">
        <f t="shared" si="8"/>
        <v>0.98313989166101268</v>
      </c>
    </row>
    <row r="40" spans="3:40" x14ac:dyDescent="0.25">
      <c r="C40" s="71"/>
      <c r="D40" s="48" t="s">
        <v>19</v>
      </c>
      <c r="E40" s="40">
        <v>4232</v>
      </c>
      <c r="F40" s="31">
        <v>7149</v>
      </c>
      <c r="G40" s="42">
        <v>5996</v>
      </c>
      <c r="H40" s="43">
        <v>2625</v>
      </c>
      <c r="I40" s="40">
        <v>7186</v>
      </c>
      <c r="J40" s="31">
        <v>2344</v>
      </c>
      <c r="K40" s="42">
        <v>2198</v>
      </c>
      <c r="L40" s="1">
        <v>56767</v>
      </c>
      <c r="M40" s="15">
        <f t="shared" si="0"/>
        <v>31730</v>
      </c>
      <c r="S40" s="66"/>
      <c r="T40" s="1" t="s">
        <v>86</v>
      </c>
      <c r="U40" s="14">
        <f t="shared" si="1"/>
        <v>62.935715536871605</v>
      </c>
      <c r="V40" s="14">
        <f t="shared" si="2"/>
        <v>24.691878226061309</v>
      </c>
      <c r="W40" s="14">
        <f t="shared" si="3"/>
        <v>26.824505735904321</v>
      </c>
      <c r="Y40" s="14">
        <f t="shared" si="4"/>
        <v>1</v>
      </c>
      <c r="Z40" s="14">
        <f t="shared" si="5"/>
        <v>0.39233490896906209</v>
      </c>
      <c r="AA40" s="14">
        <f t="shared" si="6"/>
        <v>0.42622071596514827</v>
      </c>
      <c r="AB40">
        <f t="shared" si="7"/>
        <v>0.92049704360485152</v>
      </c>
      <c r="AC40">
        <f t="shared" si="8"/>
        <v>1.086369594500596</v>
      </c>
    </row>
    <row r="41" spans="3:40" x14ac:dyDescent="0.25">
      <c r="C41" s="72"/>
      <c r="D41" s="49" t="s">
        <v>25</v>
      </c>
      <c r="E41" s="20">
        <v>2255</v>
      </c>
      <c r="F41" s="33">
        <v>6995</v>
      </c>
      <c r="G41" s="22">
        <v>5294</v>
      </c>
      <c r="H41" s="23">
        <v>6330</v>
      </c>
      <c r="I41" s="20">
        <v>6627</v>
      </c>
      <c r="J41" s="33">
        <v>3322</v>
      </c>
      <c r="K41" s="22">
        <v>3155</v>
      </c>
      <c r="L41" s="19">
        <v>45977</v>
      </c>
      <c r="M41" s="26">
        <f t="shared" si="0"/>
        <v>33978</v>
      </c>
      <c r="S41" s="66"/>
      <c r="T41" s="1" t="s">
        <v>87</v>
      </c>
      <c r="U41" s="14">
        <f t="shared" si="1"/>
        <v>74.611573969826622</v>
      </c>
      <c r="V41" s="14">
        <f t="shared" si="2"/>
        <v>32.199282737229815</v>
      </c>
      <c r="W41" s="14">
        <f t="shared" si="3"/>
        <v>37.341697242277192</v>
      </c>
      <c r="Y41" s="14">
        <f t="shared" si="4"/>
        <v>1</v>
      </c>
      <c r="Z41" s="14">
        <f t="shared" si="5"/>
        <v>0.4315588188804515</v>
      </c>
      <c r="AA41" s="14">
        <f t="shared" si="6"/>
        <v>0.50048129607047831</v>
      </c>
      <c r="AB41">
        <f t="shared" si="7"/>
        <v>0.86228760648765357</v>
      </c>
      <c r="AC41">
        <f t="shared" si="8"/>
        <v>1.1597058713081692</v>
      </c>
    </row>
    <row r="42" spans="3:40" x14ac:dyDescent="0.25">
      <c r="C42" s="2"/>
      <c r="D42" s="1"/>
      <c r="E42" s="1"/>
      <c r="F42" s="1"/>
      <c r="G42" s="1"/>
      <c r="H42" s="1"/>
      <c r="I42" s="1"/>
      <c r="J42" s="1"/>
      <c r="K42" s="1"/>
      <c r="L42" s="1"/>
    </row>
    <row r="43" spans="3:40" x14ac:dyDescent="0.25">
      <c r="C43" s="2"/>
      <c r="D43" s="1"/>
      <c r="E43" s="1"/>
      <c r="F43" s="1"/>
      <c r="G43" s="1"/>
      <c r="H43" s="1"/>
      <c r="I43" s="1"/>
      <c r="J43" s="1"/>
      <c r="K43" s="1"/>
      <c r="AI43" t="s">
        <v>21</v>
      </c>
      <c r="AJ43" s="1" t="s">
        <v>23</v>
      </c>
      <c r="AK43" s="1" t="s">
        <v>26</v>
      </c>
      <c r="AL43" s="1" t="s">
        <v>27</v>
      </c>
      <c r="AM43" s="1" t="s">
        <v>28</v>
      </c>
      <c r="AN43" s="1" t="s">
        <v>70</v>
      </c>
    </row>
    <row r="44" spans="3:40" x14ac:dyDescent="0.25">
      <c r="C44" s="2"/>
      <c r="D44" s="1"/>
      <c r="E44" s="35" t="s">
        <v>2</v>
      </c>
      <c r="F44" s="36" t="s">
        <v>3</v>
      </c>
      <c r="G44" s="37" t="s">
        <v>4</v>
      </c>
      <c r="H44" s="38" t="s">
        <v>5</v>
      </c>
      <c r="I44" s="35" t="s">
        <v>6</v>
      </c>
      <c r="J44" s="36" t="s">
        <v>7</v>
      </c>
      <c r="K44" s="37" t="s">
        <v>8</v>
      </c>
      <c r="L44" s="39" t="s">
        <v>9</v>
      </c>
      <c r="M44" s="39" t="s">
        <v>10</v>
      </c>
      <c r="U44" s="45" t="s">
        <v>6</v>
      </c>
      <c r="V44" s="45" t="s">
        <v>7</v>
      </c>
      <c r="W44" s="45" t="s">
        <v>8</v>
      </c>
      <c r="X44" s="45"/>
      <c r="Y44" s="45" t="s">
        <v>6</v>
      </c>
      <c r="Z44" s="45" t="s">
        <v>7</v>
      </c>
      <c r="AA44" s="45" t="s">
        <v>8</v>
      </c>
      <c r="AB44" s="45" t="s">
        <v>11</v>
      </c>
      <c r="AC44" s="45" t="s">
        <v>12</v>
      </c>
      <c r="AH44" s="17" t="s">
        <v>17</v>
      </c>
      <c r="AI44">
        <f>AI11/AI20</f>
        <v>0.21076254365129005</v>
      </c>
      <c r="AJ44">
        <f>AJ8/AJ17</f>
        <v>0.93444614653214308</v>
      </c>
      <c r="AK44">
        <f>AK8/AK17</f>
        <v>0.87886113153407364</v>
      </c>
      <c r="AL44">
        <f>AL8/AL17</f>
        <v>0.61127784275192321</v>
      </c>
      <c r="AM44">
        <f t="shared" ref="AM44" si="19">AM8/AM17</f>
        <v>0.61733185259079415</v>
      </c>
      <c r="AN44">
        <f>AN8/AN17</f>
        <v>0.74945219123505979</v>
      </c>
    </row>
    <row r="45" spans="3:40" x14ac:dyDescent="0.25">
      <c r="C45" s="70" t="s">
        <v>30</v>
      </c>
      <c r="D45" s="53" t="s">
        <v>23</v>
      </c>
      <c r="E45" s="4">
        <f>E7</f>
        <v>10218</v>
      </c>
      <c r="F45" s="5">
        <f t="shared" ref="F45:K45" si="20">F7</f>
        <v>9692</v>
      </c>
      <c r="G45" s="6">
        <f t="shared" si="20"/>
        <v>7620</v>
      </c>
      <c r="H45" s="7">
        <f t="shared" si="20"/>
        <v>1371</v>
      </c>
      <c r="I45" s="4">
        <f t="shared" si="20"/>
        <v>694</v>
      </c>
      <c r="J45" s="5">
        <f t="shared" si="20"/>
        <v>794</v>
      </c>
      <c r="K45" s="6">
        <f t="shared" si="20"/>
        <v>617</v>
      </c>
      <c r="L45" s="59">
        <f t="shared" ref="L45:M45" si="21">L7</f>
        <v>33827</v>
      </c>
      <c r="M45" s="9">
        <f t="shared" si="21"/>
        <v>31006</v>
      </c>
      <c r="S45" s="70" t="s">
        <v>30</v>
      </c>
      <c r="T45" s="50" t="s">
        <v>76</v>
      </c>
      <c r="U45" s="10">
        <f>U7</f>
        <v>6.359970674486803</v>
      </c>
      <c r="V45" s="3">
        <f t="shared" ref="V45:AA45" si="22">V7</f>
        <v>7.5720007629219914</v>
      </c>
      <c r="W45" s="3">
        <f t="shared" si="22"/>
        <v>7.4905912346728183</v>
      </c>
      <c r="X45" s="3">
        <f t="shared" si="22"/>
        <v>0</v>
      </c>
      <c r="Y45" s="3">
        <f t="shared" si="22"/>
        <v>1</v>
      </c>
      <c r="Z45" s="3">
        <f t="shared" si="22"/>
        <v>1.1905716473343628</v>
      </c>
      <c r="AA45" s="3">
        <f t="shared" si="22"/>
        <v>1.1777713480223315</v>
      </c>
      <c r="AB45" s="3">
        <f>AB7</f>
        <v>1.0108682379933296</v>
      </c>
      <c r="AC45" s="3">
        <f t="shared" ref="AC45" si="23">AC7</f>
        <v>0.98924861066472503</v>
      </c>
      <c r="AH45" s="17" t="s">
        <v>19</v>
      </c>
      <c r="AI45">
        <f>AI12/AI21</f>
        <v>0.17320755739962235</v>
      </c>
      <c r="AJ45">
        <f t="shared" ref="AJ45:AM49" si="24">AJ9/AJ18</f>
        <v>1.009473763058226</v>
      </c>
      <c r="AK45">
        <f t="shared" si="24"/>
        <v>1.0396655741873684</v>
      </c>
      <c r="AL45">
        <f t="shared" si="24"/>
        <v>0.90989662554586004</v>
      </c>
      <c r="AM45">
        <f t="shared" si="24"/>
        <v>0.9958592501270026</v>
      </c>
      <c r="AN45">
        <f t="shared" ref="AN45" si="25">AN9/AN18</f>
        <v>0.88886591673010118</v>
      </c>
    </row>
    <row r="46" spans="3:40" x14ac:dyDescent="0.25">
      <c r="C46" s="71"/>
      <c r="D46" s="54" t="s">
        <v>26</v>
      </c>
      <c r="E46" s="40">
        <f>E14</f>
        <v>9338</v>
      </c>
      <c r="F46" s="41">
        <f t="shared" ref="F46:K46" si="26">F14</f>
        <v>10309</v>
      </c>
      <c r="G46" s="42">
        <f t="shared" si="26"/>
        <v>8289</v>
      </c>
      <c r="H46" s="43">
        <f t="shared" si="26"/>
        <v>1438</v>
      </c>
      <c r="I46" s="40">
        <f t="shared" si="26"/>
        <v>472</v>
      </c>
      <c r="J46" s="41">
        <f t="shared" si="26"/>
        <v>721</v>
      </c>
      <c r="K46" s="42">
        <f t="shared" si="26"/>
        <v>500</v>
      </c>
      <c r="L46" s="60">
        <f t="shared" ref="L46:M46" si="27">L14</f>
        <v>34483</v>
      </c>
      <c r="M46" s="13">
        <f t="shared" si="27"/>
        <v>31067</v>
      </c>
      <c r="S46" s="71"/>
      <c r="T46" s="51" t="s">
        <v>26</v>
      </c>
      <c r="U46">
        <f>U14</f>
        <v>4.8114169215086644</v>
      </c>
      <c r="V46">
        <f t="shared" ref="V46:AA46" si="28">V14</f>
        <v>6.5367180417044422</v>
      </c>
      <c r="W46">
        <f t="shared" si="28"/>
        <v>5.6889293434975539</v>
      </c>
      <c r="X46">
        <f t="shared" si="28"/>
        <v>0</v>
      </c>
      <c r="Y46">
        <f t="shared" si="28"/>
        <v>1</v>
      </c>
      <c r="Z46">
        <f t="shared" si="28"/>
        <v>1.3585848302779784</v>
      </c>
      <c r="AA46">
        <f t="shared" si="28"/>
        <v>1.1823812894006569</v>
      </c>
      <c r="AB46">
        <f>AB14</f>
        <v>1.1490242973708069</v>
      </c>
      <c r="AC46">
        <f t="shared" ref="AC46" si="29">AC14</f>
        <v>0.87030361523963973</v>
      </c>
      <c r="AH46" s="17" t="s">
        <v>25</v>
      </c>
      <c r="AI46">
        <f>AI13/AI22</f>
        <v>0.14985779244951866</v>
      </c>
      <c r="AJ46">
        <f t="shared" si="24"/>
        <v>0.88075300784018218</v>
      </c>
      <c r="AK46">
        <f t="shared" si="24"/>
        <v>1.0200421488374409</v>
      </c>
      <c r="AL46">
        <f t="shared" si="24"/>
        <v>0.8895227242672813</v>
      </c>
      <c r="AM46">
        <f t="shared" si="24"/>
        <v>0.90773499760084297</v>
      </c>
      <c r="AN46">
        <f t="shared" ref="AN46" si="30">AN10/AN19</f>
        <v>0.99655979896232916</v>
      </c>
    </row>
    <row r="47" spans="3:40" x14ac:dyDescent="0.25">
      <c r="C47" s="71"/>
      <c r="D47" s="54" t="s">
        <v>27</v>
      </c>
      <c r="E47" s="40">
        <f>E21</f>
        <v>9435</v>
      </c>
      <c r="F47" s="41">
        <f t="shared" ref="F47:K47" si="31">F21</f>
        <v>9864</v>
      </c>
      <c r="G47" s="42">
        <f t="shared" si="31"/>
        <v>8395</v>
      </c>
      <c r="H47" s="43">
        <f t="shared" si="31"/>
        <v>1370</v>
      </c>
      <c r="I47" s="40">
        <f t="shared" si="31"/>
        <v>575</v>
      </c>
      <c r="J47" s="41">
        <f t="shared" si="31"/>
        <v>788</v>
      </c>
      <c r="K47" s="42">
        <f t="shared" si="31"/>
        <v>549</v>
      </c>
      <c r="L47" s="60">
        <f t="shared" ref="L47:M47" si="32">L21</f>
        <v>34332</v>
      </c>
      <c r="M47" s="13">
        <f t="shared" si="32"/>
        <v>30976</v>
      </c>
      <c r="S47" s="71"/>
      <c r="T47" s="51" t="s">
        <v>27</v>
      </c>
      <c r="U47">
        <f>U21</f>
        <v>5.744255744255744</v>
      </c>
      <c r="V47">
        <f t="shared" ref="V47:AA47" si="33">V21</f>
        <v>7.3976717987232448</v>
      </c>
      <c r="W47">
        <f t="shared" si="33"/>
        <v>6.1381932021466907</v>
      </c>
      <c r="X47">
        <f t="shared" si="33"/>
        <v>0</v>
      </c>
      <c r="Y47">
        <f t="shared" si="33"/>
        <v>1</v>
      </c>
      <c r="Z47">
        <f t="shared" si="33"/>
        <v>1.2878381687864293</v>
      </c>
      <c r="AA47">
        <f t="shared" si="33"/>
        <v>1.0685793731041457</v>
      </c>
      <c r="AB47">
        <f>AB21</f>
        <v>1.2051871870269708</v>
      </c>
      <c r="AC47">
        <f t="shared" ref="AC47" si="34">AC21</f>
        <v>0.82974662422927092</v>
      </c>
      <c r="AH47" s="17" t="s">
        <v>16</v>
      </c>
      <c r="AI47">
        <f>AI8/AI17</f>
        <v>1.0485998355776496</v>
      </c>
      <c r="AJ47">
        <f t="shared" si="24"/>
        <v>1.10764843852894</v>
      </c>
      <c r="AK47">
        <f t="shared" si="24"/>
        <v>1.1048600164321269</v>
      </c>
      <c r="AL47">
        <f t="shared" si="24"/>
        <v>1.0590507954922108</v>
      </c>
      <c r="AM47">
        <f t="shared" si="24"/>
        <v>1.0029146226762466</v>
      </c>
      <c r="AN47">
        <f t="shared" ref="AN47" si="35">AN11/AN20</f>
        <v>1.0171492464927878</v>
      </c>
    </row>
    <row r="48" spans="3:40" x14ac:dyDescent="0.25">
      <c r="C48" s="71"/>
      <c r="D48" s="54" t="s">
        <v>28</v>
      </c>
      <c r="E48" s="40">
        <f>E28</f>
        <v>9895</v>
      </c>
      <c r="F48" s="41">
        <f t="shared" ref="F48:K48" si="36">F28</f>
        <v>9599</v>
      </c>
      <c r="G48" s="42">
        <f t="shared" si="36"/>
        <v>8088</v>
      </c>
      <c r="H48" s="43">
        <f t="shared" si="36"/>
        <v>967</v>
      </c>
      <c r="I48" s="40">
        <f t="shared" si="36"/>
        <v>674</v>
      </c>
      <c r="J48" s="41">
        <f t="shared" si="36"/>
        <v>758</v>
      </c>
      <c r="K48" s="42">
        <f t="shared" si="36"/>
        <v>537</v>
      </c>
      <c r="L48" s="60">
        <f t="shared" ref="L48:M48" si="37">L28</f>
        <v>33698</v>
      </c>
      <c r="M48" s="13">
        <f t="shared" si="37"/>
        <v>30518</v>
      </c>
      <c r="S48" s="71"/>
      <c r="T48" s="51" t="s">
        <v>28</v>
      </c>
      <c r="U48">
        <f>U28</f>
        <v>6.3771406944838684</v>
      </c>
      <c r="V48">
        <f t="shared" ref="V48:AA48" si="38">V28</f>
        <v>7.3187216375398281</v>
      </c>
      <c r="W48">
        <f t="shared" si="38"/>
        <v>6.2260869565217387</v>
      </c>
      <c r="X48">
        <f t="shared" si="38"/>
        <v>0</v>
      </c>
      <c r="Y48">
        <f t="shared" si="38"/>
        <v>1</v>
      </c>
      <c r="Z48">
        <f t="shared" si="38"/>
        <v>1.147649391500867</v>
      </c>
      <c r="AA48">
        <f t="shared" si="38"/>
        <v>0.9763132499032382</v>
      </c>
      <c r="AB48">
        <f>AB28</f>
        <v>1.1754930004428497</v>
      </c>
      <c r="AC48">
        <f t="shared" ref="AC48" si="39">AC28</f>
        <v>0.8507068945738212</v>
      </c>
      <c r="AH48" s="17" t="s">
        <v>18</v>
      </c>
      <c r="AI48">
        <f>AI9/AI18</f>
        <v>0.76822754445280994</v>
      </c>
      <c r="AJ48">
        <f t="shared" si="24"/>
        <v>0.97260962743158585</v>
      </c>
      <c r="AK48">
        <f t="shared" si="24"/>
        <v>1.020000594230829</v>
      </c>
      <c r="AL48">
        <f t="shared" si="24"/>
        <v>0.95701717768566696</v>
      </c>
      <c r="AM48">
        <f t="shared" si="24"/>
        <v>0.94295931120677701</v>
      </c>
      <c r="AN48">
        <f t="shared" ref="AN48" si="40">AN12/AN21</f>
        <v>0.92049704360485141</v>
      </c>
    </row>
    <row r="49" spans="3:40" x14ac:dyDescent="0.25">
      <c r="C49" s="72"/>
      <c r="D49" s="55" t="s">
        <v>29</v>
      </c>
      <c r="E49" s="20">
        <f>E35</f>
        <v>9809</v>
      </c>
      <c r="F49" s="21">
        <f t="shared" ref="F49:K49" si="41">F35</f>
        <v>9171</v>
      </c>
      <c r="G49" s="22">
        <f t="shared" si="41"/>
        <v>8507</v>
      </c>
      <c r="H49" s="23">
        <f t="shared" si="41"/>
        <v>853</v>
      </c>
      <c r="I49" s="20">
        <f t="shared" si="41"/>
        <v>831</v>
      </c>
      <c r="J49" s="21">
        <f t="shared" si="41"/>
        <v>698</v>
      </c>
      <c r="K49" s="22">
        <f t="shared" si="41"/>
        <v>562</v>
      </c>
      <c r="L49" s="61">
        <f t="shared" ref="L49:M49" si="42">L35</f>
        <v>33666</v>
      </c>
      <c r="M49" s="24">
        <f t="shared" si="42"/>
        <v>30431</v>
      </c>
      <c r="S49" s="72"/>
      <c r="T49" s="52" t="s">
        <v>29</v>
      </c>
      <c r="U49" s="25">
        <f>U35</f>
        <v>7.8101503759398492</v>
      </c>
      <c r="V49" s="25">
        <f t="shared" ref="V49:AA49" si="43">V35</f>
        <v>7.0726517377647182</v>
      </c>
      <c r="W49" s="25">
        <f t="shared" si="43"/>
        <v>6.196934612415923</v>
      </c>
      <c r="X49" s="25">
        <f t="shared" si="43"/>
        <v>0</v>
      </c>
      <c r="Y49" s="25">
        <f t="shared" si="43"/>
        <v>1</v>
      </c>
      <c r="Z49" s="25">
        <f t="shared" si="43"/>
        <v>0.90557177484737195</v>
      </c>
      <c r="AA49" s="25">
        <f t="shared" si="43"/>
        <v>0.79344626084362724</v>
      </c>
      <c r="AB49" s="25">
        <f>AB35</f>
        <v>1.1413145660104667</v>
      </c>
      <c r="AC49" s="25">
        <f t="shared" ref="AC49" si="44">AC35</f>
        <v>0.87618263166092747</v>
      </c>
      <c r="AH49" s="17" t="s">
        <v>24</v>
      </c>
      <c r="AI49">
        <f>AI10/AI19</f>
        <v>1.9793133128304128</v>
      </c>
      <c r="AJ49">
        <f t="shared" si="24"/>
        <v>0.97901081573773885</v>
      </c>
      <c r="AK49">
        <f t="shared" si="24"/>
        <v>1.2167425233137839</v>
      </c>
      <c r="AL49">
        <f t="shared" si="24"/>
        <v>1.0490810454368964</v>
      </c>
      <c r="AM49">
        <f t="shared" si="24"/>
        <v>0.98859550415826358</v>
      </c>
      <c r="AN49">
        <f t="shared" ref="AN49" si="45">AN13/AN22</f>
        <v>0.86228760648765368</v>
      </c>
    </row>
    <row r="50" spans="3:40" x14ac:dyDescent="0.25">
      <c r="C50" s="70" t="s">
        <v>16</v>
      </c>
      <c r="D50" s="53" t="s">
        <v>23</v>
      </c>
      <c r="E50" s="4">
        <f>E8</f>
        <v>10350</v>
      </c>
      <c r="F50" s="5">
        <f t="shared" ref="F50:K50" si="46">F8</f>
        <v>9746</v>
      </c>
      <c r="G50" s="6">
        <f t="shared" si="46"/>
        <v>7740</v>
      </c>
      <c r="H50" s="7">
        <f t="shared" si="46"/>
        <v>1097</v>
      </c>
      <c r="I50" s="4">
        <f t="shared" si="46"/>
        <v>559</v>
      </c>
      <c r="J50" s="5">
        <f t="shared" si="46"/>
        <v>580</v>
      </c>
      <c r="K50" s="6">
        <f t="shared" si="46"/>
        <v>495</v>
      </c>
      <c r="L50" s="59">
        <f t="shared" ref="L50:M50" si="47">L8</f>
        <v>81383</v>
      </c>
      <c r="M50" s="9">
        <f t="shared" si="47"/>
        <v>30567</v>
      </c>
      <c r="S50" s="70" t="s">
        <v>16</v>
      </c>
      <c r="T50" s="50" t="s">
        <v>23</v>
      </c>
      <c r="U50" s="3">
        <f>U8</f>
        <v>5.1242093684114032</v>
      </c>
      <c r="V50" s="3">
        <f t="shared" ref="V50:AA50" si="48">V8</f>
        <v>5.616889405384466</v>
      </c>
      <c r="W50" s="3">
        <f t="shared" si="48"/>
        <v>6.0109289617486334</v>
      </c>
      <c r="X50" s="3">
        <f t="shared" si="48"/>
        <v>0</v>
      </c>
      <c r="Y50" s="3">
        <f t="shared" si="48"/>
        <v>1</v>
      </c>
      <c r="Z50" s="3">
        <f t="shared" si="48"/>
        <v>1.0961475227788755</v>
      </c>
      <c r="AA50" s="3">
        <f t="shared" si="48"/>
        <v>1.1730451528392816</v>
      </c>
      <c r="AB50" s="3">
        <f>AB8</f>
        <v>0.93444614653214308</v>
      </c>
      <c r="AC50" s="3">
        <f t="shared" ref="AC50" si="49">AC8</f>
        <v>1.0701526286037308</v>
      </c>
    </row>
    <row r="51" spans="3:40" x14ac:dyDescent="0.25">
      <c r="C51" s="71"/>
      <c r="D51" s="54" t="s">
        <v>26</v>
      </c>
      <c r="E51" s="40">
        <f>E15</f>
        <v>7178</v>
      </c>
      <c r="F51" s="41">
        <f t="shared" ref="F51:K51" si="50">F15</f>
        <v>7421</v>
      </c>
      <c r="G51" s="42">
        <f t="shared" si="50"/>
        <v>3174</v>
      </c>
      <c r="H51" s="43">
        <f t="shared" si="50"/>
        <v>3221</v>
      </c>
      <c r="I51" s="40">
        <f t="shared" si="50"/>
        <v>3363</v>
      </c>
      <c r="J51" s="41">
        <f t="shared" si="50"/>
        <v>3531</v>
      </c>
      <c r="K51" s="42">
        <f t="shared" si="50"/>
        <v>1839</v>
      </c>
      <c r="L51" s="60">
        <f t="shared" ref="L51:M51" si="51">L15</f>
        <v>53562</v>
      </c>
      <c r="M51" s="13">
        <f t="shared" si="51"/>
        <v>29727</v>
      </c>
      <c r="S51" s="71"/>
      <c r="T51" s="51" t="s">
        <v>26</v>
      </c>
      <c r="U51">
        <f>U15</f>
        <v>31.903993928469788</v>
      </c>
      <c r="V51">
        <f t="shared" ref="V51:AA51" si="52">V15</f>
        <v>32.240686632578523</v>
      </c>
      <c r="W51">
        <f t="shared" si="52"/>
        <v>36.684619988031116</v>
      </c>
      <c r="X51">
        <f t="shared" si="52"/>
        <v>0</v>
      </c>
      <c r="Y51">
        <f t="shared" si="52"/>
        <v>1</v>
      </c>
      <c r="Z51">
        <f t="shared" si="52"/>
        <v>1.0105533089325309</v>
      </c>
      <c r="AA51">
        <f t="shared" si="52"/>
        <v>1.1498441251675169</v>
      </c>
      <c r="AB51">
        <f>AB15</f>
        <v>0.87886113153407364</v>
      </c>
      <c r="AC51">
        <f t="shared" ref="AC51" si="53">AC15</f>
        <v>1.1378361883571702</v>
      </c>
      <c r="AI51" t="s">
        <v>22</v>
      </c>
      <c r="AJ51" s="1" t="s">
        <v>23</v>
      </c>
      <c r="AK51" s="1" t="s">
        <v>26</v>
      </c>
      <c r="AL51" s="1" t="s">
        <v>27</v>
      </c>
      <c r="AM51" s="1" t="s">
        <v>28</v>
      </c>
      <c r="AN51" s="1" t="s">
        <v>70</v>
      </c>
    </row>
    <row r="52" spans="3:40" x14ac:dyDescent="0.25">
      <c r="C52" s="71"/>
      <c r="D52" s="54" t="s">
        <v>27</v>
      </c>
      <c r="E52" s="30">
        <f>E22</f>
        <v>9331</v>
      </c>
      <c r="F52" s="31">
        <f t="shared" ref="F52:K52" si="54">F22</f>
        <v>9819</v>
      </c>
      <c r="G52" s="56">
        <f t="shared" si="54"/>
        <v>8540</v>
      </c>
      <c r="H52" s="44">
        <f t="shared" si="54"/>
        <v>345</v>
      </c>
      <c r="I52" s="30">
        <f t="shared" si="54"/>
        <v>384</v>
      </c>
      <c r="J52" s="31">
        <f t="shared" si="54"/>
        <v>488</v>
      </c>
      <c r="K52" s="56">
        <f t="shared" si="54"/>
        <v>717</v>
      </c>
      <c r="L52" s="62">
        <f t="shared" ref="L52:M52" si="55">L22</f>
        <v>40330</v>
      </c>
      <c r="M52" s="15">
        <f t="shared" si="55"/>
        <v>29624</v>
      </c>
      <c r="S52" s="71"/>
      <c r="T52" s="51" t="s">
        <v>27</v>
      </c>
      <c r="U52">
        <f>U22</f>
        <v>3.9526505404014407</v>
      </c>
      <c r="V52">
        <f t="shared" ref="V52:AA52" si="56">V22</f>
        <v>4.7346463568448627</v>
      </c>
      <c r="W52">
        <f t="shared" si="56"/>
        <v>7.7454898995354862</v>
      </c>
      <c r="X52">
        <f t="shared" si="56"/>
        <v>0</v>
      </c>
      <c r="Y52">
        <f t="shared" si="56"/>
        <v>1</v>
      </c>
      <c r="Z52">
        <f t="shared" si="56"/>
        <v>1.1978408686653084</v>
      </c>
      <c r="AA52">
        <f t="shared" si="56"/>
        <v>1.9595686034892514</v>
      </c>
      <c r="AB52">
        <f>AB22</f>
        <v>0.61127784275192321</v>
      </c>
      <c r="AC52">
        <f t="shared" ref="AC52" si="57">AC22</f>
        <v>1.6359173031662348</v>
      </c>
      <c r="AH52" s="17" t="s">
        <v>17</v>
      </c>
      <c r="AI52">
        <f>AI20/AI11</f>
        <v>4.7446760827413232</v>
      </c>
      <c r="AJ52">
        <f>AJ17/AJ8</f>
        <v>1.0701526286037308</v>
      </c>
      <c r="AK52">
        <f t="shared" ref="AK52:AN52" si="58">AK17/AK8</f>
        <v>1.1378361883571702</v>
      </c>
      <c r="AL52">
        <f t="shared" si="58"/>
        <v>1.6359173031662348</v>
      </c>
      <c r="AM52">
        <f t="shared" si="58"/>
        <v>1.619874295815515</v>
      </c>
      <c r="AN52">
        <f t="shared" si="58"/>
        <v>1.3343079274370389</v>
      </c>
    </row>
    <row r="53" spans="3:40" x14ac:dyDescent="0.25">
      <c r="C53" s="71"/>
      <c r="D53" s="54" t="s">
        <v>28</v>
      </c>
      <c r="E53" s="30">
        <f>E29</f>
        <v>9004</v>
      </c>
      <c r="F53" s="31">
        <f t="shared" ref="F53:K53" si="59">F29</f>
        <v>9717</v>
      </c>
      <c r="G53" s="56">
        <f t="shared" si="59"/>
        <v>8162</v>
      </c>
      <c r="H53" s="44">
        <f t="shared" si="59"/>
        <v>649</v>
      </c>
      <c r="I53" s="30">
        <f t="shared" si="59"/>
        <v>1383</v>
      </c>
      <c r="J53" s="31">
        <f t="shared" si="59"/>
        <v>505</v>
      </c>
      <c r="K53" s="56">
        <f t="shared" si="59"/>
        <v>710</v>
      </c>
      <c r="L53" s="62">
        <f t="shared" ref="L53:M53" si="60">L29</f>
        <v>33475</v>
      </c>
      <c r="M53" s="15">
        <f t="shared" si="60"/>
        <v>30130</v>
      </c>
      <c r="S53" s="71"/>
      <c r="T53" s="51" t="s">
        <v>28</v>
      </c>
      <c r="U53">
        <f>U29</f>
        <v>13.314720323481275</v>
      </c>
      <c r="V53">
        <f t="shared" ref="V53:AA53" si="61">V29</f>
        <v>4.9403247896693401</v>
      </c>
      <c r="W53">
        <f t="shared" si="61"/>
        <v>8.0027051397655544</v>
      </c>
      <c r="X53">
        <f t="shared" si="61"/>
        <v>0</v>
      </c>
      <c r="Y53">
        <f t="shared" si="61"/>
        <v>1</v>
      </c>
      <c r="Z53">
        <f t="shared" si="61"/>
        <v>0.37104232530943915</v>
      </c>
      <c r="AA53">
        <f t="shared" si="61"/>
        <v>0.60104192542837898</v>
      </c>
      <c r="AB53">
        <f>AB29</f>
        <v>0.61733185259079415</v>
      </c>
      <c r="AC53">
        <f t="shared" ref="AC53" si="62">AC29</f>
        <v>1.619874295815515</v>
      </c>
      <c r="AH53" s="17" t="s">
        <v>19</v>
      </c>
      <c r="AI53">
        <f>AI21/AI12</f>
        <v>5.7734201383188628</v>
      </c>
      <c r="AJ53">
        <f t="shared" ref="AJ53:AN53" si="63">AJ18/AJ9</f>
        <v>0.99061514681716434</v>
      </c>
      <c r="AK53">
        <f t="shared" si="63"/>
        <v>0.96184775645921317</v>
      </c>
      <c r="AL53">
        <f t="shared" si="63"/>
        <v>1.0990259463816405</v>
      </c>
      <c r="AM53">
        <f t="shared" si="63"/>
        <v>1.0041579669742178</v>
      </c>
      <c r="AN53">
        <f t="shared" si="63"/>
        <v>1.1250290748898677</v>
      </c>
    </row>
    <row r="54" spans="3:40" x14ac:dyDescent="0.25">
      <c r="C54" s="72"/>
      <c r="D54" s="55" t="s">
        <v>29</v>
      </c>
      <c r="E54" s="32">
        <f>E36</f>
        <v>6839</v>
      </c>
      <c r="F54" s="33">
        <f t="shared" ref="F54:K54" si="64">F36</f>
        <v>9593</v>
      </c>
      <c r="G54" s="57">
        <f t="shared" si="64"/>
        <v>8930</v>
      </c>
      <c r="H54" s="34">
        <f t="shared" si="64"/>
        <v>383</v>
      </c>
      <c r="I54" s="32">
        <f t="shared" si="64"/>
        <v>2914</v>
      </c>
      <c r="J54" s="33">
        <f t="shared" si="64"/>
        <v>447</v>
      </c>
      <c r="K54" s="57">
        <f t="shared" si="64"/>
        <v>564</v>
      </c>
      <c r="L54" s="63">
        <f t="shared" ref="L54:M54" si="65">L36</f>
        <v>32655</v>
      </c>
      <c r="M54" s="26">
        <f t="shared" si="65"/>
        <v>29670</v>
      </c>
      <c r="S54" s="72"/>
      <c r="T54" s="52" t="s">
        <v>29</v>
      </c>
      <c r="U54" s="25">
        <f>U36</f>
        <v>29.877986260637751</v>
      </c>
      <c r="V54" s="25">
        <f t="shared" ref="V54:AA54" si="66">V36</f>
        <v>4.452191235059761</v>
      </c>
      <c r="W54" s="25">
        <f t="shared" si="66"/>
        <v>5.9405940594059405</v>
      </c>
      <c r="X54" s="25">
        <f t="shared" si="66"/>
        <v>0</v>
      </c>
      <c r="Y54" s="25">
        <f t="shared" si="66"/>
        <v>1</v>
      </c>
      <c r="Z54" s="25">
        <f t="shared" si="66"/>
        <v>0.14901242661474898</v>
      </c>
      <c r="AA54" s="25">
        <f t="shared" si="66"/>
        <v>0.19882846211868957</v>
      </c>
      <c r="AB54" s="25">
        <f>AB36</f>
        <v>0.74945219123505979</v>
      </c>
      <c r="AC54" s="25">
        <f t="shared" ref="AC54" si="67">AC36</f>
        <v>1.3343079274370391</v>
      </c>
      <c r="AH54" s="17" t="s">
        <v>24</v>
      </c>
      <c r="AI54">
        <f>AI22/AI13</f>
        <v>6.6729929999259898</v>
      </c>
      <c r="AJ54">
        <f t="shared" ref="AJ54:AN54" si="68">AJ19/AJ10</f>
        <v>1.135392091878562</v>
      </c>
      <c r="AK54">
        <f t="shared" si="68"/>
        <v>0.98035164639002093</v>
      </c>
      <c r="AL54">
        <f t="shared" si="68"/>
        <v>1.1241983737107122</v>
      </c>
      <c r="AM54">
        <f t="shared" si="68"/>
        <v>1.1016431035963301</v>
      </c>
      <c r="AN54">
        <f t="shared" si="68"/>
        <v>1.0034520768761221</v>
      </c>
    </row>
    <row r="55" spans="3:40" x14ac:dyDescent="0.25">
      <c r="C55" s="70" t="s">
        <v>18</v>
      </c>
      <c r="D55" s="53" t="s">
        <v>23</v>
      </c>
      <c r="E55" s="27">
        <f>E9</f>
        <v>3181</v>
      </c>
      <c r="F55" s="28">
        <f t="shared" ref="F55:K55" si="69">F9</f>
        <v>3772</v>
      </c>
      <c r="G55" s="58">
        <f t="shared" si="69"/>
        <v>2968</v>
      </c>
      <c r="H55" s="29">
        <f t="shared" si="69"/>
        <v>1422</v>
      </c>
      <c r="I55" s="27">
        <f t="shared" si="69"/>
        <v>5248</v>
      </c>
      <c r="J55" s="28">
        <f t="shared" si="69"/>
        <v>7387</v>
      </c>
      <c r="K55" s="58">
        <f t="shared" si="69"/>
        <v>5654</v>
      </c>
      <c r="L55" s="64">
        <f t="shared" ref="L55:M55" si="70">L9</f>
        <v>38758</v>
      </c>
      <c r="M55" s="11">
        <f t="shared" si="70"/>
        <v>31047</v>
      </c>
      <c r="S55" s="70" t="s">
        <v>18</v>
      </c>
      <c r="T55" s="50" t="s">
        <v>23</v>
      </c>
      <c r="U55" s="3">
        <f>U9</f>
        <v>62.261240953849807</v>
      </c>
      <c r="V55" s="3">
        <f t="shared" ref="V55:AA55" si="71">V9</f>
        <v>66.197687964871392</v>
      </c>
      <c r="W55" s="3">
        <f t="shared" si="71"/>
        <v>65.576432382277901</v>
      </c>
      <c r="X55" s="3">
        <f t="shared" si="71"/>
        <v>0</v>
      </c>
      <c r="Y55" s="3">
        <f t="shared" si="71"/>
        <v>1</v>
      </c>
      <c r="Z55" s="3">
        <f t="shared" si="71"/>
        <v>1.0632246796034697</v>
      </c>
      <c r="AA55" s="3">
        <f t="shared" si="71"/>
        <v>1.0532464720850236</v>
      </c>
      <c r="AB55" s="3">
        <f>AB9</f>
        <v>1.0094737630582262</v>
      </c>
      <c r="AC55" s="3">
        <f t="shared" ref="AC55" si="72">AC9</f>
        <v>0.99061514681716423</v>
      </c>
      <c r="AH55" s="17" t="s">
        <v>16</v>
      </c>
      <c r="AI55">
        <f>AI17/AI8</f>
        <v>0.9536526385674311</v>
      </c>
      <c r="AJ55">
        <f t="shared" ref="AJ55:AN55" si="73">AJ20/AJ11</f>
        <v>0.90281353290046873</v>
      </c>
      <c r="AK55">
        <f t="shared" si="73"/>
        <v>0.90509203440020702</v>
      </c>
      <c r="AL55">
        <f t="shared" si="73"/>
        <v>0.94424177221380023</v>
      </c>
      <c r="AM55">
        <f t="shared" si="73"/>
        <v>0.99709384766126052</v>
      </c>
      <c r="AN55">
        <f t="shared" si="73"/>
        <v>0.98313989166101268</v>
      </c>
    </row>
    <row r="56" spans="3:40" x14ac:dyDescent="0.25">
      <c r="C56" s="71"/>
      <c r="D56" s="54" t="s">
        <v>26</v>
      </c>
      <c r="E56" s="30">
        <f>E16</f>
        <v>3020</v>
      </c>
      <c r="F56" s="31">
        <f t="shared" ref="F56:K56" si="74">F16</f>
        <v>2535</v>
      </c>
      <c r="G56" s="56">
        <f t="shared" si="74"/>
        <v>2275</v>
      </c>
      <c r="H56" s="44">
        <f t="shared" si="74"/>
        <v>5865</v>
      </c>
      <c r="I56" s="30">
        <f t="shared" si="74"/>
        <v>6592</v>
      </c>
      <c r="J56" s="31">
        <f t="shared" si="74"/>
        <v>8842</v>
      </c>
      <c r="K56" s="56">
        <f t="shared" si="74"/>
        <v>6736</v>
      </c>
      <c r="L56" s="62">
        <f t="shared" ref="L56:M56" si="75">L16</f>
        <v>48503</v>
      </c>
      <c r="M56" s="15">
        <f t="shared" si="75"/>
        <v>35865</v>
      </c>
      <c r="S56" s="71"/>
      <c r="T56" s="51" t="s">
        <v>26</v>
      </c>
      <c r="U56">
        <f>U16</f>
        <v>68.580940491052857</v>
      </c>
      <c r="V56">
        <f t="shared" ref="V56:AA56" si="76">V16</f>
        <v>77.718203392810054</v>
      </c>
      <c r="W56">
        <f t="shared" si="76"/>
        <v>74.753079569415164</v>
      </c>
      <c r="X56">
        <f t="shared" si="76"/>
        <v>0</v>
      </c>
      <c r="Y56">
        <f t="shared" si="76"/>
        <v>1</v>
      </c>
      <c r="Z56">
        <f t="shared" si="76"/>
        <v>1.1332332691318114</v>
      </c>
      <c r="AA56">
        <f t="shared" si="76"/>
        <v>1.0899978774593726</v>
      </c>
      <c r="AB56">
        <f>AB16</f>
        <v>1.0396655741873684</v>
      </c>
      <c r="AC56">
        <f t="shared" ref="AC56" si="77">AC16</f>
        <v>0.96184775645921328</v>
      </c>
      <c r="AH56" s="17" t="s">
        <v>18</v>
      </c>
      <c r="AI56">
        <f>AI18/AI9</f>
        <v>1.3016976639548585</v>
      </c>
      <c r="AJ56">
        <f t="shared" ref="AJ56:AN56" si="78">AJ21/AJ12</f>
        <v>1.0281617329254134</v>
      </c>
      <c r="AK56">
        <f t="shared" si="78"/>
        <v>0.98039158570695617</v>
      </c>
      <c r="AL56">
        <f t="shared" si="78"/>
        <v>1.0449133237276653</v>
      </c>
      <c r="AM56">
        <f t="shared" si="78"/>
        <v>1.0604911453922903</v>
      </c>
      <c r="AN56">
        <f t="shared" si="78"/>
        <v>1.086369594500596</v>
      </c>
    </row>
    <row r="57" spans="3:40" x14ac:dyDescent="0.25">
      <c r="C57" s="71"/>
      <c r="D57" s="54" t="s">
        <v>27</v>
      </c>
      <c r="E57" s="30">
        <f>E23</f>
        <v>11025</v>
      </c>
      <c r="F57" s="31">
        <f t="shared" ref="F57:K57" si="79">F23</f>
        <v>9886</v>
      </c>
      <c r="G57" s="56">
        <f t="shared" si="79"/>
        <v>8040</v>
      </c>
      <c r="H57" s="44">
        <f t="shared" si="79"/>
        <v>12752</v>
      </c>
      <c r="I57" s="30">
        <f t="shared" si="79"/>
        <v>191</v>
      </c>
      <c r="J57" s="31">
        <f t="shared" si="79"/>
        <v>172</v>
      </c>
      <c r="K57" s="56">
        <f t="shared" si="79"/>
        <v>154</v>
      </c>
      <c r="L57" s="62">
        <f t="shared" ref="L57:M57" si="80">L23</f>
        <v>53368</v>
      </c>
      <c r="M57" s="15">
        <f t="shared" si="80"/>
        <v>42220</v>
      </c>
      <c r="S57" s="71"/>
      <c r="T57" s="51" t="s">
        <v>27</v>
      </c>
      <c r="U57">
        <f>U23</f>
        <v>1.7029243937232523</v>
      </c>
      <c r="V57">
        <f t="shared" ref="V57:AA57" si="81">V23</f>
        <v>1.7100815271425731</v>
      </c>
      <c r="W57">
        <f t="shared" si="81"/>
        <v>1.8794239687576275</v>
      </c>
      <c r="X57">
        <f t="shared" si="81"/>
        <v>0</v>
      </c>
      <c r="Y57">
        <f t="shared" si="81"/>
        <v>1</v>
      </c>
      <c r="Z57">
        <f t="shared" si="81"/>
        <v>1.0042028486089583</v>
      </c>
      <c r="AA57">
        <f t="shared" si="81"/>
        <v>1.1036449860515996</v>
      </c>
      <c r="AB57">
        <f>AB23</f>
        <v>0.90989662554586004</v>
      </c>
      <c r="AC57">
        <f t="shared" ref="AC57" si="82">AC23</f>
        <v>1.0990259463816405</v>
      </c>
      <c r="AH57" s="17" t="s">
        <v>24</v>
      </c>
      <c r="AI57">
        <f>AI19/AI10</f>
        <v>0.50522572324338211</v>
      </c>
      <c r="AJ57">
        <f t="shared" ref="AJ57:AN57" si="83">AJ22/AJ13</f>
        <v>1.0214391750579841</v>
      </c>
      <c r="AK57">
        <f t="shared" si="83"/>
        <v>0.82186656654072709</v>
      </c>
      <c r="AL57">
        <f t="shared" si="83"/>
        <v>0.95321520138946336</v>
      </c>
      <c r="AM57">
        <f t="shared" si="83"/>
        <v>1.0115360587760782</v>
      </c>
      <c r="AN57">
        <f t="shared" si="83"/>
        <v>1.1597058713081689</v>
      </c>
    </row>
    <row r="58" spans="3:40" x14ac:dyDescent="0.25">
      <c r="C58" s="71"/>
      <c r="D58" s="54" t="s">
        <v>28</v>
      </c>
      <c r="E58" s="30">
        <f>E30</f>
        <v>8519</v>
      </c>
      <c r="F58" s="31">
        <f t="shared" ref="F58:K58" si="84">F30</f>
        <v>9902</v>
      </c>
      <c r="G58" s="56">
        <f t="shared" si="84"/>
        <v>8152</v>
      </c>
      <c r="H58" s="44">
        <f t="shared" si="84"/>
        <v>12213</v>
      </c>
      <c r="I58" s="30">
        <f t="shared" si="84"/>
        <v>2266</v>
      </c>
      <c r="J58" s="31">
        <f t="shared" si="84"/>
        <v>306</v>
      </c>
      <c r="K58" s="56">
        <f t="shared" si="84"/>
        <v>253</v>
      </c>
      <c r="L58" s="62">
        <f t="shared" ref="L58:M58" si="85">L30</f>
        <v>49960</v>
      </c>
      <c r="M58" s="15">
        <f t="shared" si="85"/>
        <v>41611</v>
      </c>
      <c r="S58" s="71"/>
      <c r="T58" s="51" t="s">
        <v>28</v>
      </c>
      <c r="U58">
        <f>U30</f>
        <v>21.010662957811775</v>
      </c>
      <c r="V58">
        <f t="shared" ref="V58:AA58" si="86">V30</f>
        <v>2.9976489028213167</v>
      </c>
      <c r="W58">
        <f t="shared" si="86"/>
        <v>3.010113027959548</v>
      </c>
      <c r="X58">
        <f t="shared" si="86"/>
        <v>0</v>
      </c>
      <c r="Y58">
        <f t="shared" si="86"/>
        <v>1</v>
      </c>
      <c r="Z58">
        <f t="shared" si="86"/>
        <v>0.14267274235184424</v>
      </c>
      <c r="AA58">
        <f t="shared" si="86"/>
        <v>0.1432659709026643</v>
      </c>
      <c r="AB58">
        <f>AB30</f>
        <v>0.9958592501270026</v>
      </c>
      <c r="AC58">
        <f t="shared" ref="AC58" si="87">AC30</f>
        <v>1.0041579669742178</v>
      </c>
    </row>
    <row r="59" spans="3:40" x14ac:dyDescent="0.25">
      <c r="C59" s="72"/>
      <c r="D59" s="55" t="s">
        <v>29</v>
      </c>
      <c r="E59" s="20">
        <f>E37</f>
        <v>5609</v>
      </c>
      <c r="F59" s="21">
        <f t="shared" ref="F59:K59" si="88">F37</f>
        <v>9248</v>
      </c>
      <c r="G59" s="22">
        <f t="shared" si="88"/>
        <v>8855</v>
      </c>
      <c r="H59" s="23">
        <f t="shared" si="88"/>
        <v>3656</v>
      </c>
      <c r="I59" s="20">
        <f t="shared" si="88"/>
        <v>4240</v>
      </c>
      <c r="J59" s="21">
        <f t="shared" si="88"/>
        <v>625</v>
      </c>
      <c r="K59" s="22">
        <f t="shared" si="88"/>
        <v>679</v>
      </c>
      <c r="L59" s="61">
        <f t="shared" ref="L59:M59" si="89">L37</f>
        <v>55896</v>
      </c>
      <c r="M59" s="24">
        <f t="shared" si="89"/>
        <v>32912</v>
      </c>
      <c r="S59" s="72"/>
      <c r="T59" s="52" t="s">
        <v>29</v>
      </c>
      <c r="U59" s="25">
        <f>U37</f>
        <v>43.050055843232812</v>
      </c>
      <c r="V59" s="25">
        <f t="shared" ref="V59:AA59" si="90">V37</f>
        <v>6.3303960295756108</v>
      </c>
      <c r="W59" s="25">
        <f t="shared" si="90"/>
        <v>7.1218795888399411</v>
      </c>
      <c r="X59" s="25">
        <f t="shared" si="90"/>
        <v>0</v>
      </c>
      <c r="Y59" s="25">
        <f t="shared" si="90"/>
        <v>1</v>
      </c>
      <c r="Z59" s="25">
        <f t="shared" si="90"/>
        <v>0.14704733607379764</v>
      </c>
      <c r="AA59" s="25">
        <f t="shared" si="90"/>
        <v>0.16543252846812403</v>
      </c>
      <c r="AB59" s="25">
        <f>AB37</f>
        <v>0.88886591673010129</v>
      </c>
      <c r="AC59" s="25">
        <f t="shared" ref="AC59" si="91">AC37</f>
        <v>1.1250290748898677</v>
      </c>
    </row>
    <row r="60" spans="3:40" x14ac:dyDescent="0.25">
      <c r="C60" s="70" t="s">
        <v>24</v>
      </c>
      <c r="D60" s="53" t="s">
        <v>23</v>
      </c>
      <c r="E60" s="4">
        <f>E10</f>
        <v>9989</v>
      </c>
      <c r="F60" s="5">
        <f t="shared" ref="F60:K60" si="92">F10</f>
        <v>10012</v>
      </c>
      <c r="G60" s="6">
        <f t="shared" si="92"/>
        <v>7957</v>
      </c>
      <c r="H60" s="7">
        <f t="shared" si="92"/>
        <v>1112</v>
      </c>
      <c r="I60" s="4">
        <f t="shared" si="92"/>
        <v>500</v>
      </c>
      <c r="J60" s="5">
        <f t="shared" si="92"/>
        <v>574</v>
      </c>
      <c r="K60" s="6">
        <f t="shared" si="92"/>
        <v>522</v>
      </c>
      <c r="L60" s="59">
        <f t="shared" ref="L60:M60" si="93">L10</f>
        <v>59573</v>
      </c>
      <c r="M60" s="9">
        <f t="shared" si="93"/>
        <v>29632</v>
      </c>
      <c r="S60" s="70" t="s">
        <v>24</v>
      </c>
      <c r="T60" s="50" t="s">
        <v>23</v>
      </c>
      <c r="U60" s="3">
        <f>U10</f>
        <v>4.7668986557345789</v>
      </c>
      <c r="V60" s="3">
        <f t="shared" ref="V60:AA60" si="94">V10</f>
        <v>5.4222558095597959</v>
      </c>
      <c r="W60" s="3">
        <f t="shared" si="94"/>
        <v>6.1563863663167826</v>
      </c>
      <c r="X60" s="3">
        <f t="shared" si="94"/>
        <v>0</v>
      </c>
      <c r="Y60" s="3">
        <f t="shared" si="94"/>
        <v>1</v>
      </c>
      <c r="Z60" s="10">
        <f>Z10</f>
        <v>1.137480823729454</v>
      </c>
      <c r="AA60" s="3">
        <f t="shared" si="94"/>
        <v>1.2914867319259347</v>
      </c>
      <c r="AB60" s="3">
        <f>AB10</f>
        <v>0.88075300784018218</v>
      </c>
      <c r="AC60" s="3">
        <f t="shared" ref="AC60" si="95">AC10</f>
        <v>1.135392091878562</v>
      </c>
    </row>
    <row r="61" spans="3:40" x14ac:dyDescent="0.25">
      <c r="C61" s="71"/>
      <c r="D61" s="54" t="s">
        <v>26</v>
      </c>
      <c r="E61" s="40">
        <f>E17</f>
        <v>2414</v>
      </c>
      <c r="F61" s="41">
        <f t="shared" ref="F61:K61" si="96">F17</f>
        <v>2663</v>
      </c>
      <c r="G61" s="42">
        <f t="shared" si="96"/>
        <v>2265</v>
      </c>
      <c r="H61" s="43">
        <f t="shared" si="96"/>
        <v>3180</v>
      </c>
      <c r="I61" s="40">
        <f t="shared" si="96"/>
        <v>6288</v>
      </c>
      <c r="J61" s="41">
        <f t="shared" si="96"/>
        <v>9098</v>
      </c>
      <c r="K61" s="42">
        <f t="shared" si="96"/>
        <v>7109</v>
      </c>
      <c r="L61" s="60">
        <f t="shared" ref="L61:M61" si="97">L17</f>
        <v>50277</v>
      </c>
      <c r="M61" s="13">
        <f t="shared" si="97"/>
        <v>33017</v>
      </c>
      <c r="S61" s="71"/>
      <c r="T61" s="51" t="s">
        <v>26</v>
      </c>
      <c r="U61">
        <f>U17</f>
        <v>72.259250746954734</v>
      </c>
      <c r="V61">
        <f t="shared" ref="V61:AA61" si="98">V17</f>
        <v>77.357367570784803</v>
      </c>
      <c r="W61">
        <f t="shared" si="98"/>
        <v>75.837422658416898</v>
      </c>
      <c r="X61">
        <f t="shared" si="98"/>
        <v>0</v>
      </c>
      <c r="Y61">
        <f t="shared" si="98"/>
        <v>1</v>
      </c>
      <c r="Z61">
        <f t="shared" si="98"/>
        <v>1.0705531370880554</v>
      </c>
      <c r="AA61">
        <f t="shared" si="98"/>
        <v>1.0495185304922769</v>
      </c>
      <c r="AB61">
        <f>AB17</f>
        <v>1.0200421488374409</v>
      </c>
      <c r="AC61">
        <f t="shared" ref="AC61" si="99">AC17</f>
        <v>0.98035164639002093</v>
      </c>
    </row>
    <row r="62" spans="3:40" x14ac:dyDescent="0.25">
      <c r="C62" s="71"/>
      <c r="D62" s="54" t="s">
        <v>27</v>
      </c>
      <c r="E62" s="40">
        <f>E24</f>
        <v>9853</v>
      </c>
      <c r="F62" s="41">
        <f t="shared" ref="F62:K62" si="100">F24</f>
        <v>10404</v>
      </c>
      <c r="G62" s="42">
        <f t="shared" si="100"/>
        <v>8558</v>
      </c>
      <c r="H62" s="43">
        <f t="shared" si="100"/>
        <v>9105</v>
      </c>
      <c r="I62" s="40">
        <f t="shared" si="100"/>
        <v>273</v>
      </c>
      <c r="J62" s="41">
        <f t="shared" si="100"/>
        <v>277</v>
      </c>
      <c r="K62" s="42">
        <f t="shared" si="100"/>
        <v>257</v>
      </c>
      <c r="L62" s="60">
        <f t="shared" ref="L62:M62" si="101">L24</f>
        <v>55988</v>
      </c>
      <c r="M62" s="13">
        <f t="shared" si="101"/>
        <v>38727</v>
      </c>
      <c r="S62" s="71"/>
      <c r="T62" s="51" t="s">
        <v>27</v>
      </c>
      <c r="U62">
        <f>U24</f>
        <v>2.6960300217262492</v>
      </c>
      <c r="V62">
        <f t="shared" ref="V62:AA62" si="102">V24</f>
        <v>2.5933901320101116</v>
      </c>
      <c r="W62">
        <f t="shared" si="102"/>
        <v>2.9154849688031765</v>
      </c>
      <c r="X62">
        <f t="shared" si="102"/>
        <v>0</v>
      </c>
      <c r="Y62">
        <f t="shared" si="102"/>
        <v>1</v>
      </c>
      <c r="Z62">
        <f t="shared" si="102"/>
        <v>0.96192924823202897</v>
      </c>
      <c r="AA62">
        <f t="shared" si="102"/>
        <v>1.081399296487215</v>
      </c>
      <c r="AB62">
        <f>AB24</f>
        <v>0.88952272426728141</v>
      </c>
      <c r="AC62">
        <f t="shared" ref="AC62" si="103">AC24</f>
        <v>1.1241983737107122</v>
      </c>
    </row>
    <row r="63" spans="3:40" x14ac:dyDescent="0.25">
      <c r="C63" s="71"/>
      <c r="D63" s="54" t="s">
        <v>28</v>
      </c>
      <c r="E63" s="40">
        <f>E31</f>
        <v>8336</v>
      </c>
      <c r="F63" s="41">
        <f t="shared" ref="F63:K63" si="104">F31</f>
        <v>9706</v>
      </c>
      <c r="G63" s="42">
        <f t="shared" si="104"/>
        <v>10490</v>
      </c>
      <c r="H63" s="43">
        <f t="shared" si="104"/>
        <v>12645</v>
      </c>
      <c r="I63" s="40">
        <f t="shared" si="104"/>
        <v>464</v>
      </c>
      <c r="J63" s="41">
        <f t="shared" si="104"/>
        <v>263</v>
      </c>
      <c r="K63" s="42">
        <f t="shared" si="104"/>
        <v>314</v>
      </c>
      <c r="L63" s="60">
        <f t="shared" ref="L63:M63" si="105">L31</f>
        <v>56412</v>
      </c>
      <c r="M63" s="13">
        <f t="shared" si="105"/>
        <v>42218</v>
      </c>
      <c r="S63" s="71"/>
      <c r="T63" s="51" t="s">
        <v>28</v>
      </c>
      <c r="U63">
        <f>U31</f>
        <v>5.2727272727272725</v>
      </c>
      <c r="V63">
        <f t="shared" ref="V63:AA63" si="106">V31</f>
        <v>2.6381783528939713</v>
      </c>
      <c r="W63">
        <f t="shared" si="106"/>
        <v>2.9063309885227691</v>
      </c>
      <c r="X63">
        <f t="shared" si="106"/>
        <v>0</v>
      </c>
      <c r="Y63">
        <f t="shared" si="106"/>
        <v>1</v>
      </c>
      <c r="Z63">
        <f t="shared" si="106"/>
        <v>0.50034417037644285</v>
      </c>
      <c r="AA63">
        <f t="shared" si="106"/>
        <v>0.55120070471983551</v>
      </c>
      <c r="AB63">
        <f>AB31</f>
        <v>0.90773499760084297</v>
      </c>
      <c r="AC63">
        <f t="shared" ref="AC63" si="107">AC31</f>
        <v>1.1016431035963303</v>
      </c>
    </row>
    <row r="64" spans="3:40" x14ac:dyDescent="0.25">
      <c r="C64" s="72"/>
      <c r="D64" s="55" t="s">
        <v>29</v>
      </c>
      <c r="E64" s="20">
        <f>E38</f>
        <v>6733</v>
      </c>
      <c r="F64" s="21">
        <f t="shared" ref="F64:K64" si="108">F38</f>
        <v>9886</v>
      </c>
      <c r="G64" s="22">
        <f t="shared" si="108"/>
        <v>9068</v>
      </c>
      <c r="H64" s="23">
        <f t="shared" si="108"/>
        <v>5290</v>
      </c>
      <c r="I64" s="20">
        <f t="shared" si="108"/>
        <v>3020</v>
      </c>
      <c r="J64" s="21">
        <f t="shared" si="108"/>
        <v>428</v>
      </c>
      <c r="K64" s="22">
        <f t="shared" si="108"/>
        <v>394</v>
      </c>
      <c r="L64" s="61">
        <f t="shared" ref="L64:M64" si="109">L38</f>
        <v>44370</v>
      </c>
      <c r="M64" s="24">
        <f t="shared" si="109"/>
        <v>34819</v>
      </c>
      <c r="S64" s="72"/>
      <c r="T64" s="52" t="s">
        <v>29</v>
      </c>
      <c r="U64" s="25">
        <f>U38</f>
        <v>30.964831333948528</v>
      </c>
      <c r="V64" s="25">
        <f t="shared" ref="V64:AA64" si="110">V38</f>
        <v>4.1496994376575529</v>
      </c>
      <c r="W64" s="25">
        <f t="shared" si="110"/>
        <v>4.1640245191291481</v>
      </c>
      <c r="X64" s="25">
        <f t="shared" si="110"/>
        <v>0</v>
      </c>
      <c r="Y64" s="25">
        <f t="shared" si="110"/>
        <v>1</v>
      </c>
      <c r="Z64" s="25">
        <f t="shared" si="110"/>
        <v>0.13401330667375536</v>
      </c>
      <c r="AA64" s="25">
        <f t="shared" si="110"/>
        <v>0.1344759309108165</v>
      </c>
      <c r="AB64" s="25">
        <f>AB38</f>
        <v>0.99655979896232905</v>
      </c>
      <c r="AC64" s="25">
        <f t="shared" ref="AC64" si="111">AC38</f>
        <v>1.0034520768761221</v>
      </c>
    </row>
    <row r="65" spans="3:52" x14ac:dyDescent="0.25">
      <c r="C65" s="70" t="s">
        <v>17</v>
      </c>
      <c r="D65" s="53" t="s">
        <v>23</v>
      </c>
      <c r="E65" s="4">
        <f>E11</f>
        <v>11314</v>
      </c>
      <c r="F65" s="5">
        <f t="shared" ref="F65:K65" si="112">F11</f>
        <v>9347</v>
      </c>
      <c r="G65" s="6">
        <f t="shared" si="112"/>
        <v>7445</v>
      </c>
      <c r="H65" s="7">
        <f t="shared" si="112"/>
        <v>1329</v>
      </c>
      <c r="I65" s="4">
        <f t="shared" si="112"/>
        <v>614</v>
      </c>
      <c r="J65" s="5">
        <f t="shared" si="112"/>
        <v>582</v>
      </c>
      <c r="K65" s="6">
        <f t="shared" si="112"/>
        <v>416</v>
      </c>
      <c r="L65" s="59">
        <f t="shared" ref="L65:M65" si="113">L11</f>
        <v>127628</v>
      </c>
      <c r="M65" s="9">
        <f t="shared" si="113"/>
        <v>31047</v>
      </c>
      <c r="S65" s="70" t="s">
        <v>17</v>
      </c>
      <c r="T65" s="50" t="s">
        <v>23</v>
      </c>
      <c r="U65" s="3">
        <f>U11</f>
        <v>5.1475519785378943</v>
      </c>
      <c r="V65" s="3">
        <f t="shared" ref="V65:AA65" si="114">V11</f>
        <v>5.8616174841373754</v>
      </c>
      <c r="W65" s="3">
        <f t="shared" si="114"/>
        <v>5.291947589365221</v>
      </c>
      <c r="X65" s="3">
        <f t="shared" si="114"/>
        <v>0</v>
      </c>
      <c r="Y65" s="3">
        <f t="shared" si="114"/>
        <v>1</v>
      </c>
      <c r="Z65" s="3">
        <f t="shared" si="114"/>
        <v>1.1387194356806289</v>
      </c>
      <c r="AA65" s="3">
        <f t="shared" si="114"/>
        <v>1.0280513167092566</v>
      </c>
      <c r="AB65" s="3">
        <f>AB11</f>
        <v>1.10764843852894</v>
      </c>
      <c r="AC65" s="3">
        <f t="shared" ref="AC65" si="115">AC11</f>
        <v>0.90281353290046873</v>
      </c>
    </row>
    <row r="66" spans="3:52" x14ac:dyDescent="0.25">
      <c r="C66" s="71"/>
      <c r="D66" s="54" t="s">
        <v>26</v>
      </c>
      <c r="E66" s="40">
        <f>E18</f>
        <v>4865</v>
      </c>
      <c r="F66" s="41">
        <f t="shared" ref="F66:K66" si="116">F18</f>
        <v>4974</v>
      </c>
      <c r="G66" s="42">
        <f t="shared" si="116"/>
        <v>4313</v>
      </c>
      <c r="H66" s="43">
        <f t="shared" si="116"/>
        <v>6802</v>
      </c>
      <c r="I66" s="40">
        <f t="shared" si="116"/>
        <v>5086</v>
      </c>
      <c r="J66" s="41">
        <f t="shared" si="116"/>
        <v>6342</v>
      </c>
      <c r="K66" s="42">
        <f t="shared" si="116"/>
        <v>4440</v>
      </c>
      <c r="L66" s="60">
        <f t="shared" ref="L66:M66" si="117">L18</f>
        <v>83737</v>
      </c>
      <c r="M66" s="13">
        <f t="shared" si="117"/>
        <v>36822</v>
      </c>
      <c r="S66" s="71"/>
      <c r="T66" s="51" t="s">
        <v>26</v>
      </c>
      <c r="U66">
        <f>U18</f>
        <v>51.110441161692286</v>
      </c>
      <c r="V66">
        <f t="shared" ref="V66:AA66" si="118">V18</f>
        <v>56.044538706256631</v>
      </c>
      <c r="W66">
        <f t="shared" si="118"/>
        <v>50.725465554666968</v>
      </c>
      <c r="X66">
        <f t="shared" si="118"/>
        <v>0</v>
      </c>
      <c r="Y66">
        <f t="shared" si="118"/>
        <v>1</v>
      </c>
      <c r="Z66">
        <f t="shared" si="118"/>
        <v>1.0965379564804558</v>
      </c>
      <c r="AA66">
        <f t="shared" si="118"/>
        <v>0.99246776982794149</v>
      </c>
      <c r="AB66">
        <f>AB18</f>
        <v>1.1048600164321269</v>
      </c>
      <c r="AC66">
        <f t="shared" ref="AC66" si="119">AC18</f>
        <v>0.90509203440020713</v>
      </c>
    </row>
    <row r="67" spans="3:52" x14ac:dyDescent="0.25">
      <c r="C67" s="71"/>
      <c r="D67" s="54" t="s">
        <v>27</v>
      </c>
      <c r="E67" s="40">
        <f>E25</f>
        <v>7381</v>
      </c>
      <c r="F67" s="41">
        <f t="shared" ref="F67:K67" si="120">F25</f>
        <v>10437</v>
      </c>
      <c r="G67" s="42">
        <f t="shared" si="120"/>
        <v>8864</v>
      </c>
      <c r="H67" s="43">
        <f t="shared" si="120"/>
        <v>4902</v>
      </c>
      <c r="I67" s="40">
        <f t="shared" si="120"/>
        <v>437</v>
      </c>
      <c r="J67" s="41">
        <f t="shared" si="120"/>
        <v>539</v>
      </c>
      <c r="K67" s="42">
        <f t="shared" si="120"/>
        <v>431</v>
      </c>
      <c r="L67" s="60">
        <f t="shared" ref="L67:M67" si="121">L25</f>
        <v>81972</v>
      </c>
      <c r="M67" s="13">
        <f t="shared" si="121"/>
        <v>32991</v>
      </c>
      <c r="S67" s="71"/>
      <c r="T67" s="51" t="s">
        <v>27</v>
      </c>
      <c r="U67">
        <f>U25</f>
        <v>5.5896648759273475</v>
      </c>
      <c r="V67">
        <f t="shared" ref="V67:AA67" si="122">V25</f>
        <v>4.9107142857142856</v>
      </c>
      <c r="W67">
        <f t="shared" si="122"/>
        <v>4.6369015599784831</v>
      </c>
      <c r="X67">
        <f t="shared" si="122"/>
        <v>0</v>
      </c>
      <c r="Y67">
        <f t="shared" si="122"/>
        <v>1</v>
      </c>
      <c r="Z67">
        <f t="shared" si="122"/>
        <v>0.87853465184700874</v>
      </c>
      <c r="AA67">
        <f t="shared" si="122"/>
        <v>0.82954911661125352</v>
      </c>
      <c r="AB67">
        <f>AB25</f>
        <v>1.0590507954922108</v>
      </c>
      <c r="AC67">
        <f t="shared" ref="AC67" si="123">AC25</f>
        <v>0.94424177221380023</v>
      </c>
    </row>
    <row r="68" spans="3:52" x14ac:dyDescent="0.25">
      <c r="C68" s="71"/>
      <c r="D68" s="54" t="s">
        <v>28</v>
      </c>
      <c r="E68" s="40">
        <f>E32</f>
        <v>1884</v>
      </c>
      <c r="F68" s="41">
        <f t="shared" ref="F68:K68" si="124">F32</f>
        <v>4531</v>
      </c>
      <c r="G68" s="42">
        <f t="shared" si="124"/>
        <v>3583</v>
      </c>
      <c r="H68" s="43">
        <f t="shared" si="124"/>
        <v>7593</v>
      </c>
      <c r="I68" s="40">
        <f t="shared" si="124"/>
        <v>6040</v>
      </c>
      <c r="J68" s="41">
        <f t="shared" si="124"/>
        <v>6490</v>
      </c>
      <c r="K68" s="42">
        <f t="shared" si="124"/>
        <v>5096</v>
      </c>
      <c r="L68" s="60">
        <f t="shared" ref="L68:M68" si="125">L32</f>
        <v>78961</v>
      </c>
      <c r="M68" s="13">
        <f t="shared" si="125"/>
        <v>35217</v>
      </c>
      <c r="S68" s="71"/>
      <c r="T68" s="51" t="s">
        <v>28</v>
      </c>
      <c r="U68">
        <f>U32</f>
        <v>76.2241292276628</v>
      </c>
      <c r="V68">
        <f t="shared" ref="V68:AA68" si="126">V32</f>
        <v>58.887578259686059</v>
      </c>
      <c r="W68">
        <f t="shared" si="126"/>
        <v>58.716441986403964</v>
      </c>
      <c r="X68">
        <f t="shared" si="126"/>
        <v>0</v>
      </c>
      <c r="Y68">
        <f t="shared" si="126"/>
        <v>1</v>
      </c>
      <c r="Z68">
        <f t="shared" si="126"/>
        <v>0.77255822869164292</v>
      </c>
      <c r="AA68">
        <f t="shared" si="126"/>
        <v>0.77031305678851825</v>
      </c>
      <c r="AB68">
        <f>AB32</f>
        <v>1.0029146226762466</v>
      </c>
      <c r="AC68">
        <f t="shared" ref="AC68" si="127">AC32</f>
        <v>0.99709384766126041</v>
      </c>
    </row>
    <row r="69" spans="3:52" x14ac:dyDescent="0.25">
      <c r="C69" s="72"/>
      <c r="D69" s="55" t="s">
        <v>29</v>
      </c>
      <c r="E69" s="20">
        <f>E39</f>
        <v>1549</v>
      </c>
      <c r="F69" s="21">
        <f t="shared" ref="F69:K69" si="128">F39</f>
        <v>2618</v>
      </c>
      <c r="G69" s="22">
        <f t="shared" si="128"/>
        <v>2352</v>
      </c>
      <c r="H69" s="23">
        <f t="shared" si="128"/>
        <v>3135</v>
      </c>
      <c r="I69" s="20">
        <f t="shared" si="128"/>
        <v>6598</v>
      </c>
      <c r="J69" s="21">
        <f t="shared" si="128"/>
        <v>7984</v>
      </c>
      <c r="K69" s="22">
        <f t="shared" si="128"/>
        <v>6707</v>
      </c>
      <c r="L69" s="61">
        <f t="shared" ref="L69:M69" si="129">L39</f>
        <v>69875</v>
      </c>
      <c r="M69" s="24">
        <f t="shared" si="129"/>
        <v>30943</v>
      </c>
      <c r="S69" s="72"/>
      <c r="T69" s="52" t="s">
        <v>29</v>
      </c>
      <c r="U69" s="25">
        <f>U39</f>
        <v>80.986866331164848</v>
      </c>
      <c r="V69" s="25">
        <f t="shared" ref="V69:AA69" si="130">V39</f>
        <v>75.3065459347293</v>
      </c>
      <c r="W69" s="25">
        <f t="shared" si="130"/>
        <v>74.036869411634839</v>
      </c>
      <c r="X69" s="25">
        <f t="shared" si="130"/>
        <v>0</v>
      </c>
      <c r="Y69" s="25">
        <f t="shared" si="130"/>
        <v>1</v>
      </c>
      <c r="Z69" s="25">
        <f t="shared" si="130"/>
        <v>0.92986121511100273</v>
      </c>
      <c r="AA69" s="25">
        <f t="shared" si="130"/>
        <v>0.91418365428400883</v>
      </c>
      <c r="AB69" s="25">
        <f>AB39</f>
        <v>1.0171492464927878</v>
      </c>
      <c r="AC69" s="25">
        <f t="shared" ref="AC69" si="131">AC39</f>
        <v>0.98313989166101268</v>
      </c>
    </row>
    <row r="70" spans="3:52" x14ac:dyDescent="0.25">
      <c r="C70" s="70" t="s">
        <v>19</v>
      </c>
      <c r="D70" s="53" t="s">
        <v>23</v>
      </c>
      <c r="E70" s="4">
        <f>E12</f>
        <v>10536</v>
      </c>
      <c r="F70" s="5">
        <f t="shared" ref="F70:K70" si="132">F12</f>
        <v>9549</v>
      </c>
      <c r="G70" s="6">
        <f t="shared" si="132"/>
        <v>7735</v>
      </c>
      <c r="H70" s="7">
        <f t="shared" si="132"/>
        <v>1081</v>
      </c>
      <c r="I70" s="4">
        <f t="shared" si="132"/>
        <v>536</v>
      </c>
      <c r="J70" s="5">
        <f t="shared" si="132"/>
        <v>561</v>
      </c>
      <c r="K70" s="6">
        <f t="shared" si="132"/>
        <v>468</v>
      </c>
      <c r="L70" s="59">
        <f t="shared" ref="L70:M70" si="133">L12</f>
        <v>48469</v>
      </c>
      <c r="M70" s="9">
        <f t="shared" si="133"/>
        <v>30466</v>
      </c>
      <c r="S70" s="70" t="s">
        <v>19</v>
      </c>
      <c r="T70" s="50" t="s">
        <v>23</v>
      </c>
      <c r="U70" s="3">
        <f>U12</f>
        <v>4.8410404624277454</v>
      </c>
      <c r="V70" s="3">
        <f t="shared" ref="V70:AA70" si="134">V12</f>
        <v>5.5489614243323446</v>
      </c>
      <c r="W70" s="3">
        <f t="shared" si="134"/>
        <v>5.7052297939778134</v>
      </c>
      <c r="X70" s="3">
        <f t="shared" si="134"/>
        <v>0</v>
      </c>
      <c r="Y70" s="3">
        <f t="shared" si="134"/>
        <v>1</v>
      </c>
      <c r="Z70" s="3">
        <f t="shared" si="134"/>
        <v>1.146233225563577</v>
      </c>
      <c r="AA70" s="3">
        <f t="shared" si="134"/>
        <v>1.1785131395321335</v>
      </c>
      <c r="AB70" s="3">
        <f>AB12</f>
        <v>0.97260962743158585</v>
      </c>
      <c r="AC70" s="3">
        <f t="shared" ref="AC70" si="135">AC12</f>
        <v>1.0281617329254134</v>
      </c>
      <c r="AZ70" t="s">
        <v>75</v>
      </c>
    </row>
    <row r="71" spans="3:52" x14ac:dyDescent="0.25">
      <c r="C71" s="71"/>
      <c r="D71" s="54" t="s">
        <v>26</v>
      </c>
      <c r="E71" s="40">
        <f>E19</f>
        <v>3402</v>
      </c>
      <c r="F71" s="41">
        <f t="shared" ref="F71:K71" si="136">F19</f>
        <v>2144</v>
      </c>
      <c r="G71" s="42">
        <f t="shared" si="136"/>
        <v>1848</v>
      </c>
      <c r="H71" s="43">
        <f t="shared" si="136"/>
        <v>5311</v>
      </c>
      <c r="I71" s="40">
        <f t="shared" si="136"/>
        <v>6266</v>
      </c>
      <c r="J71" s="41">
        <f t="shared" si="136"/>
        <v>8510</v>
      </c>
      <c r="K71" s="42">
        <f t="shared" si="136"/>
        <v>6672</v>
      </c>
      <c r="L71" s="60">
        <f t="shared" ref="L71:M71" si="137">L19</f>
        <v>70268</v>
      </c>
      <c r="M71" s="13">
        <f t="shared" si="137"/>
        <v>34153</v>
      </c>
      <c r="S71" s="71"/>
      <c r="T71" s="51" t="s">
        <v>26</v>
      </c>
      <c r="U71">
        <f>U19</f>
        <v>64.811750103434008</v>
      </c>
      <c r="V71">
        <f t="shared" ref="V71:AA71" si="138">V19</f>
        <v>79.876102872160686</v>
      </c>
      <c r="W71">
        <f t="shared" si="138"/>
        <v>78.309859154929569</v>
      </c>
      <c r="X71">
        <f t="shared" si="138"/>
        <v>0</v>
      </c>
      <c r="Y71">
        <f t="shared" si="138"/>
        <v>1</v>
      </c>
      <c r="Z71">
        <f t="shared" si="138"/>
        <v>1.2324324330801939</v>
      </c>
      <c r="AA71">
        <f t="shared" si="138"/>
        <v>1.2082663873441735</v>
      </c>
      <c r="AB71">
        <f>AB19</f>
        <v>1.020000594230829</v>
      </c>
      <c r="AC71">
        <f t="shared" ref="AC71" si="139">AC19</f>
        <v>0.98039158570695617</v>
      </c>
      <c r="AY71" t="s">
        <v>73</v>
      </c>
      <c r="AZ71">
        <v>0.25979999999999998</v>
      </c>
    </row>
    <row r="72" spans="3:52" x14ac:dyDescent="0.25">
      <c r="C72" s="71"/>
      <c r="D72" s="54" t="s">
        <v>27</v>
      </c>
      <c r="E72" s="40">
        <f>E26</f>
        <v>9943</v>
      </c>
      <c r="F72" s="41">
        <f t="shared" ref="F72:K72" si="140">F26</f>
        <v>9731</v>
      </c>
      <c r="G72" s="42">
        <f t="shared" si="140"/>
        <v>8656</v>
      </c>
      <c r="H72" s="43">
        <f t="shared" si="140"/>
        <v>10424</v>
      </c>
      <c r="I72" s="40">
        <f t="shared" si="140"/>
        <v>318</v>
      </c>
      <c r="J72" s="41">
        <f t="shared" si="140"/>
        <v>274</v>
      </c>
      <c r="K72" s="42">
        <f t="shared" si="140"/>
        <v>255</v>
      </c>
      <c r="L72" s="60">
        <f t="shared" ref="L72:M72" si="141">L26</f>
        <v>74154</v>
      </c>
      <c r="M72" s="13">
        <f t="shared" si="141"/>
        <v>39601</v>
      </c>
      <c r="S72" s="71"/>
      <c r="T72" s="51" t="s">
        <v>27</v>
      </c>
      <c r="U72">
        <f>U26</f>
        <v>3.0991131468667774</v>
      </c>
      <c r="V72">
        <f t="shared" ref="V72:AA72" si="142">V26</f>
        <v>2.7386306846576711</v>
      </c>
      <c r="W72">
        <f t="shared" si="142"/>
        <v>2.8616316911682191</v>
      </c>
      <c r="X72">
        <f t="shared" si="142"/>
        <v>0</v>
      </c>
      <c r="Y72">
        <f t="shared" si="142"/>
        <v>1</v>
      </c>
      <c r="Z72">
        <f t="shared" si="142"/>
        <v>0.88368205834189817</v>
      </c>
      <c r="AA72">
        <f t="shared" si="142"/>
        <v>0.92337115670053749</v>
      </c>
      <c r="AB72">
        <f>AB26</f>
        <v>0.95701717768566696</v>
      </c>
      <c r="AC72">
        <f t="shared" ref="AC72" si="143">AC26</f>
        <v>1.0449133237276655</v>
      </c>
      <c r="AY72" t="s">
        <v>74</v>
      </c>
      <c r="AZ72">
        <v>2.75E-2</v>
      </c>
    </row>
    <row r="73" spans="3:52" x14ac:dyDescent="0.25">
      <c r="C73" s="71"/>
      <c r="D73" s="54" t="s">
        <v>28</v>
      </c>
      <c r="E73" s="40">
        <f>E33</f>
        <v>6987</v>
      </c>
      <c r="F73" s="41">
        <f t="shared" ref="F73:K73" si="144">F33</f>
        <v>9368</v>
      </c>
      <c r="G73" s="42">
        <f t="shared" si="144"/>
        <v>7718</v>
      </c>
      <c r="H73" s="43">
        <f t="shared" si="144"/>
        <v>8404</v>
      </c>
      <c r="I73" s="40">
        <f t="shared" si="144"/>
        <v>3506</v>
      </c>
      <c r="J73" s="41">
        <f t="shared" si="144"/>
        <v>865</v>
      </c>
      <c r="K73" s="42">
        <f t="shared" si="144"/>
        <v>760</v>
      </c>
      <c r="L73" s="60">
        <f t="shared" ref="L73:M73" si="145">L33</f>
        <v>62007</v>
      </c>
      <c r="M73" s="13">
        <f t="shared" si="145"/>
        <v>37608</v>
      </c>
      <c r="S73" s="71"/>
      <c r="T73" s="51" t="s">
        <v>28</v>
      </c>
      <c r="U73">
        <f>U33</f>
        <v>33.412751358048219</v>
      </c>
      <c r="V73">
        <f t="shared" ref="V73:AA73" si="146">V33</f>
        <v>8.4530440730968444</v>
      </c>
      <c r="W73">
        <f t="shared" si="146"/>
        <v>8.9643783911299835</v>
      </c>
      <c r="X73">
        <f t="shared" si="146"/>
        <v>0</v>
      </c>
      <c r="Y73">
        <f t="shared" si="146"/>
        <v>1</v>
      </c>
      <c r="Z73">
        <f t="shared" si="146"/>
        <v>0.25298856662579922</v>
      </c>
      <c r="AA73">
        <f t="shared" si="146"/>
        <v>0.26829213479214753</v>
      </c>
      <c r="AB73">
        <f>AB33</f>
        <v>0.9429593112067769</v>
      </c>
      <c r="AC73">
        <f t="shared" ref="AC73" si="147">AC33</f>
        <v>1.0604911453922903</v>
      </c>
      <c r="AY73" t="s">
        <v>11</v>
      </c>
      <c r="AZ73">
        <v>0.70860000000000001</v>
      </c>
    </row>
    <row r="74" spans="3:52" x14ac:dyDescent="0.25">
      <c r="C74" s="72"/>
      <c r="D74" s="55" t="s">
        <v>29</v>
      </c>
      <c r="E74" s="20">
        <f>E40</f>
        <v>4232</v>
      </c>
      <c r="F74" s="21">
        <f t="shared" ref="F74:K74" si="148">F40</f>
        <v>7149</v>
      </c>
      <c r="G74" s="22">
        <f t="shared" si="148"/>
        <v>5996</v>
      </c>
      <c r="H74" s="23">
        <f t="shared" si="148"/>
        <v>2625</v>
      </c>
      <c r="I74" s="20">
        <f t="shared" si="148"/>
        <v>7186</v>
      </c>
      <c r="J74" s="21">
        <f t="shared" si="148"/>
        <v>2344</v>
      </c>
      <c r="K74" s="22">
        <f t="shared" si="148"/>
        <v>2198</v>
      </c>
      <c r="L74" s="61">
        <f t="shared" ref="L74:M74" si="149">L40</f>
        <v>56767</v>
      </c>
      <c r="M74" s="24">
        <f t="shared" si="149"/>
        <v>31730</v>
      </c>
      <c r="S74" s="72"/>
      <c r="T74" s="52" t="s">
        <v>29</v>
      </c>
      <c r="U74" s="25">
        <f>U40</f>
        <v>62.935715536871605</v>
      </c>
      <c r="V74" s="25">
        <f t="shared" ref="V74:AA74" si="150">V40</f>
        <v>24.691878226061309</v>
      </c>
      <c r="W74" s="25">
        <f t="shared" si="150"/>
        <v>26.824505735904321</v>
      </c>
      <c r="X74" s="25">
        <f t="shared" si="150"/>
        <v>0</v>
      </c>
      <c r="Y74" s="25">
        <f t="shared" si="150"/>
        <v>1</v>
      </c>
      <c r="Z74" s="25">
        <f t="shared" si="150"/>
        <v>0.39233490896906209</v>
      </c>
      <c r="AA74" s="25">
        <f t="shared" si="150"/>
        <v>0.42622071596514827</v>
      </c>
      <c r="AB74" s="25">
        <f>AB40</f>
        <v>0.92049704360485152</v>
      </c>
      <c r="AC74" s="25">
        <f t="shared" ref="AC74" si="151">AC40</f>
        <v>1.086369594500596</v>
      </c>
      <c r="AY74" t="s">
        <v>12</v>
      </c>
      <c r="AZ74">
        <v>0.3216</v>
      </c>
    </row>
    <row r="75" spans="3:52" x14ac:dyDescent="0.25">
      <c r="C75" s="70" t="s">
        <v>25</v>
      </c>
      <c r="D75" s="53" t="s">
        <v>23</v>
      </c>
      <c r="E75" s="4">
        <f>E13</f>
        <v>10374</v>
      </c>
      <c r="F75" s="5">
        <f t="shared" ref="F75:K75" si="152">F13</f>
        <v>9676</v>
      </c>
      <c r="G75" s="6">
        <f t="shared" si="152"/>
        <v>7515</v>
      </c>
      <c r="H75" s="7">
        <f t="shared" si="152"/>
        <v>1138</v>
      </c>
      <c r="I75" s="4">
        <f t="shared" si="152"/>
        <v>680</v>
      </c>
      <c r="J75" s="5">
        <f t="shared" si="152"/>
        <v>696</v>
      </c>
      <c r="K75" s="6">
        <f t="shared" si="152"/>
        <v>553</v>
      </c>
      <c r="L75" s="59">
        <f t="shared" ref="L75:M75" si="153">L13</f>
        <v>51992</v>
      </c>
      <c r="M75" s="9">
        <f t="shared" si="153"/>
        <v>30632</v>
      </c>
      <c r="S75" s="70" t="s">
        <v>25</v>
      </c>
      <c r="T75" s="50" t="s">
        <v>23</v>
      </c>
      <c r="U75" s="3">
        <f>U13</f>
        <v>6.1516193233218743</v>
      </c>
      <c r="V75" s="3">
        <f t="shared" ref="V75:AA75" si="154">V13</f>
        <v>6.7103740840725026</v>
      </c>
      <c r="W75" s="3">
        <f t="shared" si="154"/>
        <v>6.8542389687654932</v>
      </c>
      <c r="X75" s="3">
        <f t="shared" si="154"/>
        <v>0</v>
      </c>
      <c r="Y75" s="3">
        <f t="shared" si="154"/>
        <v>1</v>
      </c>
      <c r="Z75" s="3">
        <f t="shared" si="154"/>
        <v>1.0908305165490801</v>
      </c>
      <c r="AA75" s="3">
        <f t="shared" si="154"/>
        <v>1.114217022951967</v>
      </c>
      <c r="AB75" s="3">
        <f>AB13</f>
        <v>0.97901081573773874</v>
      </c>
      <c r="AC75" s="3">
        <f t="shared" ref="AC75" si="155">AC13</f>
        <v>1.0214391750579841</v>
      </c>
    </row>
    <row r="76" spans="3:52" x14ac:dyDescent="0.25">
      <c r="C76" s="71"/>
      <c r="D76" s="54" t="s">
        <v>26</v>
      </c>
      <c r="E76" s="40">
        <f>E20</f>
        <v>5574</v>
      </c>
      <c r="F76" s="41">
        <f t="shared" ref="F76:K76" si="156">F20</f>
        <v>3395</v>
      </c>
      <c r="G76" s="42">
        <f t="shared" si="156"/>
        <v>3469</v>
      </c>
      <c r="H76" s="43">
        <f t="shared" si="156"/>
        <v>2206</v>
      </c>
      <c r="I76" s="40">
        <f t="shared" si="156"/>
        <v>5326</v>
      </c>
      <c r="J76" s="41">
        <f t="shared" si="156"/>
        <v>6937</v>
      </c>
      <c r="K76" s="42">
        <f t="shared" si="156"/>
        <v>4271</v>
      </c>
      <c r="L76" s="60">
        <f t="shared" ref="L76:M76" si="157">L20</f>
        <v>51797</v>
      </c>
      <c r="M76" s="13">
        <f t="shared" si="157"/>
        <v>31178</v>
      </c>
      <c r="S76" s="71"/>
      <c r="T76" s="51" t="s">
        <v>26</v>
      </c>
      <c r="U76">
        <f>U20</f>
        <v>48.862385321100916</v>
      </c>
      <c r="V76">
        <f t="shared" ref="V76:AA76" si="158">V20</f>
        <v>67.140921409214087</v>
      </c>
      <c r="W76">
        <f t="shared" si="158"/>
        <v>55.180878552971578</v>
      </c>
      <c r="X76">
        <f t="shared" si="158"/>
        <v>0</v>
      </c>
      <c r="Y76">
        <f t="shared" si="158"/>
        <v>1</v>
      </c>
      <c r="Z76">
        <f t="shared" si="158"/>
        <v>1.3740819439737768</v>
      </c>
      <c r="AA76">
        <f t="shared" si="158"/>
        <v>1.1293120094393356</v>
      </c>
      <c r="AB76">
        <f>AB20</f>
        <v>1.2167425233137836</v>
      </c>
      <c r="AC76">
        <f t="shared" ref="AC76" si="159">AC20</f>
        <v>0.82186656654072709</v>
      </c>
    </row>
    <row r="77" spans="3:52" x14ac:dyDescent="0.25">
      <c r="C77" s="71"/>
      <c r="D77" s="54" t="s">
        <v>27</v>
      </c>
      <c r="E77" s="40">
        <f>E27</f>
        <v>8334</v>
      </c>
      <c r="F77" s="41">
        <f t="shared" ref="F77:K77" si="160">F27</f>
        <v>10259</v>
      </c>
      <c r="G77" s="42">
        <f t="shared" si="160"/>
        <v>8299</v>
      </c>
      <c r="H77" s="43">
        <f t="shared" si="160"/>
        <v>9210</v>
      </c>
      <c r="I77" s="40">
        <f t="shared" si="160"/>
        <v>270</v>
      </c>
      <c r="J77" s="41">
        <f t="shared" si="160"/>
        <v>339</v>
      </c>
      <c r="K77" s="42">
        <f t="shared" si="160"/>
        <v>261</v>
      </c>
      <c r="L77" s="60">
        <f t="shared" ref="L77:M77" si="161">L27</f>
        <v>58718</v>
      </c>
      <c r="M77" s="13">
        <f t="shared" si="161"/>
        <v>36972</v>
      </c>
      <c r="S77" s="71"/>
      <c r="T77" s="51" t="s">
        <v>27</v>
      </c>
      <c r="U77">
        <f>U27</f>
        <v>3.1380753138075312</v>
      </c>
      <c r="V77">
        <f t="shared" ref="V77:AA77" si="162">V27</f>
        <v>3.1987167390073594</v>
      </c>
      <c r="W77">
        <f t="shared" si="162"/>
        <v>3.0490654205607477</v>
      </c>
      <c r="X77">
        <f t="shared" si="162"/>
        <v>0</v>
      </c>
      <c r="Y77">
        <f t="shared" si="162"/>
        <v>1</v>
      </c>
      <c r="Z77">
        <f t="shared" si="162"/>
        <v>1.0193244008303453</v>
      </c>
      <c r="AA77">
        <f t="shared" si="162"/>
        <v>0.97163551401869164</v>
      </c>
      <c r="AB77">
        <f>AB27</f>
        <v>1.0490810454368964</v>
      </c>
      <c r="AC77">
        <f t="shared" ref="AC77" si="163">AC27</f>
        <v>0.95321520138946336</v>
      </c>
    </row>
    <row r="78" spans="3:52" x14ac:dyDescent="0.25">
      <c r="C78" s="71"/>
      <c r="D78" s="54" t="s">
        <v>28</v>
      </c>
      <c r="E78" s="40">
        <f>E34</f>
        <v>3660</v>
      </c>
      <c r="F78" s="41">
        <f t="shared" ref="F78:K78" si="164">F34</f>
        <v>8544</v>
      </c>
      <c r="G78" s="42">
        <f t="shared" si="164"/>
        <v>7542</v>
      </c>
      <c r="H78" s="43">
        <f t="shared" si="164"/>
        <v>9898</v>
      </c>
      <c r="I78" s="40">
        <f t="shared" si="164"/>
        <v>4931</v>
      </c>
      <c r="J78" s="41">
        <f t="shared" si="164"/>
        <v>1646</v>
      </c>
      <c r="K78" s="42">
        <f t="shared" si="164"/>
        <v>1473</v>
      </c>
      <c r="L78" s="60">
        <f t="shared" ref="L78:M78" si="165">L34</f>
        <v>49761</v>
      </c>
      <c r="M78" s="13">
        <f t="shared" si="165"/>
        <v>37694</v>
      </c>
      <c r="S78" s="71"/>
      <c r="T78" s="51" t="s">
        <v>28</v>
      </c>
      <c r="U78">
        <f>U34</f>
        <v>57.397276219299265</v>
      </c>
      <c r="V78">
        <f t="shared" ref="V78:AA78" si="166">V34</f>
        <v>16.153091265947005</v>
      </c>
      <c r="W78">
        <f t="shared" si="166"/>
        <v>16.339434276206322</v>
      </c>
      <c r="X78">
        <f t="shared" si="166"/>
        <v>0</v>
      </c>
      <c r="Y78">
        <f t="shared" si="166"/>
        <v>1</v>
      </c>
      <c r="Z78">
        <f t="shared" si="166"/>
        <v>0.28142609423190168</v>
      </c>
      <c r="AA78">
        <f t="shared" si="166"/>
        <v>0.28467264219608301</v>
      </c>
      <c r="AB78">
        <f>AB34</f>
        <v>0.9885955041582638</v>
      </c>
      <c r="AC78">
        <f t="shared" ref="AC78" si="167">AC34</f>
        <v>1.011536058776078</v>
      </c>
    </row>
    <row r="79" spans="3:52" x14ac:dyDescent="0.25">
      <c r="C79" s="72"/>
      <c r="D79" s="55" t="s">
        <v>29</v>
      </c>
      <c r="E79" s="20">
        <f>E41</f>
        <v>2255</v>
      </c>
      <c r="F79" s="21">
        <f t="shared" ref="F79:K79" si="168">F41</f>
        <v>6995</v>
      </c>
      <c r="G79" s="22">
        <f t="shared" si="168"/>
        <v>5294</v>
      </c>
      <c r="H79" s="23">
        <f t="shared" si="168"/>
        <v>6330</v>
      </c>
      <c r="I79" s="20">
        <f t="shared" si="168"/>
        <v>6627</v>
      </c>
      <c r="J79" s="21">
        <f t="shared" si="168"/>
        <v>3322</v>
      </c>
      <c r="K79" s="22">
        <f t="shared" si="168"/>
        <v>3155</v>
      </c>
      <c r="L79" s="61">
        <f t="shared" ref="L79:M79" si="169">L41</f>
        <v>45977</v>
      </c>
      <c r="M79" s="24">
        <f t="shared" si="169"/>
        <v>33978</v>
      </c>
      <c r="S79" s="72"/>
      <c r="T79" s="52" t="s">
        <v>29</v>
      </c>
      <c r="U79" s="25">
        <f>U41</f>
        <v>74.611573969826622</v>
      </c>
      <c r="V79" s="25">
        <f t="shared" ref="V79:AA79" si="170">V41</f>
        <v>32.199282737229815</v>
      </c>
      <c r="W79" s="25">
        <f t="shared" si="170"/>
        <v>37.341697242277192</v>
      </c>
      <c r="X79" s="25">
        <f t="shared" si="170"/>
        <v>0</v>
      </c>
      <c r="Y79" s="25">
        <f t="shared" si="170"/>
        <v>1</v>
      </c>
      <c r="Z79" s="25">
        <f t="shared" si="170"/>
        <v>0.4315588188804515</v>
      </c>
      <c r="AA79" s="25">
        <f t="shared" si="170"/>
        <v>0.50048129607047831</v>
      </c>
      <c r="AB79" s="25">
        <f>AB41</f>
        <v>0.86228760648765357</v>
      </c>
      <c r="AC79" s="25">
        <f t="shared" ref="AC79" si="171">AC41</f>
        <v>1.1597058713081692</v>
      </c>
    </row>
  </sheetData>
  <mergeCells count="28">
    <mergeCell ref="C75:C79"/>
    <mergeCell ref="AI6:AN6"/>
    <mergeCell ref="AI15:AN15"/>
    <mergeCell ref="C45:C49"/>
    <mergeCell ref="C50:C54"/>
    <mergeCell ref="C55:C59"/>
    <mergeCell ref="C60:C64"/>
    <mergeCell ref="C65:C69"/>
    <mergeCell ref="C70:C74"/>
    <mergeCell ref="S45:S49"/>
    <mergeCell ref="S60:S64"/>
    <mergeCell ref="S55:S59"/>
    <mergeCell ref="S50:S54"/>
    <mergeCell ref="S75:S79"/>
    <mergeCell ref="S70:S74"/>
    <mergeCell ref="S65:S69"/>
    <mergeCell ref="C35:C41"/>
    <mergeCell ref="C28:C34"/>
    <mergeCell ref="C14:C20"/>
    <mergeCell ref="S28:S34"/>
    <mergeCell ref="S35:S41"/>
    <mergeCell ref="U5:W5"/>
    <mergeCell ref="Y5:AA5"/>
    <mergeCell ref="S7:S13"/>
    <mergeCell ref="S14:S20"/>
    <mergeCell ref="C21:C27"/>
    <mergeCell ref="S21:S27"/>
    <mergeCell ref="C7: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A796-FC73-460D-ABB1-DE8677026B5B}">
  <dimension ref="B3:S109"/>
  <sheetViews>
    <sheetView zoomScale="40" zoomScaleNormal="40" workbookViewId="0">
      <selection activeCell="AI10" sqref="AI10"/>
    </sheetView>
  </sheetViews>
  <sheetFormatPr defaultRowHeight="15" x14ac:dyDescent="0.25"/>
  <cols>
    <col min="2" max="2" width="12.42578125" bestFit="1" customWidth="1"/>
    <col min="10" max="10" width="13.140625" bestFit="1" customWidth="1"/>
  </cols>
  <sheetData>
    <row r="3" spans="2:19" x14ac:dyDescent="0.25">
      <c r="K3" s="76" t="s">
        <v>69</v>
      </c>
      <c r="L3" s="76"/>
      <c r="M3" s="76"/>
      <c r="N3" s="76" t="s">
        <v>32</v>
      </c>
      <c r="O3" s="76"/>
      <c r="P3" s="76"/>
      <c r="Q3" s="76" t="s">
        <v>33</v>
      </c>
      <c r="R3" s="76"/>
      <c r="S3" s="76"/>
    </row>
    <row r="4" spans="2:19" x14ac:dyDescent="0.25">
      <c r="D4" t="s">
        <v>31</v>
      </c>
      <c r="E4" t="s">
        <v>32</v>
      </c>
      <c r="F4" t="s">
        <v>33</v>
      </c>
      <c r="K4" s="30" t="s">
        <v>6</v>
      </c>
      <c r="L4" s="31" t="s">
        <v>7</v>
      </c>
      <c r="M4" s="56" t="s">
        <v>8</v>
      </c>
      <c r="N4" s="30" t="s">
        <v>6</v>
      </c>
      <c r="O4" s="31" t="s">
        <v>7</v>
      </c>
      <c r="P4" s="56" t="s">
        <v>8</v>
      </c>
      <c r="Q4" s="30" t="s">
        <v>6</v>
      </c>
      <c r="R4" s="31" t="s">
        <v>7</v>
      </c>
      <c r="S4" s="56" t="s">
        <v>8</v>
      </c>
    </row>
    <row r="5" spans="2:19" ht="15" customHeight="1" x14ac:dyDescent="0.25">
      <c r="B5" t="s">
        <v>34</v>
      </c>
      <c r="C5" t="s">
        <v>6</v>
      </c>
      <c r="D5">
        <v>35183.949135446666</v>
      </c>
      <c r="E5">
        <v>47075.129412862101</v>
      </c>
      <c r="F5">
        <v>1786.9474758152112</v>
      </c>
      <c r="I5" s="67" t="s">
        <v>23</v>
      </c>
      <c r="J5" s="47" t="s">
        <v>13</v>
      </c>
      <c r="K5" s="30">
        <v>35183.949135446666</v>
      </c>
      <c r="L5" s="31">
        <v>35735.607304785888</v>
      </c>
      <c r="M5" s="56">
        <v>35169.960453808751</v>
      </c>
      <c r="N5" s="30">
        <v>47075.129412862101</v>
      </c>
      <c r="O5" s="31">
        <v>63881.209973726545</v>
      </c>
      <c r="P5" s="56">
        <v>55013.096046017687</v>
      </c>
      <c r="Q5" s="30">
        <v>1786.9474758152112</v>
      </c>
      <c r="R5" s="31">
        <v>2267.0593108754069</v>
      </c>
      <c r="S5" s="56">
        <v>2214.7438530888303</v>
      </c>
    </row>
    <row r="6" spans="2:19" x14ac:dyDescent="0.25">
      <c r="C6" t="s">
        <v>7</v>
      </c>
      <c r="D6">
        <v>35735.607304785888</v>
      </c>
      <c r="E6">
        <v>63881.209973726545</v>
      </c>
      <c r="F6">
        <v>2267.0593108754069</v>
      </c>
      <c r="I6" s="68"/>
      <c r="J6" s="48" t="s">
        <v>16</v>
      </c>
      <c r="K6" s="30">
        <v>36817.459212880116</v>
      </c>
      <c r="L6" s="31">
        <v>38932.979655172399</v>
      </c>
      <c r="M6" s="56">
        <v>38868.995959595974</v>
      </c>
      <c r="N6" s="30">
        <v>42620.106195407367</v>
      </c>
      <c r="O6" s="31">
        <v>49232.298275910878</v>
      </c>
      <c r="P6" s="56">
        <v>56016.498126344602</v>
      </c>
      <c r="Q6" s="30">
        <v>1802.6384221611174</v>
      </c>
      <c r="R6" s="31">
        <v>2044.2599173127369</v>
      </c>
      <c r="S6" s="56">
        <v>2517.7543554969325</v>
      </c>
    </row>
    <row r="7" spans="2:19" x14ac:dyDescent="0.25">
      <c r="C7" t="s">
        <v>8</v>
      </c>
      <c r="D7">
        <v>35169.960453808751</v>
      </c>
      <c r="E7">
        <v>55013.096046017687</v>
      </c>
      <c r="F7">
        <v>2214.7438530888303</v>
      </c>
      <c r="I7" s="68"/>
      <c r="J7" s="48" t="s">
        <v>18</v>
      </c>
      <c r="K7" s="30">
        <v>184284.62035061003</v>
      </c>
      <c r="L7" s="31">
        <v>146118.65103560302</v>
      </c>
      <c r="M7" s="56">
        <v>113452.12757339967</v>
      </c>
      <c r="N7" s="30">
        <v>219372.05210060152</v>
      </c>
      <c r="O7" s="31">
        <v>180816.44177234251</v>
      </c>
      <c r="P7" s="56">
        <v>131087.11964205367</v>
      </c>
      <c r="Q7" s="30">
        <v>3028.1988114550213</v>
      </c>
      <c r="R7" s="31">
        <v>2103.7971824715141</v>
      </c>
      <c r="S7" s="56">
        <v>1743.3400958464786</v>
      </c>
    </row>
    <row r="8" spans="2:19" x14ac:dyDescent="0.25">
      <c r="B8" t="s">
        <v>35</v>
      </c>
      <c r="C8" t="s">
        <v>6</v>
      </c>
      <c r="D8">
        <v>36817.459212880116</v>
      </c>
      <c r="E8">
        <v>42620.106195407367</v>
      </c>
      <c r="F8">
        <v>1802.6384221611174</v>
      </c>
      <c r="I8" s="68"/>
      <c r="J8" s="48" t="s">
        <v>24</v>
      </c>
      <c r="K8" s="30">
        <v>38184.707999999991</v>
      </c>
      <c r="L8" s="31">
        <v>35372.024216027872</v>
      </c>
      <c r="M8" s="56">
        <v>37501.675095785431</v>
      </c>
      <c r="N8" s="30">
        <v>38184.707999999991</v>
      </c>
      <c r="O8" s="31">
        <v>35372.024216027872</v>
      </c>
      <c r="P8" s="56">
        <v>37501.675095785431</v>
      </c>
      <c r="Q8" s="30">
        <v>1999.1601687928778</v>
      </c>
      <c r="R8" s="31">
        <v>1756.5885538914292</v>
      </c>
      <c r="S8" s="56">
        <v>2021.5497908144537</v>
      </c>
    </row>
    <row r="9" spans="2:19" x14ac:dyDescent="0.25">
      <c r="C9" t="s">
        <v>7</v>
      </c>
      <c r="D9">
        <v>38932.979655172399</v>
      </c>
      <c r="E9">
        <v>49232.298275910878</v>
      </c>
      <c r="F9">
        <v>2044.2599173127369</v>
      </c>
      <c r="I9" s="68"/>
      <c r="J9" s="48" t="s">
        <v>17</v>
      </c>
      <c r="K9" s="30">
        <v>34761.28615635178</v>
      </c>
      <c r="L9" s="31">
        <v>38129.626804123684</v>
      </c>
      <c r="M9" s="56">
        <v>37003.887259615381</v>
      </c>
      <c r="N9" s="30">
        <v>42010.265090913941</v>
      </c>
      <c r="O9" s="31">
        <v>94110.04195834072</v>
      </c>
      <c r="P9" s="56">
        <v>43776.627886307098</v>
      </c>
      <c r="Q9" s="30">
        <v>1695.3963211244109</v>
      </c>
      <c r="R9" s="31">
        <v>3900.9867456882603</v>
      </c>
      <c r="S9" s="56">
        <v>2146.3257676112498</v>
      </c>
    </row>
    <row r="10" spans="2:19" x14ac:dyDescent="0.25">
      <c r="C10" t="s">
        <v>8</v>
      </c>
      <c r="D10">
        <v>38868.995959595974</v>
      </c>
      <c r="E10">
        <v>56016.498126344602</v>
      </c>
      <c r="F10">
        <v>2517.7543554969325</v>
      </c>
      <c r="I10" s="68"/>
      <c r="J10" s="48" t="s">
        <v>19</v>
      </c>
      <c r="K10" s="30">
        <v>33726.629850746271</v>
      </c>
      <c r="L10" s="31">
        <v>37632.810338680938</v>
      </c>
      <c r="M10" s="56">
        <v>36460.252564102571</v>
      </c>
      <c r="N10" s="30">
        <v>36517.428490472201</v>
      </c>
      <c r="O10" s="31">
        <v>46694.021868759759</v>
      </c>
      <c r="P10" s="56">
        <v>133143.65894232027</v>
      </c>
      <c r="Q10" s="30">
        <v>1577.3126728172062</v>
      </c>
      <c r="R10" s="31">
        <v>1971.4231485011064</v>
      </c>
      <c r="S10" s="56">
        <v>6154.5678117875023</v>
      </c>
    </row>
    <row r="11" spans="2:19" x14ac:dyDescent="0.25">
      <c r="B11" t="s">
        <v>36</v>
      </c>
      <c r="C11" t="s">
        <v>6</v>
      </c>
      <c r="D11">
        <v>34761.28615635178</v>
      </c>
      <c r="E11">
        <v>42010.265090913941</v>
      </c>
      <c r="F11">
        <v>1695.3963211244109</v>
      </c>
      <c r="I11" s="69"/>
      <c r="J11" s="49" t="s">
        <v>25</v>
      </c>
      <c r="K11" s="30">
        <v>39810.212794117659</v>
      </c>
      <c r="L11" s="31">
        <v>37286.392816091909</v>
      </c>
      <c r="M11" s="56">
        <v>39257.358047016307</v>
      </c>
      <c r="N11" s="30">
        <v>39810.212794117659</v>
      </c>
      <c r="O11" s="31">
        <v>37286.392816091909</v>
      </c>
      <c r="P11" s="56">
        <v>39257.358047016307</v>
      </c>
      <c r="Q11" s="30">
        <v>2044.2070128621103</v>
      </c>
      <c r="R11" s="31">
        <v>2218.5615710395978</v>
      </c>
      <c r="S11" s="56">
        <v>3090.8040414386892</v>
      </c>
    </row>
    <row r="12" spans="2:19" x14ac:dyDescent="0.25">
      <c r="C12" t="s">
        <v>7</v>
      </c>
      <c r="D12">
        <v>38129.626804123684</v>
      </c>
      <c r="E12">
        <v>94110.04195834072</v>
      </c>
      <c r="F12">
        <v>3900.9867456882603</v>
      </c>
      <c r="I12" s="67" t="s">
        <v>26</v>
      </c>
      <c r="J12" s="47" t="s">
        <v>13</v>
      </c>
      <c r="K12" s="30">
        <v>55421.659533898295</v>
      </c>
      <c r="L12" s="31">
        <v>38585.880027739229</v>
      </c>
      <c r="M12" s="56">
        <v>36702.284600000014</v>
      </c>
      <c r="N12" s="30">
        <v>136735.22363295971</v>
      </c>
      <c r="O12" s="31">
        <v>72569.665070794843</v>
      </c>
      <c r="P12" s="56">
        <v>48335.725312188413</v>
      </c>
      <c r="Q12" s="30">
        <v>6293.7488124576839</v>
      </c>
      <c r="R12" s="31">
        <v>2702.6355576881033</v>
      </c>
      <c r="S12" s="56">
        <v>2161.6393507962107</v>
      </c>
    </row>
    <row r="13" spans="2:19" x14ac:dyDescent="0.25">
      <c r="C13" t="s">
        <v>8</v>
      </c>
      <c r="D13">
        <v>37003.887259615381</v>
      </c>
      <c r="E13">
        <v>43776.627886307098</v>
      </c>
      <c r="F13">
        <v>2146.3257676112498</v>
      </c>
      <c r="I13" s="68"/>
      <c r="J13" s="48" t="s">
        <v>16</v>
      </c>
      <c r="K13" s="30">
        <v>114043.05426702369</v>
      </c>
      <c r="L13" s="31">
        <v>71889.137524780599</v>
      </c>
      <c r="M13" s="56">
        <v>67248.840130505705</v>
      </c>
      <c r="N13" s="30">
        <v>170985.67427257463</v>
      </c>
      <c r="O13" s="31">
        <v>129709.10624114025</v>
      </c>
      <c r="P13" s="56">
        <v>111283.36036861394</v>
      </c>
      <c r="Q13" s="30">
        <v>2948.4671376200936</v>
      </c>
      <c r="R13" s="31">
        <v>2182.8385149630171</v>
      </c>
      <c r="S13" s="56">
        <v>2595.0119776567608</v>
      </c>
    </row>
    <row r="14" spans="2:19" x14ac:dyDescent="0.25">
      <c r="B14" t="s">
        <v>37</v>
      </c>
      <c r="C14" t="s">
        <v>6</v>
      </c>
      <c r="D14">
        <v>184284.62035061003</v>
      </c>
      <c r="E14">
        <v>219372.05210060152</v>
      </c>
      <c r="F14">
        <v>3028.1988114550213</v>
      </c>
      <c r="I14" s="68"/>
      <c r="J14" s="48" t="s">
        <v>18</v>
      </c>
      <c r="K14" s="30">
        <v>435938.22794296138</v>
      </c>
      <c r="L14" s="31">
        <v>342903.66155847104</v>
      </c>
      <c r="M14" s="56">
        <v>202570.82238717357</v>
      </c>
      <c r="N14" s="30">
        <v>516975.55942402512</v>
      </c>
      <c r="O14" s="31">
        <v>519726.2163679424</v>
      </c>
      <c r="P14" s="56">
        <v>361363.752880065</v>
      </c>
      <c r="Q14" s="30">
        <v>6367.3894349482043</v>
      </c>
      <c r="R14" s="31">
        <v>5527.1260496082414</v>
      </c>
      <c r="S14" s="56">
        <v>4402.9479215830961</v>
      </c>
    </row>
    <row r="15" spans="2:19" x14ac:dyDescent="0.25">
      <c r="C15" t="s">
        <v>7</v>
      </c>
      <c r="D15">
        <v>146118.65103560302</v>
      </c>
      <c r="E15">
        <v>180816.44177234251</v>
      </c>
      <c r="F15">
        <v>2103.7971824715141</v>
      </c>
      <c r="I15" s="68"/>
      <c r="J15" s="48" t="s">
        <v>24</v>
      </c>
      <c r="K15" s="30">
        <v>441555.97485687106</v>
      </c>
      <c r="L15" s="31">
        <v>358397.83395251667</v>
      </c>
      <c r="M15" s="56">
        <v>256591.52984948669</v>
      </c>
      <c r="N15" s="30">
        <v>500214.98809895484</v>
      </c>
      <c r="O15" s="31">
        <v>499897.35044167482</v>
      </c>
      <c r="P15" s="56">
        <v>379818.81242480798</v>
      </c>
      <c r="Q15" s="30">
        <v>6308.1270825730408</v>
      </c>
      <c r="R15" s="31">
        <v>5240.9240812256667</v>
      </c>
      <c r="S15" s="56">
        <v>4504.7657712147957</v>
      </c>
    </row>
    <row r="16" spans="2:19" x14ac:dyDescent="0.25">
      <c r="C16" t="s">
        <v>8</v>
      </c>
      <c r="D16">
        <v>113452.12757339967</v>
      </c>
      <c r="E16">
        <v>131087.11964205367</v>
      </c>
      <c r="F16">
        <v>1743.3400958464786</v>
      </c>
      <c r="I16" s="68"/>
      <c r="J16" s="48" t="s">
        <v>17</v>
      </c>
      <c r="K16" s="30">
        <v>459292.49935116078</v>
      </c>
      <c r="L16" s="31">
        <v>246128.87805108711</v>
      </c>
      <c r="M16" s="56">
        <v>99888.302409910015</v>
      </c>
      <c r="N16" s="30">
        <v>586069.14289449167</v>
      </c>
      <c r="O16" s="31">
        <v>520260.75780951168</v>
      </c>
      <c r="P16" s="56">
        <v>230666.74235156027</v>
      </c>
      <c r="Q16" s="30">
        <v>8217.8967041026299</v>
      </c>
      <c r="R16" s="31">
        <v>6532.9291813963691</v>
      </c>
      <c r="S16" s="56">
        <v>3461.7324344236636</v>
      </c>
    </row>
    <row r="17" spans="2:19" x14ac:dyDescent="0.25">
      <c r="B17" t="s">
        <v>38</v>
      </c>
      <c r="C17" t="s">
        <v>6</v>
      </c>
      <c r="D17">
        <v>33726.629850746271</v>
      </c>
      <c r="E17">
        <v>36517.428490472201</v>
      </c>
      <c r="F17">
        <v>1577.3126728172062</v>
      </c>
      <c r="I17" s="68"/>
      <c r="J17" s="48" t="s">
        <v>19</v>
      </c>
      <c r="K17" s="30">
        <v>315357.17004468542</v>
      </c>
      <c r="L17" s="31">
        <v>324575.25502937764</v>
      </c>
      <c r="M17" s="56">
        <v>195002.63430755344</v>
      </c>
      <c r="N17" s="30">
        <v>345028.81322432583</v>
      </c>
      <c r="O17" s="31">
        <v>353475.9854434593</v>
      </c>
      <c r="P17" s="56">
        <v>251442.11973894929</v>
      </c>
      <c r="Q17" s="30">
        <v>4358.7320218169598</v>
      </c>
      <c r="R17" s="31">
        <v>3831.7320700060855</v>
      </c>
      <c r="S17" s="56">
        <v>3078.2933948281639</v>
      </c>
    </row>
    <row r="18" spans="2:19" x14ac:dyDescent="0.25">
      <c r="C18" t="s">
        <v>7</v>
      </c>
      <c r="D18">
        <v>37632.810338680938</v>
      </c>
      <c r="E18">
        <v>46694.021868759759</v>
      </c>
      <c r="F18">
        <v>1971.4231485011064</v>
      </c>
      <c r="I18" s="69"/>
      <c r="J18" s="49" t="s">
        <v>25</v>
      </c>
      <c r="K18" s="30">
        <v>116981.98454750262</v>
      </c>
      <c r="L18" s="31">
        <v>102965.76499927882</v>
      </c>
      <c r="M18" s="56">
        <v>66351.04696792335</v>
      </c>
      <c r="N18" s="30">
        <v>157580.85088702088</v>
      </c>
      <c r="O18" s="31">
        <v>131524.55600459463</v>
      </c>
      <c r="P18" s="56">
        <v>78118.156630215948</v>
      </c>
      <c r="Q18" s="30">
        <v>2159.2496613266958</v>
      </c>
      <c r="R18" s="31">
        <v>1579.1413187641535</v>
      </c>
      <c r="S18" s="56">
        <v>1195.3282975852071</v>
      </c>
    </row>
    <row r="19" spans="2:19" x14ac:dyDescent="0.25">
      <c r="C19" t="s">
        <v>8</v>
      </c>
      <c r="D19">
        <v>36460.252564102571</v>
      </c>
      <c r="E19">
        <v>133143.65894232027</v>
      </c>
      <c r="F19">
        <v>6154.5678117875023</v>
      </c>
      <c r="I19" s="67" t="s">
        <v>27</v>
      </c>
      <c r="J19" s="47" t="s">
        <v>13</v>
      </c>
      <c r="K19" s="30">
        <v>38924.169739130455</v>
      </c>
      <c r="L19" s="31">
        <v>38218.813832487307</v>
      </c>
      <c r="M19" s="56">
        <v>35955.210564663023</v>
      </c>
      <c r="N19" s="30">
        <v>54166.754202007069</v>
      </c>
      <c r="O19" s="31">
        <v>59263.134339031902</v>
      </c>
      <c r="P19" s="56">
        <v>50938.971438081375</v>
      </c>
      <c r="Q19" s="30">
        <v>2258.9098027610194</v>
      </c>
      <c r="R19" s="31">
        <v>2111.1617473466054</v>
      </c>
      <c r="S19" s="56">
        <v>2174.0223233076144</v>
      </c>
    </row>
    <row r="20" spans="2:19" x14ac:dyDescent="0.25">
      <c r="B20" t="s">
        <v>39</v>
      </c>
      <c r="C20" t="s">
        <v>6</v>
      </c>
      <c r="D20">
        <v>38184.707999999991</v>
      </c>
      <c r="E20">
        <v>44702.580353308287</v>
      </c>
      <c r="F20">
        <v>1999.1601687928778</v>
      </c>
      <c r="I20" s="68"/>
      <c r="J20" s="48" t="s">
        <v>16</v>
      </c>
      <c r="K20" s="30">
        <v>73466.820833333448</v>
      </c>
      <c r="L20" s="31">
        <v>85972.741803278768</v>
      </c>
      <c r="M20" s="56">
        <v>111533.38758716876</v>
      </c>
      <c r="N20" s="30">
        <v>100737.45724614906</v>
      </c>
      <c r="O20" s="31">
        <v>146780.59667827256</v>
      </c>
      <c r="P20" s="56">
        <v>163459.62700105004</v>
      </c>
      <c r="Q20" s="30">
        <v>5140.7368383021058</v>
      </c>
      <c r="R20" s="31">
        <v>6644.4454124167114</v>
      </c>
      <c r="S20" s="56">
        <v>6104.5116337314967</v>
      </c>
    </row>
    <row r="21" spans="2:19" x14ac:dyDescent="0.25">
      <c r="C21" t="s">
        <v>7</v>
      </c>
      <c r="D21">
        <v>35372.024216027872</v>
      </c>
      <c r="E21">
        <v>42084.870459087877</v>
      </c>
      <c r="F21">
        <v>1756.5885538914292</v>
      </c>
      <c r="I21" s="68"/>
      <c r="J21" s="48" t="s">
        <v>18</v>
      </c>
      <c r="K21" s="30">
        <v>99355.555497382142</v>
      </c>
      <c r="L21" s="31">
        <v>84612.911627906986</v>
      </c>
      <c r="M21" s="56">
        <v>76606.090909090912</v>
      </c>
      <c r="N21" s="30">
        <v>240732.73753079711</v>
      </c>
      <c r="O21" s="31">
        <v>243765.96801701441</v>
      </c>
      <c r="P21" s="56">
        <v>143144.23838426001</v>
      </c>
      <c r="Q21" s="30">
        <v>17418.809553981064</v>
      </c>
      <c r="R21" s="31">
        <v>18586.980809169068</v>
      </c>
      <c r="S21" s="56">
        <v>11534.891445796002</v>
      </c>
    </row>
    <row r="22" spans="2:19" x14ac:dyDescent="0.25">
      <c r="C22" t="s">
        <v>8</v>
      </c>
      <c r="D22">
        <v>37501.675095785431</v>
      </c>
      <c r="E22">
        <v>46186.99358714858</v>
      </c>
      <c r="F22">
        <v>2021.5497908144537</v>
      </c>
      <c r="I22" s="68"/>
      <c r="J22" s="48" t="s">
        <v>24</v>
      </c>
      <c r="K22" s="30">
        <v>104055.99340659342</v>
      </c>
      <c r="L22" s="31">
        <v>90008.598555956662</v>
      </c>
      <c r="M22" s="56">
        <v>82283.729182879397</v>
      </c>
      <c r="N22" s="30">
        <v>198397.96526482329</v>
      </c>
      <c r="O22" s="31">
        <v>223985.44728927276</v>
      </c>
      <c r="P22" s="56">
        <v>136506.21185108164</v>
      </c>
      <c r="Q22" s="30">
        <v>12007.591100373978</v>
      </c>
      <c r="R22" s="31">
        <v>13457.981218380419</v>
      </c>
      <c r="S22" s="56">
        <v>8515.0235448064668</v>
      </c>
    </row>
    <row r="23" spans="2:19" x14ac:dyDescent="0.25">
      <c r="B23" t="s">
        <v>40</v>
      </c>
      <c r="C23" t="s">
        <v>6</v>
      </c>
      <c r="D23">
        <v>39810.212794117659</v>
      </c>
      <c r="E23">
        <v>53306.397099931171</v>
      </c>
      <c r="F23">
        <v>2044.2070128621103</v>
      </c>
      <c r="I23" s="68"/>
      <c r="J23" s="48" t="s">
        <v>17</v>
      </c>
      <c r="K23" s="30">
        <v>48309.682608695621</v>
      </c>
      <c r="L23" s="31">
        <v>42887.920964749501</v>
      </c>
      <c r="M23" s="56">
        <v>48996.010440835285</v>
      </c>
      <c r="N23" s="30">
        <v>79968.890807274831</v>
      </c>
      <c r="O23" s="31">
        <v>59352.185956653302</v>
      </c>
      <c r="P23" s="56">
        <v>67771.573044839402</v>
      </c>
      <c r="Q23" s="30">
        <v>3825.4308313760771</v>
      </c>
      <c r="R23" s="31">
        <v>2556.4796273457137</v>
      </c>
      <c r="S23" s="56">
        <v>3264.4418065757777</v>
      </c>
    </row>
    <row r="24" spans="2:19" x14ac:dyDescent="0.25">
      <c r="C24" t="s">
        <v>7</v>
      </c>
      <c r="D24">
        <v>37286.392816091909</v>
      </c>
      <c r="E24">
        <v>58529.674092443121</v>
      </c>
      <c r="F24">
        <v>2218.5615710395978</v>
      </c>
      <c r="I24" s="68"/>
      <c r="J24" s="48" t="s">
        <v>19</v>
      </c>
      <c r="K24" s="30">
        <v>70274.412578616306</v>
      </c>
      <c r="L24" s="31">
        <v>61062.191970802931</v>
      </c>
      <c r="M24" s="56">
        <v>65936.888235294085</v>
      </c>
      <c r="N24" s="30">
        <v>120861.97228879448</v>
      </c>
      <c r="O24" s="31">
        <v>91978.709646162446</v>
      </c>
      <c r="P24" s="56">
        <v>99150.973260008279</v>
      </c>
      <c r="Q24" s="30">
        <v>6777.6028548200247</v>
      </c>
      <c r="R24" s="31">
        <v>5556.63706132482</v>
      </c>
      <c r="S24" s="56">
        <v>6209.0747940151305</v>
      </c>
    </row>
    <row r="25" spans="2:19" x14ac:dyDescent="0.25">
      <c r="C25" t="s">
        <v>8</v>
      </c>
      <c r="D25">
        <v>39257.358047016307</v>
      </c>
      <c r="E25">
        <v>72683.199580668399</v>
      </c>
      <c r="F25">
        <v>3090.8040414386892</v>
      </c>
      <c r="I25" s="69"/>
      <c r="J25" s="49" t="s">
        <v>25</v>
      </c>
      <c r="K25" s="30">
        <v>94456.462962962993</v>
      </c>
      <c r="L25" s="31">
        <v>54095.034808259603</v>
      </c>
      <c r="M25" s="56">
        <v>78344.307662835228</v>
      </c>
      <c r="N25" s="30">
        <v>175920.18173442013</v>
      </c>
      <c r="O25" s="31">
        <v>95841.837343921288</v>
      </c>
      <c r="P25" s="56">
        <v>147211.69190391994</v>
      </c>
      <c r="Q25" s="30">
        <v>10706.161317372245</v>
      </c>
      <c r="R25" s="31">
        <v>5205.4140709765397</v>
      </c>
      <c r="S25" s="56">
        <v>9112.174970571461</v>
      </c>
    </row>
    <row r="26" spans="2:19" x14ac:dyDescent="0.25">
      <c r="B26" t="s">
        <v>41</v>
      </c>
      <c r="C26" t="s">
        <v>6</v>
      </c>
      <c r="D26">
        <v>55421.659533898295</v>
      </c>
      <c r="E26">
        <v>136735.22363295971</v>
      </c>
      <c r="F26">
        <v>6293.7488124576839</v>
      </c>
      <c r="I26" s="67" t="s">
        <v>28</v>
      </c>
      <c r="J26" s="47" t="s">
        <v>13</v>
      </c>
      <c r="K26" s="30">
        <v>38172.713056379835</v>
      </c>
      <c r="L26" s="31">
        <v>37390.331266490786</v>
      </c>
      <c r="M26" s="56">
        <v>33978.011731843551</v>
      </c>
      <c r="N26" s="30">
        <v>55566.848203643138</v>
      </c>
      <c r="O26" s="31">
        <v>59089.324436053656</v>
      </c>
      <c r="P26" s="56">
        <v>50951.802621260525</v>
      </c>
      <c r="Q26" s="30">
        <v>2140.355020361118</v>
      </c>
      <c r="R26" s="31">
        <v>2146.2209108796578</v>
      </c>
      <c r="S26" s="56">
        <v>2198.7325747998166</v>
      </c>
    </row>
    <row r="27" spans="2:19" x14ac:dyDescent="0.25">
      <c r="C27" t="s">
        <v>7</v>
      </c>
      <c r="D27">
        <v>38585.880027739229</v>
      </c>
      <c r="E27">
        <v>72569.665070794843</v>
      </c>
      <c r="F27">
        <v>2702.6355576881033</v>
      </c>
      <c r="I27" s="68"/>
      <c r="J27" s="48" t="s">
        <v>16</v>
      </c>
      <c r="K27" s="30">
        <v>35972.992480115689</v>
      </c>
      <c r="L27" s="31">
        <v>67343.087524752511</v>
      </c>
      <c r="M27" s="56">
        <v>81048.866197183132</v>
      </c>
      <c r="N27" s="30">
        <v>83608.691030991482</v>
      </c>
      <c r="O27" s="31">
        <v>113674.4911111745</v>
      </c>
      <c r="P27" s="56">
        <v>113246.85086630957</v>
      </c>
      <c r="Q27" s="30">
        <v>2248.2279059784814</v>
      </c>
      <c r="R27" s="31">
        <v>5058.4484627468846</v>
      </c>
      <c r="S27" s="56">
        <v>4250.0785794121139</v>
      </c>
    </row>
    <row r="28" spans="2:19" x14ac:dyDescent="0.25">
      <c r="C28" t="s">
        <v>8</v>
      </c>
      <c r="D28">
        <v>36702.284600000014</v>
      </c>
      <c r="E28">
        <v>48335.725312188413</v>
      </c>
      <c r="F28">
        <v>2161.6393507962107</v>
      </c>
      <c r="I28" s="68"/>
      <c r="J28" s="48" t="s">
        <v>18</v>
      </c>
      <c r="K28" s="30">
        <v>46144.362709620429</v>
      </c>
      <c r="L28" s="31">
        <v>70694.858169934596</v>
      </c>
      <c r="M28" s="56">
        <v>51868.755731225319</v>
      </c>
      <c r="N28" s="30">
        <v>105748.0827850222</v>
      </c>
      <c r="O28" s="31">
        <v>174797.19295144451</v>
      </c>
      <c r="P28" s="56">
        <v>88952.494187978737</v>
      </c>
      <c r="Q28" s="30">
        <v>2221.4807260869839</v>
      </c>
      <c r="R28" s="31">
        <v>9992.4904260182848</v>
      </c>
      <c r="S28" s="56">
        <v>5592.3953949985998</v>
      </c>
    </row>
    <row r="29" spans="2:19" x14ac:dyDescent="0.25">
      <c r="B29" t="s">
        <v>42</v>
      </c>
      <c r="C29" t="s">
        <v>6</v>
      </c>
      <c r="D29">
        <v>114043.05426702369</v>
      </c>
      <c r="E29">
        <v>170985.67427257463</v>
      </c>
      <c r="F29">
        <v>2948.4671376200936</v>
      </c>
      <c r="I29" s="68"/>
      <c r="J29" s="48" t="s">
        <v>24</v>
      </c>
      <c r="K29" s="30">
        <v>37850.417456896532</v>
      </c>
      <c r="L29" s="31">
        <v>73474.578326996125</v>
      </c>
      <c r="M29" s="56">
        <v>71442.791082802549</v>
      </c>
      <c r="N29" s="30">
        <v>70154.020166041082</v>
      </c>
      <c r="O29" s="31">
        <v>129266.70971114394</v>
      </c>
      <c r="P29" s="56">
        <v>132854.9945191349</v>
      </c>
      <c r="Q29" s="30">
        <v>3256.8186248031789</v>
      </c>
      <c r="R29" s="31">
        <v>7970.9267914478023</v>
      </c>
      <c r="S29" s="56">
        <v>7497.4410854763682</v>
      </c>
    </row>
    <row r="30" spans="2:19" x14ac:dyDescent="0.25">
      <c r="C30" t="s">
        <v>7</v>
      </c>
      <c r="D30">
        <v>71889.137524780599</v>
      </c>
      <c r="E30">
        <v>129709.10624114025</v>
      </c>
      <c r="F30">
        <v>2182.8385149630171</v>
      </c>
      <c r="I30" s="68"/>
      <c r="J30" s="48" t="s">
        <v>17</v>
      </c>
      <c r="K30" s="30">
        <v>299067.65756622539</v>
      </c>
      <c r="L30" s="31">
        <v>92835.329275808574</v>
      </c>
      <c r="M30" s="56">
        <v>61391.614324960785</v>
      </c>
      <c r="N30" s="30">
        <v>359342.4831317651</v>
      </c>
      <c r="O30" s="31">
        <v>204605.63757441143</v>
      </c>
      <c r="P30" s="56">
        <v>109997.91263361766</v>
      </c>
      <c r="Q30" s="30">
        <v>4623.7047619535997</v>
      </c>
      <c r="R30" s="31">
        <v>2539.77502028361</v>
      </c>
      <c r="S30" s="56">
        <v>1540.8832499266227</v>
      </c>
    </row>
    <row r="31" spans="2:19" x14ac:dyDescent="0.25">
      <c r="C31" t="s">
        <v>8</v>
      </c>
      <c r="D31">
        <v>67248.840130505705</v>
      </c>
      <c r="E31">
        <v>111283.36036861394</v>
      </c>
      <c r="F31">
        <v>2595.0119776567608</v>
      </c>
      <c r="I31" s="68"/>
      <c r="J31" s="48" t="s">
        <v>19</v>
      </c>
      <c r="K31" s="30">
        <v>43837.329121506082</v>
      </c>
      <c r="L31" s="31">
        <v>37059.113526011497</v>
      </c>
      <c r="M31" s="56">
        <v>42384.839999999982</v>
      </c>
      <c r="N31" s="30">
        <v>93970.405378215932</v>
      </c>
      <c r="O31" s="31">
        <v>82671.771089588598</v>
      </c>
      <c r="P31" s="56">
        <v>102890.30653854884</v>
      </c>
      <c r="Q31" s="30">
        <v>1587.0300295168333</v>
      </c>
      <c r="R31" s="31">
        <v>2810.924546047348</v>
      </c>
      <c r="S31" s="56">
        <v>3732.2236880128016</v>
      </c>
    </row>
    <row r="32" spans="2:19" x14ac:dyDescent="0.25">
      <c r="B32" t="s">
        <v>43</v>
      </c>
      <c r="C32" t="s">
        <v>6</v>
      </c>
      <c r="D32">
        <v>459292.49935116078</v>
      </c>
      <c r="E32">
        <v>586069.14289449167</v>
      </c>
      <c r="F32">
        <v>8217.8967041026299</v>
      </c>
      <c r="I32" s="69"/>
      <c r="J32" s="49" t="s">
        <v>25</v>
      </c>
      <c r="K32" s="30">
        <v>72304.684120867751</v>
      </c>
      <c r="L32" s="31">
        <v>32610.691737545578</v>
      </c>
      <c r="M32" s="56">
        <v>34823.12382892063</v>
      </c>
      <c r="N32" s="30">
        <v>104943.87102420143</v>
      </c>
      <c r="O32" s="31">
        <v>62336.639203382634</v>
      </c>
      <c r="P32" s="56">
        <v>117131.66931360327</v>
      </c>
      <c r="Q32" s="30">
        <v>1494.4781800113917</v>
      </c>
      <c r="R32" s="31">
        <v>1536.4855092164123</v>
      </c>
      <c r="S32" s="56">
        <v>3051.9186931447571</v>
      </c>
    </row>
    <row r="33" spans="2:19" x14ac:dyDescent="0.25">
      <c r="C33" t="s">
        <v>7</v>
      </c>
      <c r="D33">
        <v>246128.87805108711</v>
      </c>
      <c r="E33">
        <v>520260.75780951168</v>
      </c>
      <c r="F33">
        <v>6532.9291813963691</v>
      </c>
      <c r="I33" s="70" t="s">
        <v>29</v>
      </c>
      <c r="J33" s="47" t="s">
        <v>13</v>
      </c>
      <c r="K33" s="30">
        <v>43086.156197352582</v>
      </c>
      <c r="L33" s="31">
        <v>31829.813610315196</v>
      </c>
      <c r="M33" s="56">
        <v>36232.879181494645</v>
      </c>
      <c r="N33" s="30">
        <v>90553.578371420648</v>
      </c>
      <c r="O33" s="31">
        <v>41730.387916644846</v>
      </c>
      <c r="P33" s="56">
        <v>44796.935409182719</v>
      </c>
      <c r="Q33" s="30">
        <v>3141.2688300523196</v>
      </c>
      <c r="R33" s="31">
        <v>1579.5184767655098</v>
      </c>
      <c r="S33" s="56">
        <v>1889.6446699696326</v>
      </c>
    </row>
    <row r="34" spans="2:19" x14ac:dyDescent="0.25">
      <c r="C34" t="s">
        <v>8</v>
      </c>
      <c r="D34">
        <v>99888.302409910015</v>
      </c>
      <c r="E34">
        <v>230666.74235156027</v>
      </c>
      <c r="F34">
        <v>3461.7324344236636</v>
      </c>
      <c r="I34" s="71"/>
      <c r="J34" s="48" t="s">
        <v>16</v>
      </c>
      <c r="K34" s="30">
        <v>35038.155284831802</v>
      </c>
      <c r="L34" s="31">
        <v>38683.07046979868</v>
      </c>
      <c r="M34" s="56">
        <v>53505.30000000001</v>
      </c>
      <c r="N34" s="30">
        <v>46417.220201425902</v>
      </c>
      <c r="O34" s="31">
        <v>56416.280753347382</v>
      </c>
      <c r="P34" s="56">
        <v>88853.705402176682</v>
      </c>
      <c r="Q34" s="30">
        <v>859.87308348819818</v>
      </c>
      <c r="R34" s="31">
        <v>2668.3985151092766</v>
      </c>
      <c r="S34" s="56">
        <v>3741.4159349160814</v>
      </c>
    </row>
    <row r="35" spans="2:19" x14ac:dyDescent="0.25">
      <c r="B35" t="s">
        <v>44</v>
      </c>
      <c r="C35" t="s">
        <v>6</v>
      </c>
      <c r="D35">
        <v>435938.22794296138</v>
      </c>
      <c r="E35">
        <v>516975.55942402512</v>
      </c>
      <c r="F35">
        <v>6367.3894349482043</v>
      </c>
      <c r="I35" s="71"/>
      <c r="J35" s="48" t="s">
        <v>18</v>
      </c>
      <c r="K35" s="30">
        <v>47139.713066037795</v>
      </c>
      <c r="L35" s="31">
        <v>41748.743360000029</v>
      </c>
      <c r="M35" s="56">
        <v>39431.686303387374</v>
      </c>
      <c r="N35" s="30">
        <v>73465.557192874316</v>
      </c>
      <c r="O35" s="31">
        <v>71337.788768928149</v>
      </c>
      <c r="P35" s="56">
        <v>60159.688323158349</v>
      </c>
      <c r="Q35" s="30">
        <v>1128.2383259767014</v>
      </c>
      <c r="R35" s="31">
        <v>2853.5115507571259</v>
      </c>
      <c r="S35" s="56">
        <v>2308.7169447522342</v>
      </c>
    </row>
    <row r="36" spans="2:19" x14ac:dyDescent="0.25">
      <c r="C36" t="s">
        <v>7</v>
      </c>
      <c r="D36">
        <v>342903.66155847104</v>
      </c>
      <c r="E36">
        <v>519726.2163679424</v>
      </c>
      <c r="F36">
        <v>5527.1260496082414</v>
      </c>
      <c r="I36" s="71"/>
      <c r="J36" s="48" t="s">
        <v>24</v>
      </c>
      <c r="K36" s="30">
        <v>39172.708576158904</v>
      </c>
      <c r="L36" s="31">
        <v>48451.48551401867</v>
      </c>
      <c r="M36" s="56">
        <v>53602.876903553326</v>
      </c>
      <c r="N36" s="30">
        <v>67589.419518012612</v>
      </c>
      <c r="O36" s="31">
        <v>89249.914643583877</v>
      </c>
      <c r="P36" s="56">
        <v>77953.399811689509</v>
      </c>
      <c r="Q36" s="30">
        <v>1229.9154160845715</v>
      </c>
      <c r="R36" s="31">
        <v>4314.0574565081715</v>
      </c>
      <c r="S36" s="56">
        <v>3927.2355469362387</v>
      </c>
    </row>
    <row r="37" spans="2:19" x14ac:dyDescent="0.25">
      <c r="C37" t="s">
        <v>8</v>
      </c>
      <c r="D37">
        <v>202570.82238717357</v>
      </c>
      <c r="E37">
        <v>361363.752880065</v>
      </c>
      <c r="F37">
        <v>4402.9479215830961</v>
      </c>
      <c r="I37" s="71"/>
      <c r="J37" s="48" t="s">
        <v>17</v>
      </c>
      <c r="K37" s="30">
        <v>355732.11509548314</v>
      </c>
      <c r="L37" s="31">
        <v>132328.01618236466</v>
      </c>
      <c r="M37" s="56">
        <v>88450.231444759003</v>
      </c>
      <c r="N37" s="30">
        <v>365368.1120353124</v>
      </c>
      <c r="O37" s="31">
        <v>250095.78795589661</v>
      </c>
      <c r="P37" s="56">
        <v>144611.56094930926</v>
      </c>
      <c r="Q37" s="30">
        <v>4498.0521413631295</v>
      </c>
      <c r="R37" s="31">
        <v>2798.9562709290844</v>
      </c>
      <c r="S37" s="56">
        <v>1765.7892184705297</v>
      </c>
    </row>
    <row r="38" spans="2:19" x14ac:dyDescent="0.25">
      <c r="B38" t="s">
        <v>45</v>
      </c>
      <c r="C38" t="s">
        <v>6</v>
      </c>
      <c r="D38">
        <v>315357.17004468542</v>
      </c>
      <c r="E38">
        <v>345028.81322432583</v>
      </c>
      <c r="F38">
        <v>4358.7320218169598</v>
      </c>
      <c r="I38" s="71"/>
      <c r="J38" s="48" t="s">
        <v>19</v>
      </c>
      <c r="K38" s="30">
        <v>64874.265293626573</v>
      </c>
      <c r="L38" s="31">
        <v>28759.49219283276</v>
      </c>
      <c r="M38" s="56">
        <v>28870.690991810745</v>
      </c>
      <c r="N38" s="30">
        <v>77549.165360486688</v>
      </c>
      <c r="O38" s="31">
        <v>44609.482310208849</v>
      </c>
      <c r="P38" s="56">
        <v>44944.645235371798</v>
      </c>
      <c r="Q38" s="30">
        <v>914.81551510564145</v>
      </c>
      <c r="R38" s="31">
        <v>921.40036433292562</v>
      </c>
      <c r="S38" s="56">
        <v>958.65890918268542</v>
      </c>
    </row>
    <row r="39" spans="2:19" x14ac:dyDescent="0.25">
      <c r="C39" t="s">
        <v>7</v>
      </c>
      <c r="D39">
        <v>324575.25502937764</v>
      </c>
      <c r="E39">
        <v>353475.9854434593</v>
      </c>
      <c r="F39">
        <v>3831.7320700060855</v>
      </c>
      <c r="I39" s="72"/>
      <c r="J39" s="49" t="s">
        <v>25</v>
      </c>
      <c r="K39" s="30">
        <v>137058.63452542596</v>
      </c>
      <c r="L39" s="31">
        <v>38580.131186032522</v>
      </c>
      <c r="M39" s="56">
        <v>31669.7431061807</v>
      </c>
      <c r="N39" s="30">
        <v>156531.52956478231</v>
      </c>
      <c r="O39" s="31">
        <v>82826.750193250453</v>
      </c>
      <c r="P39" s="56">
        <v>59081.455220219796</v>
      </c>
      <c r="Q39" s="30">
        <v>1922.8408666147006</v>
      </c>
      <c r="R39" s="31">
        <v>1437.0464546479036</v>
      </c>
      <c r="S39" s="56">
        <v>1051.8444069343134</v>
      </c>
    </row>
    <row r="40" spans="2:19" x14ac:dyDescent="0.25">
      <c r="C40" t="s">
        <v>8</v>
      </c>
      <c r="D40">
        <v>195002.63430755344</v>
      </c>
      <c r="E40">
        <v>251442.11973894929</v>
      </c>
      <c r="F40">
        <v>3078.2933948281639</v>
      </c>
      <c r="I40" s="2"/>
      <c r="J40" s="1"/>
    </row>
    <row r="41" spans="2:19" x14ac:dyDescent="0.25">
      <c r="B41" t="s">
        <v>46</v>
      </c>
      <c r="C41" t="s">
        <v>6</v>
      </c>
      <c r="D41">
        <v>441555.97485687106</v>
      </c>
      <c r="E41">
        <v>500214.98809895484</v>
      </c>
      <c r="F41">
        <v>6308.1270825730408</v>
      </c>
      <c r="I41" s="2"/>
      <c r="J41" s="1"/>
      <c r="K41" s="76" t="s">
        <v>69</v>
      </c>
      <c r="L41" s="76"/>
      <c r="M41" s="76"/>
      <c r="N41" s="76" t="s">
        <v>32</v>
      </c>
      <c r="O41" s="76"/>
      <c r="P41" s="76"/>
      <c r="Q41" s="76" t="s">
        <v>33</v>
      </c>
      <c r="R41" s="76"/>
      <c r="S41" s="76"/>
    </row>
    <row r="42" spans="2:19" x14ac:dyDescent="0.25">
      <c r="C42" t="s">
        <v>7</v>
      </c>
      <c r="D42">
        <v>358397.83395251667</v>
      </c>
      <c r="E42">
        <v>499897.35044167482</v>
      </c>
      <c r="F42">
        <v>5240.9240812256667</v>
      </c>
      <c r="I42" s="2"/>
      <c r="J42" s="1"/>
      <c r="K42" s="30" t="s">
        <v>6</v>
      </c>
      <c r="L42" s="31" t="s">
        <v>7</v>
      </c>
      <c r="M42" s="56" t="s">
        <v>8</v>
      </c>
      <c r="N42" s="30" t="s">
        <v>6</v>
      </c>
      <c r="O42" s="31" t="s">
        <v>7</v>
      </c>
      <c r="P42" s="56" t="s">
        <v>8</v>
      </c>
      <c r="Q42" s="30" t="s">
        <v>6</v>
      </c>
      <c r="R42" s="31" t="s">
        <v>7</v>
      </c>
      <c r="S42" s="56" t="s">
        <v>8</v>
      </c>
    </row>
    <row r="43" spans="2:19" x14ac:dyDescent="0.25">
      <c r="C43" t="s">
        <v>8</v>
      </c>
      <c r="D43">
        <v>256591.52984948669</v>
      </c>
      <c r="E43">
        <v>379818.81242480798</v>
      </c>
      <c r="F43">
        <v>4504.7657712147957</v>
      </c>
      <c r="I43" s="70" t="s">
        <v>30</v>
      </c>
      <c r="J43" s="50" t="s">
        <v>23</v>
      </c>
      <c r="K43" s="30">
        <f>K5</f>
        <v>35183.949135446666</v>
      </c>
      <c r="L43" s="31">
        <f t="shared" ref="L43:S43" si="0">L5</f>
        <v>35735.607304785888</v>
      </c>
      <c r="M43" s="56">
        <f t="shared" si="0"/>
        <v>35169.960453808751</v>
      </c>
      <c r="N43" s="30">
        <f t="shared" si="0"/>
        <v>47075.129412862101</v>
      </c>
      <c r="O43" s="31">
        <f t="shared" si="0"/>
        <v>63881.209973726545</v>
      </c>
      <c r="P43" s="56">
        <f t="shared" si="0"/>
        <v>55013.096046017687</v>
      </c>
      <c r="Q43" s="30">
        <f t="shared" si="0"/>
        <v>1786.9474758152112</v>
      </c>
      <c r="R43" s="31">
        <f t="shared" si="0"/>
        <v>2267.0593108754069</v>
      </c>
      <c r="S43" s="56">
        <f t="shared" si="0"/>
        <v>2214.7438530888303</v>
      </c>
    </row>
    <row r="44" spans="2:19" x14ac:dyDescent="0.25">
      <c r="B44" t="s">
        <v>47</v>
      </c>
      <c r="C44" t="s">
        <v>6</v>
      </c>
      <c r="D44">
        <v>116981.98454750262</v>
      </c>
      <c r="E44">
        <v>157580.85088702088</v>
      </c>
      <c r="F44">
        <v>2159.2496613266958</v>
      </c>
      <c r="I44" s="71"/>
      <c r="J44" s="51" t="s">
        <v>26</v>
      </c>
      <c r="K44" s="30">
        <f>K12</f>
        <v>55421.659533898295</v>
      </c>
      <c r="L44" s="31">
        <f t="shared" ref="L44:S44" si="1">L12</f>
        <v>38585.880027739229</v>
      </c>
      <c r="M44" s="56">
        <f t="shared" si="1"/>
        <v>36702.284600000014</v>
      </c>
      <c r="N44" s="30">
        <f t="shared" si="1"/>
        <v>136735.22363295971</v>
      </c>
      <c r="O44" s="31">
        <f t="shared" si="1"/>
        <v>72569.665070794843</v>
      </c>
      <c r="P44" s="56">
        <f t="shared" si="1"/>
        <v>48335.725312188413</v>
      </c>
      <c r="Q44" s="30">
        <f t="shared" si="1"/>
        <v>6293.7488124576839</v>
      </c>
      <c r="R44" s="31">
        <f t="shared" si="1"/>
        <v>2702.6355576881033</v>
      </c>
      <c r="S44" s="56">
        <f t="shared" si="1"/>
        <v>2161.6393507962107</v>
      </c>
    </row>
    <row r="45" spans="2:19" x14ac:dyDescent="0.25">
      <c r="C45" t="s">
        <v>7</v>
      </c>
      <c r="D45">
        <v>102965.76499927882</v>
      </c>
      <c r="E45">
        <v>131524.55600459463</v>
      </c>
      <c r="F45">
        <v>1579.1413187641535</v>
      </c>
      <c r="I45" s="71"/>
      <c r="J45" s="51" t="s">
        <v>27</v>
      </c>
      <c r="K45" s="30">
        <f>K19</f>
        <v>38924.169739130455</v>
      </c>
      <c r="L45" s="31">
        <f t="shared" ref="L45:S45" si="2">L19</f>
        <v>38218.813832487307</v>
      </c>
      <c r="M45" s="56">
        <f t="shared" si="2"/>
        <v>35955.210564663023</v>
      </c>
      <c r="N45" s="30">
        <f t="shared" si="2"/>
        <v>54166.754202007069</v>
      </c>
      <c r="O45" s="31">
        <f t="shared" si="2"/>
        <v>59263.134339031902</v>
      </c>
      <c r="P45" s="56">
        <f t="shared" si="2"/>
        <v>50938.971438081375</v>
      </c>
      <c r="Q45" s="30">
        <f t="shared" si="2"/>
        <v>2258.9098027610194</v>
      </c>
      <c r="R45" s="31">
        <f t="shared" si="2"/>
        <v>2111.1617473466054</v>
      </c>
      <c r="S45" s="56">
        <f t="shared" si="2"/>
        <v>2174.0223233076144</v>
      </c>
    </row>
    <row r="46" spans="2:19" x14ac:dyDescent="0.25">
      <c r="C46" t="s">
        <v>8</v>
      </c>
      <c r="D46">
        <v>66351.04696792335</v>
      </c>
      <c r="E46">
        <v>78118.156630215948</v>
      </c>
      <c r="F46">
        <v>1195.3282975852071</v>
      </c>
      <c r="I46" s="71"/>
      <c r="J46" s="51" t="s">
        <v>28</v>
      </c>
      <c r="K46" s="30">
        <f>K26</f>
        <v>38172.713056379835</v>
      </c>
      <c r="L46" s="31">
        <f t="shared" ref="L46:S46" si="3">L26</f>
        <v>37390.331266490786</v>
      </c>
      <c r="M46" s="56">
        <f t="shared" si="3"/>
        <v>33978.011731843551</v>
      </c>
      <c r="N46" s="30">
        <f t="shared" si="3"/>
        <v>55566.848203643138</v>
      </c>
      <c r="O46" s="31">
        <f t="shared" si="3"/>
        <v>59089.324436053656</v>
      </c>
      <c r="P46" s="56">
        <f t="shared" si="3"/>
        <v>50951.802621260525</v>
      </c>
      <c r="Q46" s="30">
        <f t="shared" si="3"/>
        <v>2140.355020361118</v>
      </c>
      <c r="R46" s="31">
        <f t="shared" si="3"/>
        <v>2146.2209108796578</v>
      </c>
      <c r="S46" s="56">
        <f t="shared" si="3"/>
        <v>2198.7325747998166</v>
      </c>
    </row>
    <row r="47" spans="2:19" x14ac:dyDescent="0.25">
      <c r="B47" t="s">
        <v>48</v>
      </c>
      <c r="C47" t="s">
        <v>6</v>
      </c>
      <c r="D47">
        <v>38924.169739130455</v>
      </c>
      <c r="E47">
        <v>54166.754202007069</v>
      </c>
      <c r="F47">
        <v>2258.9098027610194</v>
      </c>
      <c r="I47" s="72"/>
      <c r="J47" s="52" t="s">
        <v>29</v>
      </c>
      <c r="K47" s="30">
        <f>K33</f>
        <v>43086.156197352582</v>
      </c>
      <c r="L47" s="31">
        <f t="shared" ref="L47:S47" si="4">L33</f>
        <v>31829.813610315196</v>
      </c>
      <c r="M47" s="56">
        <f t="shared" si="4"/>
        <v>36232.879181494645</v>
      </c>
      <c r="N47" s="30">
        <f t="shared" si="4"/>
        <v>90553.578371420648</v>
      </c>
      <c r="O47" s="31">
        <f t="shared" si="4"/>
        <v>41730.387916644846</v>
      </c>
      <c r="P47" s="56">
        <f t="shared" si="4"/>
        <v>44796.935409182719</v>
      </c>
      <c r="Q47" s="30">
        <f t="shared" si="4"/>
        <v>3141.2688300523196</v>
      </c>
      <c r="R47" s="31">
        <f t="shared" si="4"/>
        <v>1579.5184767655098</v>
      </c>
      <c r="S47" s="56">
        <f t="shared" si="4"/>
        <v>1889.6446699696326</v>
      </c>
    </row>
    <row r="48" spans="2:19" x14ac:dyDescent="0.25">
      <c r="C48" t="s">
        <v>7</v>
      </c>
      <c r="D48">
        <v>38218.813832487307</v>
      </c>
      <c r="E48">
        <v>59263.134339031902</v>
      </c>
      <c r="F48">
        <v>2111.1617473466054</v>
      </c>
      <c r="I48" s="70" t="s">
        <v>16</v>
      </c>
      <c r="J48" s="50" t="s">
        <v>23</v>
      </c>
      <c r="K48" s="30">
        <f>K6</f>
        <v>36817.459212880116</v>
      </c>
      <c r="L48" s="31">
        <f t="shared" ref="L48:S48" si="5">L6</f>
        <v>38932.979655172399</v>
      </c>
      <c r="M48" s="56">
        <f t="shared" si="5"/>
        <v>38868.995959595974</v>
      </c>
      <c r="N48" s="30">
        <f t="shared" si="5"/>
        <v>42620.106195407367</v>
      </c>
      <c r="O48" s="31">
        <f t="shared" si="5"/>
        <v>49232.298275910878</v>
      </c>
      <c r="P48" s="56">
        <f t="shared" si="5"/>
        <v>56016.498126344602</v>
      </c>
      <c r="Q48" s="30">
        <f t="shared" si="5"/>
        <v>1802.6384221611174</v>
      </c>
      <c r="R48" s="31">
        <f t="shared" si="5"/>
        <v>2044.2599173127369</v>
      </c>
      <c r="S48" s="56">
        <f t="shared" si="5"/>
        <v>2517.7543554969325</v>
      </c>
    </row>
    <row r="49" spans="2:19" x14ac:dyDescent="0.25">
      <c r="C49" t="s">
        <v>8</v>
      </c>
      <c r="D49">
        <v>35955.210564663023</v>
      </c>
      <c r="E49">
        <v>50938.971438081375</v>
      </c>
      <c r="F49">
        <v>2174.0223233076144</v>
      </c>
      <c r="I49" s="71"/>
      <c r="J49" s="51" t="s">
        <v>26</v>
      </c>
      <c r="K49" s="30">
        <f>K13</f>
        <v>114043.05426702369</v>
      </c>
      <c r="L49" s="31">
        <f t="shared" ref="L49:S49" si="6">L13</f>
        <v>71889.137524780599</v>
      </c>
      <c r="M49" s="56">
        <f t="shared" si="6"/>
        <v>67248.840130505705</v>
      </c>
      <c r="N49" s="30">
        <f t="shared" si="6"/>
        <v>170985.67427257463</v>
      </c>
      <c r="O49" s="31">
        <f t="shared" si="6"/>
        <v>129709.10624114025</v>
      </c>
      <c r="P49" s="56">
        <f t="shared" si="6"/>
        <v>111283.36036861394</v>
      </c>
      <c r="Q49" s="30">
        <f t="shared" si="6"/>
        <v>2948.4671376200936</v>
      </c>
      <c r="R49" s="31">
        <f t="shared" si="6"/>
        <v>2182.8385149630171</v>
      </c>
      <c r="S49" s="56">
        <f t="shared" si="6"/>
        <v>2595.0119776567608</v>
      </c>
    </row>
    <row r="50" spans="2:19" x14ac:dyDescent="0.25">
      <c r="B50" t="s">
        <v>49</v>
      </c>
      <c r="C50" t="s">
        <v>6</v>
      </c>
      <c r="D50">
        <v>73466.820833333448</v>
      </c>
      <c r="E50">
        <v>100737.45724614906</v>
      </c>
      <c r="F50">
        <v>5140.7368383021058</v>
      </c>
      <c r="I50" s="71"/>
      <c r="J50" s="51" t="s">
        <v>27</v>
      </c>
      <c r="K50" s="30">
        <f>K20</f>
        <v>73466.820833333448</v>
      </c>
      <c r="L50" s="31">
        <f t="shared" ref="L50:S50" si="7">L20</f>
        <v>85972.741803278768</v>
      </c>
      <c r="M50" s="56">
        <f t="shared" si="7"/>
        <v>111533.38758716876</v>
      </c>
      <c r="N50" s="30">
        <f t="shared" si="7"/>
        <v>100737.45724614906</v>
      </c>
      <c r="O50" s="31">
        <f t="shared" si="7"/>
        <v>146780.59667827256</v>
      </c>
      <c r="P50" s="56">
        <f t="shared" si="7"/>
        <v>163459.62700105004</v>
      </c>
      <c r="Q50" s="30">
        <f t="shared" si="7"/>
        <v>5140.7368383021058</v>
      </c>
      <c r="R50" s="31">
        <f t="shared" si="7"/>
        <v>6644.4454124167114</v>
      </c>
      <c r="S50" s="56">
        <f t="shared" si="7"/>
        <v>6104.5116337314967</v>
      </c>
    </row>
    <row r="51" spans="2:19" x14ac:dyDescent="0.25">
      <c r="C51" t="s">
        <v>7</v>
      </c>
      <c r="D51">
        <v>85972.741803278768</v>
      </c>
      <c r="E51">
        <v>146780.59667827256</v>
      </c>
      <c r="F51">
        <v>6644.4454124167114</v>
      </c>
      <c r="I51" s="71"/>
      <c r="J51" s="51" t="s">
        <v>28</v>
      </c>
      <c r="K51" s="30">
        <f>K27</f>
        <v>35972.992480115689</v>
      </c>
      <c r="L51" s="31">
        <f t="shared" ref="L51:S51" si="8">L27</f>
        <v>67343.087524752511</v>
      </c>
      <c r="M51" s="56">
        <f t="shared" si="8"/>
        <v>81048.866197183132</v>
      </c>
      <c r="N51" s="30">
        <f t="shared" si="8"/>
        <v>83608.691030991482</v>
      </c>
      <c r="O51" s="31">
        <f t="shared" si="8"/>
        <v>113674.4911111745</v>
      </c>
      <c r="P51" s="56">
        <f t="shared" si="8"/>
        <v>113246.85086630957</v>
      </c>
      <c r="Q51" s="30">
        <f t="shared" si="8"/>
        <v>2248.2279059784814</v>
      </c>
      <c r="R51" s="31">
        <f t="shared" si="8"/>
        <v>5058.4484627468846</v>
      </c>
      <c r="S51" s="56">
        <f t="shared" si="8"/>
        <v>4250.0785794121139</v>
      </c>
    </row>
    <row r="52" spans="2:19" x14ac:dyDescent="0.25">
      <c r="C52" t="s">
        <v>8</v>
      </c>
      <c r="D52">
        <v>111533.38758716876</v>
      </c>
      <c r="E52">
        <v>163459.62700105004</v>
      </c>
      <c r="F52">
        <v>6104.5116337314967</v>
      </c>
      <c r="I52" s="72"/>
      <c r="J52" s="52" t="s">
        <v>29</v>
      </c>
      <c r="K52" s="30">
        <f>K34</f>
        <v>35038.155284831802</v>
      </c>
      <c r="L52" s="31">
        <f t="shared" ref="L52:S52" si="9">L34</f>
        <v>38683.07046979868</v>
      </c>
      <c r="M52" s="56">
        <f t="shared" si="9"/>
        <v>53505.30000000001</v>
      </c>
      <c r="N52" s="30">
        <f t="shared" si="9"/>
        <v>46417.220201425902</v>
      </c>
      <c r="O52" s="31">
        <f t="shared" si="9"/>
        <v>56416.280753347382</v>
      </c>
      <c r="P52" s="56">
        <f t="shared" si="9"/>
        <v>88853.705402176682</v>
      </c>
      <c r="Q52" s="30">
        <f t="shared" si="9"/>
        <v>859.87308348819818</v>
      </c>
      <c r="R52" s="31">
        <f t="shared" si="9"/>
        <v>2668.3985151092766</v>
      </c>
      <c r="S52" s="56">
        <f t="shared" si="9"/>
        <v>3741.4159349160814</v>
      </c>
    </row>
    <row r="53" spans="2:19" x14ac:dyDescent="0.25">
      <c r="B53" t="s">
        <v>50</v>
      </c>
      <c r="C53" t="s">
        <v>6</v>
      </c>
      <c r="D53">
        <v>48309.682608695621</v>
      </c>
      <c r="E53">
        <v>79968.890807274831</v>
      </c>
      <c r="F53">
        <v>3825.4308313760771</v>
      </c>
      <c r="I53" s="70" t="s">
        <v>18</v>
      </c>
      <c r="J53" s="50" t="s">
        <v>23</v>
      </c>
      <c r="K53" s="30">
        <f>K7</f>
        <v>184284.62035061003</v>
      </c>
      <c r="L53" s="31">
        <f t="shared" ref="L53:S53" si="10">L7</f>
        <v>146118.65103560302</v>
      </c>
      <c r="M53" s="56">
        <f t="shared" si="10"/>
        <v>113452.12757339967</v>
      </c>
      <c r="N53" s="30">
        <f t="shared" si="10"/>
        <v>219372.05210060152</v>
      </c>
      <c r="O53" s="31">
        <f t="shared" si="10"/>
        <v>180816.44177234251</v>
      </c>
      <c r="P53" s="56">
        <f t="shared" si="10"/>
        <v>131087.11964205367</v>
      </c>
      <c r="Q53" s="30">
        <f t="shared" si="10"/>
        <v>3028.1988114550213</v>
      </c>
      <c r="R53" s="31">
        <f t="shared" si="10"/>
        <v>2103.7971824715141</v>
      </c>
      <c r="S53" s="56">
        <f t="shared" si="10"/>
        <v>1743.3400958464786</v>
      </c>
    </row>
    <row r="54" spans="2:19" x14ac:dyDescent="0.25">
      <c r="C54" t="s">
        <v>7</v>
      </c>
      <c r="D54">
        <v>42887.920964749501</v>
      </c>
      <c r="E54">
        <v>59352.185956653302</v>
      </c>
      <c r="F54">
        <v>2556.4796273457137</v>
      </c>
      <c r="I54" s="71"/>
      <c r="J54" s="51" t="s">
        <v>26</v>
      </c>
      <c r="K54" s="30">
        <f>K14</f>
        <v>435938.22794296138</v>
      </c>
      <c r="L54" s="31">
        <f t="shared" ref="L54:S54" si="11">L14</f>
        <v>342903.66155847104</v>
      </c>
      <c r="M54" s="56">
        <f t="shared" si="11"/>
        <v>202570.82238717357</v>
      </c>
      <c r="N54" s="30">
        <f t="shared" si="11"/>
        <v>516975.55942402512</v>
      </c>
      <c r="O54" s="31">
        <f t="shared" si="11"/>
        <v>519726.2163679424</v>
      </c>
      <c r="P54" s="56">
        <f t="shared" si="11"/>
        <v>361363.752880065</v>
      </c>
      <c r="Q54" s="30">
        <f t="shared" si="11"/>
        <v>6367.3894349482043</v>
      </c>
      <c r="R54" s="31">
        <f t="shared" si="11"/>
        <v>5527.1260496082414</v>
      </c>
      <c r="S54" s="56">
        <f t="shared" si="11"/>
        <v>4402.9479215830961</v>
      </c>
    </row>
    <row r="55" spans="2:19" x14ac:dyDescent="0.25">
      <c r="C55" t="s">
        <v>8</v>
      </c>
      <c r="D55">
        <v>48996.010440835285</v>
      </c>
      <c r="E55">
        <v>67771.573044839402</v>
      </c>
      <c r="F55">
        <v>3264.4418065757777</v>
      </c>
      <c r="I55" s="71"/>
      <c r="J55" s="51" t="s">
        <v>27</v>
      </c>
      <c r="K55" s="30">
        <f>K21</f>
        <v>99355.555497382142</v>
      </c>
      <c r="L55" s="31">
        <f t="shared" ref="L55:S55" si="12">L21</f>
        <v>84612.911627906986</v>
      </c>
      <c r="M55" s="56">
        <f t="shared" si="12"/>
        <v>76606.090909090912</v>
      </c>
      <c r="N55" s="30">
        <f t="shared" si="12"/>
        <v>240732.73753079711</v>
      </c>
      <c r="O55" s="31">
        <f t="shared" si="12"/>
        <v>243765.96801701441</v>
      </c>
      <c r="P55" s="56">
        <f t="shared" si="12"/>
        <v>143144.23838426001</v>
      </c>
      <c r="Q55" s="30">
        <f t="shared" si="12"/>
        <v>17418.809553981064</v>
      </c>
      <c r="R55" s="31">
        <f t="shared" si="12"/>
        <v>18586.980809169068</v>
      </c>
      <c r="S55" s="56">
        <f t="shared" si="12"/>
        <v>11534.891445796002</v>
      </c>
    </row>
    <row r="56" spans="2:19" x14ac:dyDescent="0.25">
      <c r="B56" t="s">
        <v>51</v>
      </c>
      <c r="C56" t="s">
        <v>6</v>
      </c>
      <c r="D56">
        <v>99355.555497382142</v>
      </c>
      <c r="E56">
        <v>240732.73753079711</v>
      </c>
      <c r="F56">
        <v>17418.809553981064</v>
      </c>
      <c r="I56" s="71"/>
      <c r="J56" s="51" t="s">
        <v>28</v>
      </c>
      <c r="K56" s="30">
        <f>K28</f>
        <v>46144.362709620429</v>
      </c>
      <c r="L56" s="31">
        <f t="shared" ref="L56:S56" si="13">L28</f>
        <v>70694.858169934596</v>
      </c>
      <c r="M56" s="56">
        <f t="shared" si="13"/>
        <v>51868.755731225319</v>
      </c>
      <c r="N56" s="30">
        <f t="shared" si="13"/>
        <v>105748.0827850222</v>
      </c>
      <c r="O56" s="31">
        <f t="shared" si="13"/>
        <v>174797.19295144451</v>
      </c>
      <c r="P56" s="56">
        <f t="shared" si="13"/>
        <v>88952.494187978737</v>
      </c>
      <c r="Q56" s="30">
        <f t="shared" si="13"/>
        <v>2221.4807260869839</v>
      </c>
      <c r="R56" s="31">
        <f t="shared" si="13"/>
        <v>9992.4904260182848</v>
      </c>
      <c r="S56" s="56">
        <f t="shared" si="13"/>
        <v>5592.3953949985998</v>
      </c>
    </row>
    <row r="57" spans="2:19" x14ac:dyDescent="0.25">
      <c r="C57" t="s">
        <v>7</v>
      </c>
      <c r="D57">
        <v>84612.911627906986</v>
      </c>
      <c r="E57">
        <v>243765.96801701441</v>
      </c>
      <c r="F57">
        <v>18586.980809169068</v>
      </c>
      <c r="I57" s="72"/>
      <c r="J57" s="52" t="s">
        <v>29</v>
      </c>
      <c r="K57" s="30">
        <f>K35</f>
        <v>47139.713066037795</v>
      </c>
      <c r="L57" s="31">
        <f t="shared" ref="L57:S57" si="14">L35</f>
        <v>41748.743360000029</v>
      </c>
      <c r="M57" s="56">
        <f t="shared" si="14"/>
        <v>39431.686303387374</v>
      </c>
      <c r="N57" s="30">
        <f t="shared" si="14"/>
        <v>73465.557192874316</v>
      </c>
      <c r="O57" s="31">
        <f t="shared" si="14"/>
        <v>71337.788768928149</v>
      </c>
      <c r="P57" s="56">
        <f t="shared" si="14"/>
        <v>60159.688323158349</v>
      </c>
      <c r="Q57" s="30">
        <f t="shared" si="14"/>
        <v>1128.2383259767014</v>
      </c>
      <c r="R57" s="31">
        <f t="shared" si="14"/>
        <v>2853.5115507571259</v>
      </c>
      <c r="S57" s="56">
        <f t="shared" si="14"/>
        <v>2308.7169447522342</v>
      </c>
    </row>
    <row r="58" spans="2:19" x14ac:dyDescent="0.25">
      <c r="C58" t="s">
        <v>8</v>
      </c>
      <c r="D58">
        <v>76606.090909090912</v>
      </c>
      <c r="E58">
        <v>143144.23838426001</v>
      </c>
      <c r="F58">
        <v>11534.891445796002</v>
      </c>
      <c r="I58" s="70" t="s">
        <v>24</v>
      </c>
      <c r="J58" s="50" t="s">
        <v>23</v>
      </c>
      <c r="K58" s="30">
        <f>K8</f>
        <v>38184.707999999991</v>
      </c>
      <c r="L58" s="31">
        <f t="shared" ref="L58:S58" si="15">L8</f>
        <v>35372.024216027872</v>
      </c>
      <c r="M58" s="56">
        <f t="shared" si="15"/>
        <v>37501.675095785431</v>
      </c>
      <c r="N58" s="30">
        <f t="shared" si="15"/>
        <v>38184.707999999991</v>
      </c>
      <c r="O58" s="31">
        <f t="shared" si="15"/>
        <v>35372.024216027872</v>
      </c>
      <c r="P58" s="56">
        <f t="shared" si="15"/>
        <v>37501.675095785431</v>
      </c>
      <c r="Q58" s="30">
        <f t="shared" si="15"/>
        <v>1999.1601687928778</v>
      </c>
      <c r="R58" s="31">
        <f t="shared" si="15"/>
        <v>1756.5885538914292</v>
      </c>
      <c r="S58" s="56">
        <f t="shared" si="15"/>
        <v>2021.5497908144537</v>
      </c>
    </row>
    <row r="59" spans="2:19" x14ac:dyDescent="0.25">
      <c r="B59" t="s">
        <v>52</v>
      </c>
      <c r="C59" t="s">
        <v>6</v>
      </c>
      <c r="D59">
        <v>70274.412578616306</v>
      </c>
      <c r="E59">
        <v>120861.97228879448</v>
      </c>
      <c r="F59">
        <v>6777.6028548200247</v>
      </c>
      <c r="I59" s="71"/>
      <c r="J59" s="51" t="s">
        <v>26</v>
      </c>
      <c r="K59" s="30">
        <f>K15</f>
        <v>441555.97485687106</v>
      </c>
      <c r="L59" s="31">
        <f t="shared" ref="L59:S59" si="16">L15</f>
        <v>358397.83395251667</v>
      </c>
      <c r="M59" s="56">
        <f t="shared" si="16"/>
        <v>256591.52984948669</v>
      </c>
      <c r="N59" s="30">
        <f t="shared" si="16"/>
        <v>500214.98809895484</v>
      </c>
      <c r="O59" s="31">
        <f t="shared" si="16"/>
        <v>499897.35044167482</v>
      </c>
      <c r="P59" s="56">
        <f t="shared" si="16"/>
        <v>379818.81242480798</v>
      </c>
      <c r="Q59" s="30">
        <f t="shared" si="16"/>
        <v>6308.1270825730408</v>
      </c>
      <c r="R59" s="31">
        <f t="shared" si="16"/>
        <v>5240.9240812256667</v>
      </c>
      <c r="S59" s="56">
        <f t="shared" si="16"/>
        <v>4504.7657712147957</v>
      </c>
    </row>
    <row r="60" spans="2:19" x14ac:dyDescent="0.25">
      <c r="C60" t="s">
        <v>7</v>
      </c>
      <c r="D60">
        <v>61062.191970802931</v>
      </c>
      <c r="E60">
        <v>91978.709646162446</v>
      </c>
      <c r="F60">
        <v>5556.63706132482</v>
      </c>
      <c r="I60" s="71"/>
      <c r="J60" s="51" t="s">
        <v>27</v>
      </c>
      <c r="K60" s="30">
        <f>K22</f>
        <v>104055.99340659342</v>
      </c>
      <c r="L60" s="31">
        <f t="shared" ref="L60:S60" si="17">L22</f>
        <v>90008.598555956662</v>
      </c>
      <c r="M60" s="56">
        <f t="shared" si="17"/>
        <v>82283.729182879397</v>
      </c>
      <c r="N60" s="30">
        <f t="shared" si="17"/>
        <v>198397.96526482329</v>
      </c>
      <c r="O60" s="31">
        <f t="shared" si="17"/>
        <v>223985.44728927276</v>
      </c>
      <c r="P60" s="56">
        <f t="shared" si="17"/>
        <v>136506.21185108164</v>
      </c>
      <c r="Q60" s="30">
        <f t="shared" si="17"/>
        <v>12007.591100373978</v>
      </c>
      <c r="R60" s="31">
        <f t="shared" si="17"/>
        <v>13457.981218380419</v>
      </c>
      <c r="S60" s="56">
        <f t="shared" si="17"/>
        <v>8515.0235448064668</v>
      </c>
    </row>
    <row r="61" spans="2:19" x14ac:dyDescent="0.25">
      <c r="C61" t="s">
        <v>8</v>
      </c>
      <c r="D61">
        <v>65936.888235294085</v>
      </c>
      <c r="E61">
        <v>99150.973260008279</v>
      </c>
      <c r="F61">
        <v>6209.0747940151305</v>
      </c>
      <c r="I61" s="71"/>
      <c r="J61" s="51" t="s">
        <v>28</v>
      </c>
      <c r="K61" s="30">
        <f>K29</f>
        <v>37850.417456896532</v>
      </c>
      <c r="L61" s="31">
        <f t="shared" ref="L61:S61" si="18">L29</f>
        <v>73474.578326996125</v>
      </c>
      <c r="M61" s="56">
        <f t="shared" si="18"/>
        <v>71442.791082802549</v>
      </c>
      <c r="N61" s="30">
        <f t="shared" si="18"/>
        <v>70154.020166041082</v>
      </c>
      <c r="O61" s="31">
        <f t="shared" si="18"/>
        <v>129266.70971114394</v>
      </c>
      <c r="P61" s="56">
        <f t="shared" si="18"/>
        <v>132854.9945191349</v>
      </c>
      <c r="Q61" s="30">
        <f t="shared" si="18"/>
        <v>3256.8186248031789</v>
      </c>
      <c r="R61" s="31">
        <f t="shared" si="18"/>
        <v>7970.9267914478023</v>
      </c>
      <c r="S61" s="56">
        <f t="shared" si="18"/>
        <v>7497.4410854763682</v>
      </c>
    </row>
    <row r="62" spans="2:19" x14ac:dyDescent="0.25">
      <c r="B62" t="s">
        <v>53</v>
      </c>
      <c r="C62" t="s">
        <v>6</v>
      </c>
      <c r="D62">
        <v>104055.99340659342</v>
      </c>
      <c r="E62">
        <v>198397.96526482329</v>
      </c>
      <c r="F62">
        <v>12007.591100373978</v>
      </c>
      <c r="I62" s="72"/>
      <c r="J62" s="52" t="s">
        <v>29</v>
      </c>
      <c r="K62" s="30">
        <f>K36</f>
        <v>39172.708576158904</v>
      </c>
      <c r="L62" s="31">
        <f t="shared" ref="L62:S62" si="19">L36</f>
        <v>48451.48551401867</v>
      </c>
      <c r="M62" s="56">
        <f t="shared" si="19"/>
        <v>53602.876903553326</v>
      </c>
      <c r="N62" s="30">
        <f t="shared" si="19"/>
        <v>67589.419518012612</v>
      </c>
      <c r="O62" s="31">
        <f t="shared" si="19"/>
        <v>89249.914643583877</v>
      </c>
      <c r="P62" s="56">
        <f t="shared" si="19"/>
        <v>77953.399811689509</v>
      </c>
      <c r="Q62" s="30">
        <f t="shared" si="19"/>
        <v>1229.9154160845715</v>
      </c>
      <c r="R62" s="31">
        <f t="shared" si="19"/>
        <v>4314.0574565081715</v>
      </c>
      <c r="S62" s="56">
        <f t="shared" si="19"/>
        <v>3927.2355469362387</v>
      </c>
    </row>
    <row r="63" spans="2:19" x14ac:dyDescent="0.25">
      <c r="C63" t="s">
        <v>7</v>
      </c>
      <c r="D63">
        <v>90008.598555956662</v>
      </c>
      <c r="E63">
        <v>223985.44728927276</v>
      </c>
      <c r="F63">
        <v>13457.981218380419</v>
      </c>
      <c r="I63" s="70" t="s">
        <v>17</v>
      </c>
      <c r="J63" s="50" t="s">
        <v>23</v>
      </c>
      <c r="K63" s="30">
        <f>K9</f>
        <v>34761.28615635178</v>
      </c>
      <c r="L63" s="31">
        <f t="shared" ref="L63:S63" si="20">L9</f>
        <v>38129.626804123684</v>
      </c>
      <c r="M63" s="56">
        <f t="shared" si="20"/>
        <v>37003.887259615381</v>
      </c>
      <c r="N63" s="30">
        <f t="shared" si="20"/>
        <v>42010.265090913941</v>
      </c>
      <c r="O63" s="31">
        <f t="shared" si="20"/>
        <v>94110.04195834072</v>
      </c>
      <c r="P63" s="56">
        <f t="shared" si="20"/>
        <v>43776.627886307098</v>
      </c>
      <c r="Q63" s="30">
        <f t="shared" si="20"/>
        <v>1695.3963211244109</v>
      </c>
      <c r="R63" s="31">
        <f t="shared" si="20"/>
        <v>3900.9867456882603</v>
      </c>
      <c r="S63" s="56">
        <f t="shared" si="20"/>
        <v>2146.3257676112498</v>
      </c>
    </row>
    <row r="64" spans="2:19" x14ac:dyDescent="0.25">
      <c r="C64" t="s">
        <v>8</v>
      </c>
      <c r="D64">
        <v>82283.729182879397</v>
      </c>
      <c r="E64">
        <v>136506.21185108164</v>
      </c>
      <c r="F64">
        <v>8515.0235448064668</v>
      </c>
      <c r="I64" s="71"/>
      <c r="J64" s="51" t="s">
        <v>26</v>
      </c>
      <c r="K64" s="30">
        <f>K16</f>
        <v>459292.49935116078</v>
      </c>
      <c r="L64" s="31">
        <f t="shared" ref="L64:S64" si="21">L16</f>
        <v>246128.87805108711</v>
      </c>
      <c r="M64" s="56">
        <f t="shared" si="21"/>
        <v>99888.302409910015</v>
      </c>
      <c r="N64" s="30">
        <f t="shared" si="21"/>
        <v>586069.14289449167</v>
      </c>
      <c r="O64" s="31">
        <f t="shared" si="21"/>
        <v>520260.75780951168</v>
      </c>
      <c r="P64" s="56">
        <f t="shared" si="21"/>
        <v>230666.74235156027</v>
      </c>
      <c r="Q64" s="30">
        <f t="shared" si="21"/>
        <v>8217.8967041026299</v>
      </c>
      <c r="R64" s="31">
        <f t="shared" si="21"/>
        <v>6532.9291813963691</v>
      </c>
      <c r="S64" s="56">
        <f t="shared" si="21"/>
        <v>3461.7324344236636</v>
      </c>
    </row>
    <row r="65" spans="2:19" x14ac:dyDescent="0.25">
      <c r="B65" t="s">
        <v>54</v>
      </c>
      <c r="C65" t="s">
        <v>6</v>
      </c>
      <c r="D65">
        <v>94456.462962962993</v>
      </c>
      <c r="E65">
        <v>175920.18173442013</v>
      </c>
      <c r="F65">
        <v>10706.161317372245</v>
      </c>
      <c r="I65" s="71"/>
      <c r="J65" s="51" t="s">
        <v>27</v>
      </c>
      <c r="K65" s="30">
        <f>K23</f>
        <v>48309.682608695621</v>
      </c>
      <c r="L65" s="31">
        <f t="shared" ref="L65:S65" si="22">L23</f>
        <v>42887.920964749501</v>
      </c>
      <c r="M65" s="56">
        <f t="shared" si="22"/>
        <v>48996.010440835285</v>
      </c>
      <c r="N65" s="30">
        <f t="shared" si="22"/>
        <v>79968.890807274831</v>
      </c>
      <c r="O65" s="31">
        <f t="shared" si="22"/>
        <v>59352.185956653302</v>
      </c>
      <c r="P65" s="56">
        <f t="shared" si="22"/>
        <v>67771.573044839402</v>
      </c>
      <c r="Q65" s="30">
        <f t="shared" si="22"/>
        <v>3825.4308313760771</v>
      </c>
      <c r="R65" s="31">
        <f t="shared" si="22"/>
        <v>2556.4796273457137</v>
      </c>
      <c r="S65" s="56">
        <f t="shared" si="22"/>
        <v>3264.4418065757777</v>
      </c>
    </row>
    <row r="66" spans="2:19" x14ac:dyDescent="0.25">
      <c r="C66" t="s">
        <v>7</v>
      </c>
      <c r="D66">
        <v>54095.034808259603</v>
      </c>
      <c r="E66">
        <v>95841.837343921288</v>
      </c>
      <c r="F66">
        <v>5205.4140709765397</v>
      </c>
      <c r="I66" s="71"/>
      <c r="J66" s="51" t="s">
        <v>28</v>
      </c>
      <c r="K66" s="30">
        <f>K30</f>
        <v>299067.65756622539</v>
      </c>
      <c r="L66" s="31">
        <f t="shared" ref="L66:S66" si="23">L30</f>
        <v>92835.329275808574</v>
      </c>
      <c r="M66" s="56">
        <f t="shared" si="23"/>
        <v>61391.614324960785</v>
      </c>
      <c r="N66" s="30">
        <f t="shared" si="23"/>
        <v>359342.4831317651</v>
      </c>
      <c r="O66" s="31">
        <f t="shared" si="23"/>
        <v>204605.63757441143</v>
      </c>
      <c r="P66" s="56">
        <f t="shared" si="23"/>
        <v>109997.91263361766</v>
      </c>
      <c r="Q66" s="30">
        <f t="shared" si="23"/>
        <v>4623.7047619535997</v>
      </c>
      <c r="R66" s="31">
        <f t="shared" si="23"/>
        <v>2539.77502028361</v>
      </c>
      <c r="S66" s="56">
        <f t="shared" si="23"/>
        <v>1540.8832499266227</v>
      </c>
    </row>
    <row r="67" spans="2:19" x14ac:dyDescent="0.25">
      <c r="C67" t="s">
        <v>8</v>
      </c>
      <c r="D67">
        <v>78344.307662835228</v>
      </c>
      <c r="E67">
        <v>147211.69190391994</v>
      </c>
      <c r="F67">
        <v>9112.174970571461</v>
      </c>
      <c r="I67" s="72"/>
      <c r="J67" s="52" t="s">
        <v>29</v>
      </c>
      <c r="K67" s="30">
        <f>K37</f>
        <v>355732.11509548314</v>
      </c>
      <c r="L67" s="31">
        <f t="shared" ref="L67:S67" si="24">L37</f>
        <v>132328.01618236466</v>
      </c>
      <c r="M67" s="56">
        <f t="shared" si="24"/>
        <v>88450.231444759003</v>
      </c>
      <c r="N67" s="30">
        <f t="shared" si="24"/>
        <v>365368.1120353124</v>
      </c>
      <c r="O67" s="31">
        <f t="shared" si="24"/>
        <v>250095.78795589661</v>
      </c>
      <c r="P67" s="56">
        <f t="shared" si="24"/>
        <v>144611.56094930926</v>
      </c>
      <c r="Q67" s="30">
        <f t="shared" si="24"/>
        <v>4498.0521413631295</v>
      </c>
      <c r="R67" s="31">
        <f t="shared" si="24"/>
        <v>2798.9562709290844</v>
      </c>
      <c r="S67" s="56">
        <f t="shared" si="24"/>
        <v>1765.7892184705297</v>
      </c>
    </row>
    <row r="68" spans="2:19" x14ac:dyDescent="0.25">
      <c r="B68" t="s">
        <v>55</v>
      </c>
      <c r="C68" t="s">
        <v>6</v>
      </c>
      <c r="D68">
        <v>38172.713056379835</v>
      </c>
      <c r="E68">
        <v>55566.848203643138</v>
      </c>
      <c r="F68">
        <v>2140.355020361118</v>
      </c>
      <c r="I68" s="70" t="s">
        <v>19</v>
      </c>
      <c r="J68" s="50" t="s">
        <v>23</v>
      </c>
      <c r="K68" s="30">
        <f>K10</f>
        <v>33726.629850746271</v>
      </c>
      <c r="L68" s="31">
        <f t="shared" ref="L68:S68" si="25">L10</f>
        <v>37632.810338680938</v>
      </c>
      <c r="M68" s="56">
        <f t="shared" si="25"/>
        <v>36460.252564102571</v>
      </c>
      <c r="N68" s="30">
        <f t="shared" si="25"/>
        <v>36517.428490472201</v>
      </c>
      <c r="O68" s="31">
        <f t="shared" si="25"/>
        <v>46694.021868759759</v>
      </c>
      <c r="P68" s="56">
        <f t="shared" si="25"/>
        <v>133143.65894232027</v>
      </c>
      <c r="Q68" s="30">
        <f t="shared" si="25"/>
        <v>1577.3126728172062</v>
      </c>
      <c r="R68" s="31">
        <f t="shared" si="25"/>
        <v>1971.4231485011064</v>
      </c>
      <c r="S68" s="56">
        <f t="shared" si="25"/>
        <v>6154.5678117875023</v>
      </c>
    </row>
    <row r="69" spans="2:19" x14ac:dyDescent="0.25">
      <c r="C69" t="s">
        <v>7</v>
      </c>
      <c r="D69">
        <v>37390.331266490786</v>
      </c>
      <c r="E69">
        <v>59089.324436053656</v>
      </c>
      <c r="F69">
        <v>2146.2209108796578</v>
      </c>
      <c r="I69" s="71"/>
      <c r="J69" s="51" t="s">
        <v>26</v>
      </c>
      <c r="K69" s="30">
        <f>K17</f>
        <v>315357.17004468542</v>
      </c>
      <c r="L69" s="31">
        <f t="shared" ref="L69:S69" si="26">L17</f>
        <v>324575.25502937764</v>
      </c>
      <c r="M69" s="56">
        <f t="shared" si="26"/>
        <v>195002.63430755344</v>
      </c>
      <c r="N69" s="30">
        <f t="shared" si="26"/>
        <v>345028.81322432583</v>
      </c>
      <c r="O69" s="31">
        <f t="shared" si="26"/>
        <v>353475.9854434593</v>
      </c>
      <c r="P69" s="56">
        <f t="shared" si="26"/>
        <v>251442.11973894929</v>
      </c>
      <c r="Q69" s="30">
        <f t="shared" si="26"/>
        <v>4358.7320218169598</v>
      </c>
      <c r="R69" s="31">
        <f t="shared" si="26"/>
        <v>3831.7320700060855</v>
      </c>
      <c r="S69" s="56">
        <f t="shared" si="26"/>
        <v>3078.2933948281639</v>
      </c>
    </row>
    <row r="70" spans="2:19" x14ac:dyDescent="0.25">
      <c r="C70" t="s">
        <v>8</v>
      </c>
      <c r="D70">
        <v>33978.011731843551</v>
      </c>
      <c r="E70">
        <v>50951.802621260525</v>
      </c>
      <c r="F70">
        <v>2198.7325747998166</v>
      </c>
      <c r="I70" s="71"/>
      <c r="J70" s="51" t="s">
        <v>27</v>
      </c>
      <c r="K70" s="30">
        <f>K24</f>
        <v>70274.412578616306</v>
      </c>
      <c r="L70" s="31">
        <f t="shared" ref="L70:S70" si="27">L24</f>
        <v>61062.191970802931</v>
      </c>
      <c r="M70" s="56">
        <f t="shared" si="27"/>
        <v>65936.888235294085</v>
      </c>
      <c r="N70" s="30">
        <f t="shared" si="27"/>
        <v>120861.97228879448</v>
      </c>
      <c r="O70" s="31">
        <f t="shared" si="27"/>
        <v>91978.709646162446</v>
      </c>
      <c r="P70" s="56">
        <f t="shared" si="27"/>
        <v>99150.973260008279</v>
      </c>
      <c r="Q70" s="30">
        <f t="shared" si="27"/>
        <v>6777.6028548200247</v>
      </c>
      <c r="R70" s="31">
        <f t="shared" si="27"/>
        <v>5556.63706132482</v>
      </c>
      <c r="S70" s="56">
        <f t="shared" si="27"/>
        <v>6209.0747940151305</v>
      </c>
    </row>
    <row r="71" spans="2:19" x14ac:dyDescent="0.25">
      <c r="B71" t="s">
        <v>56</v>
      </c>
      <c r="C71" t="s">
        <v>6</v>
      </c>
      <c r="D71">
        <v>35972.992480115689</v>
      </c>
      <c r="E71">
        <v>83608.691030991482</v>
      </c>
      <c r="F71">
        <v>2248.2279059784814</v>
      </c>
      <c r="I71" s="71"/>
      <c r="J71" s="51" t="s">
        <v>28</v>
      </c>
      <c r="K71" s="30">
        <f>K31</f>
        <v>43837.329121506082</v>
      </c>
      <c r="L71" s="31">
        <f t="shared" ref="L71:S71" si="28">L31</f>
        <v>37059.113526011497</v>
      </c>
      <c r="M71" s="56">
        <f t="shared" si="28"/>
        <v>42384.839999999982</v>
      </c>
      <c r="N71" s="30">
        <f t="shared" si="28"/>
        <v>93970.405378215932</v>
      </c>
      <c r="O71" s="31">
        <f t="shared" si="28"/>
        <v>82671.771089588598</v>
      </c>
      <c r="P71" s="56">
        <f t="shared" si="28"/>
        <v>102890.30653854884</v>
      </c>
      <c r="Q71" s="30">
        <f t="shared" si="28"/>
        <v>1587.0300295168333</v>
      </c>
      <c r="R71" s="31">
        <f t="shared" si="28"/>
        <v>2810.924546047348</v>
      </c>
      <c r="S71" s="56">
        <f t="shared" si="28"/>
        <v>3732.2236880128016</v>
      </c>
    </row>
    <row r="72" spans="2:19" x14ac:dyDescent="0.25">
      <c r="C72" t="s">
        <v>7</v>
      </c>
      <c r="D72">
        <v>67343.087524752511</v>
      </c>
      <c r="E72">
        <v>113674.4911111745</v>
      </c>
      <c r="F72">
        <v>5058.4484627468846</v>
      </c>
      <c r="I72" s="72"/>
      <c r="J72" s="52" t="s">
        <v>29</v>
      </c>
      <c r="K72" s="30">
        <f>K38</f>
        <v>64874.265293626573</v>
      </c>
      <c r="L72" s="31">
        <f t="shared" ref="L72:S72" si="29">L38</f>
        <v>28759.49219283276</v>
      </c>
      <c r="M72" s="56">
        <f t="shared" si="29"/>
        <v>28870.690991810745</v>
      </c>
      <c r="N72" s="30">
        <f t="shared" si="29"/>
        <v>77549.165360486688</v>
      </c>
      <c r="O72" s="31">
        <f t="shared" si="29"/>
        <v>44609.482310208849</v>
      </c>
      <c r="P72" s="56">
        <f t="shared" si="29"/>
        <v>44944.645235371798</v>
      </c>
      <c r="Q72" s="30">
        <f t="shared" si="29"/>
        <v>914.81551510564145</v>
      </c>
      <c r="R72" s="31">
        <f t="shared" si="29"/>
        <v>921.40036433292562</v>
      </c>
      <c r="S72" s="56">
        <f t="shared" si="29"/>
        <v>958.65890918268542</v>
      </c>
    </row>
    <row r="73" spans="2:19" x14ac:dyDescent="0.25">
      <c r="C73" t="s">
        <v>8</v>
      </c>
      <c r="D73">
        <v>81048.866197183132</v>
      </c>
      <c r="E73">
        <v>113246.85086630957</v>
      </c>
      <c r="F73">
        <v>4250.0785794121139</v>
      </c>
      <c r="I73" s="70" t="s">
        <v>25</v>
      </c>
      <c r="J73" s="50" t="s">
        <v>23</v>
      </c>
      <c r="K73" s="30">
        <f>K11</f>
        <v>39810.212794117659</v>
      </c>
      <c r="L73" s="31">
        <f t="shared" ref="L73:S73" si="30">L11</f>
        <v>37286.392816091909</v>
      </c>
      <c r="M73" s="56">
        <f t="shared" si="30"/>
        <v>39257.358047016307</v>
      </c>
      <c r="N73" s="30">
        <f t="shared" si="30"/>
        <v>39810.212794117659</v>
      </c>
      <c r="O73" s="31">
        <f t="shared" si="30"/>
        <v>37286.392816091909</v>
      </c>
      <c r="P73" s="56">
        <f t="shared" si="30"/>
        <v>39257.358047016307</v>
      </c>
      <c r="Q73" s="30">
        <f t="shared" si="30"/>
        <v>2044.2070128621103</v>
      </c>
      <c r="R73" s="31">
        <f t="shared" si="30"/>
        <v>2218.5615710395978</v>
      </c>
      <c r="S73" s="56">
        <f t="shared" si="30"/>
        <v>3090.8040414386892</v>
      </c>
    </row>
    <row r="74" spans="2:19" x14ac:dyDescent="0.25">
      <c r="B74" t="s">
        <v>57</v>
      </c>
      <c r="C74" t="s">
        <v>6</v>
      </c>
      <c r="D74">
        <v>299067.65756622539</v>
      </c>
      <c r="E74">
        <v>359342.4831317651</v>
      </c>
      <c r="F74">
        <v>4623.7047619535997</v>
      </c>
      <c r="I74" s="71"/>
      <c r="J74" s="51" t="s">
        <v>26</v>
      </c>
      <c r="K74" s="30">
        <f>K18</f>
        <v>116981.98454750262</v>
      </c>
      <c r="L74" s="31">
        <f t="shared" ref="L74:S74" si="31">L18</f>
        <v>102965.76499927882</v>
      </c>
      <c r="M74" s="56">
        <f t="shared" si="31"/>
        <v>66351.04696792335</v>
      </c>
      <c r="N74" s="30">
        <f t="shared" si="31"/>
        <v>157580.85088702088</v>
      </c>
      <c r="O74" s="31">
        <f t="shared" si="31"/>
        <v>131524.55600459463</v>
      </c>
      <c r="P74" s="56">
        <f t="shared" si="31"/>
        <v>78118.156630215948</v>
      </c>
      <c r="Q74" s="30">
        <f t="shared" si="31"/>
        <v>2159.2496613266958</v>
      </c>
      <c r="R74" s="31">
        <f t="shared" si="31"/>
        <v>1579.1413187641535</v>
      </c>
      <c r="S74" s="56">
        <f t="shared" si="31"/>
        <v>1195.3282975852071</v>
      </c>
    </row>
    <row r="75" spans="2:19" x14ac:dyDescent="0.25">
      <c r="C75" t="s">
        <v>7</v>
      </c>
      <c r="D75">
        <v>92835.329275808574</v>
      </c>
      <c r="E75">
        <v>204605.63757441143</v>
      </c>
      <c r="F75">
        <v>2539.77502028361</v>
      </c>
      <c r="I75" s="71"/>
      <c r="J75" s="51" t="s">
        <v>27</v>
      </c>
      <c r="K75" s="30">
        <f>K25</f>
        <v>94456.462962962993</v>
      </c>
      <c r="L75" s="31">
        <f t="shared" ref="L75:S75" si="32">L25</f>
        <v>54095.034808259603</v>
      </c>
      <c r="M75" s="56">
        <f t="shared" si="32"/>
        <v>78344.307662835228</v>
      </c>
      <c r="N75" s="30">
        <f t="shared" si="32"/>
        <v>175920.18173442013</v>
      </c>
      <c r="O75" s="31">
        <f t="shared" si="32"/>
        <v>95841.837343921288</v>
      </c>
      <c r="P75" s="56">
        <f t="shared" si="32"/>
        <v>147211.69190391994</v>
      </c>
      <c r="Q75" s="30">
        <f t="shared" si="32"/>
        <v>10706.161317372245</v>
      </c>
      <c r="R75" s="31">
        <f t="shared" si="32"/>
        <v>5205.4140709765397</v>
      </c>
      <c r="S75" s="56">
        <f t="shared" si="32"/>
        <v>9112.174970571461</v>
      </c>
    </row>
    <row r="76" spans="2:19" x14ac:dyDescent="0.25">
      <c r="C76" t="s">
        <v>8</v>
      </c>
      <c r="D76">
        <v>61391.614324960785</v>
      </c>
      <c r="E76">
        <v>109997.91263361766</v>
      </c>
      <c r="F76">
        <v>1540.8832499266227</v>
      </c>
      <c r="I76" s="71"/>
      <c r="J76" s="51" t="s">
        <v>28</v>
      </c>
      <c r="K76" s="30">
        <f>K32</f>
        <v>72304.684120867751</v>
      </c>
      <c r="L76" s="31">
        <f t="shared" ref="L76:S76" si="33">L32</f>
        <v>32610.691737545578</v>
      </c>
      <c r="M76" s="56">
        <f t="shared" si="33"/>
        <v>34823.12382892063</v>
      </c>
      <c r="N76" s="30">
        <f t="shared" si="33"/>
        <v>104943.87102420143</v>
      </c>
      <c r="O76" s="31">
        <f t="shared" si="33"/>
        <v>62336.639203382634</v>
      </c>
      <c r="P76" s="56">
        <f t="shared" si="33"/>
        <v>117131.66931360327</v>
      </c>
      <c r="Q76" s="30">
        <f t="shared" si="33"/>
        <v>1494.4781800113917</v>
      </c>
      <c r="R76" s="31">
        <f t="shared" si="33"/>
        <v>1536.4855092164123</v>
      </c>
      <c r="S76" s="56">
        <f t="shared" si="33"/>
        <v>3051.9186931447571</v>
      </c>
    </row>
    <row r="77" spans="2:19" x14ac:dyDescent="0.25">
      <c r="B77" t="s">
        <v>58</v>
      </c>
      <c r="C77" t="s">
        <v>6</v>
      </c>
      <c r="D77">
        <v>46144.362709620429</v>
      </c>
      <c r="E77">
        <v>105748.0827850222</v>
      </c>
      <c r="F77">
        <v>2221.4807260869839</v>
      </c>
      <c r="I77" s="72"/>
      <c r="J77" s="52" t="s">
        <v>29</v>
      </c>
      <c r="K77" s="30">
        <f>K39</f>
        <v>137058.63452542596</v>
      </c>
      <c r="L77" s="31">
        <f t="shared" ref="L77:S77" si="34">L39</f>
        <v>38580.131186032522</v>
      </c>
      <c r="M77" s="56">
        <f t="shared" si="34"/>
        <v>31669.7431061807</v>
      </c>
      <c r="N77" s="30">
        <f t="shared" si="34"/>
        <v>156531.52956478231</v>
      </c>
      <c r="O77" s="31">
        <f t="shared" si="34"/>
        <v>82826.750193250453</v>
      </c>
      <c r="P77" s="56">
        <f t="shared" si="34"/>
        <v>59081.455220219796</v>
      </c>
      <c r="Q77" s="30">
        <f t="shared" si="34"/>
        <v>1922.8408666147006</v>
      </c>
      <c r="R77" s="31">
        <f t="shared" si="34"/>
        <v>1437.0464546479036</v>
      </c>
      <c r="S77" s="56">
        <f t="shared" si="34"/>
        <v>1051.8444069343134</v>
      </c>
    </row>
    <row r="78" spans="2:19" x14ac:dyDescent="0.25">
      <c r="C78" t="s">
        <v>7</v>
      </c>
      <c r="D78">
        <v>70694.858169934596</v>
      </c>
      <c r="E78">
        <v>174797.19295144451</v>
      </c>
      <c r="F78">
        <v>9992.4904260182848</v>
      </c>
    </row>
    <row r="79" spans="2:19" x14ac:dyDescent="0.25">
      <c r="C79" t="s">
        <v>8</v>
      </c>
      <c r="D79">
        <v>51868.755731225319</v>
      </c>
      <c r="E79">
        <v>88952.494187978737</v>
      </c>
      <c r="F79">
        <v>5592.3953949985998</v>
      </c>
    </row>
    <row r="80" spans="2:19" x14ac:dyDescent="0.25">
      <c r="B80" t="s">
        <v>59</v>
      </c>
      <c r="C80" t="s">
        <v>6</v>
      </c>
      <c r="D80">
        <v>43837.329121506082</v>
      </c>
      <c r="E80">
        <v>93970.405378215932</v>
      </c>
      <c r="F80">
        <v>1587.0300295168333</v>
      </c>
    </row>
    <row r="81" spans="2:6" x14ac:dyDescent="0.25">
      <c r="C81" t="s">
        <v>7</v>
      </c>
      <c r="D81">
        <v>37059.113526011497</v>
      </c>
      <c r="E81">
        <v>82671.771089588598</v>
      </c>
      <c r="F81">
        <v>2810.924546047348</v>
      </c>
    </row>
    <row r="82" spans="2:6" x14ac:dyDescent="0.25">
      <c r="C82" t="s">
        <v>8</v>
      </c>
      <c r="D82">
        <v>42384.839999999982</v>
      </c>
      <c r="E82">
        <v>102890.30653854884</v>
      </c>
      <c r="F82">
        <v>3732.2236880128016</v>
      </c>
    </row>
    <row r="83" spans="2:6" x14ac:dyDescent="0.25">
      <c r="B83" t="s">
        <v>60</v>
      </c>
      <c r="C83" t="s">
        <v>6</v>
      </c>
      <c r="D83">
        <v>37850.417456896532</v>
      </c>
      <c r="E83">
        <v>70154.020166041082</v>
      </c>
      <c r="F83">
        <v>3256.8186248031789</v>
      </c>
    </row>
    <row r="84" spans="2:6" x14ac:dyDescent="0.25">
      <c r="C84" t="s">
        <v>7</v>
      </c>
      <c r="D84">
        <v>73474.578326996125</v>
      </c>
      <c r="E84">
        <v>129266.70971114394</v>
      </c>
      <c r="F84">
        <v>7970.9267914478023</v>
      </c>
    </row>
    <row r="85" spans="2:6" x14ac:dyDescent="0.25">
      <c r="C85" t="s">
        <v>8</v>
      </c>
      <c r="D85">
        <v>71442.791082802549</v>
      </c>
      <c r="E85">
        <v>132854.9945191349</v>
      </c>
      <c r="F85">
        <v>7497.4410854763682</v>
      </c>
    </row>
    <row r="86" spans="2:6" x14ac:dyDescent="0.25">
      <c r="B86" t="s">
        <v>61</v>
      </c>
      <c r="C86" t="s">
        <v>6</v>
      </c>
      <c r="D86">
        <v>72304.684120867751</v>
      </c>
      <c r="E86">
        <v>104943.87102420143</v>
      </c>
      <c r="F86">
        <v>1494.4781800113917</v>
      </c>
    </row>
    <row r="87" spans="2:6" x14ac:dyDescent="0.25">
      <c r="C87" t="s">
        <v>7</v>
      </c>
      <c r="D87">
        <v>32610.691737545578</v>
      </c>
      <c r="E87">
        <v>62336.639203382634</v>
      </c>
      <c r="F87">
        <v>1536.4855092164123</v>
      </c>
    </row>
    <row r="88" spans="2:6" x14ac:dyDescent="0.25">
      <c r="C88" t="s">
        <v>8</v>
      </c>
      <c r="D88">
        <v>34823.12382892063</v>
      </c>
      <c r="E88">
        <v>117131.66931360327</v>
      </c>
      <c r="F88">
        <v>3051.9186931447571</v>
      </c>
    </row>
    <row r="89" spans="2:6" x14ac:dyDescent="0.25">
      <c r="B89" t="s">
        <v>62</v>
      </c>
      <c r="C89" t="s">
        <v>6</v>
      </c>
      <c r="D89">
        <v>43086.156197352582</v>
      </c>
      <c r="E89">
        <v>90553.578371420648</v>
      </c>
      <c r="F89">
        <v>3141.2688300523196</v>
      </c>
    </row>
    <row r="90" spans="2:6" x14ac:dyDescent="0.25">
      <c r="C90" t="s">
        <v>7</v>
      </c>
      <c r="D90">
        <v>31829.813610315196</v>
      </c>
      <c r="E90">
        <v>41730.387916644846</v>
      </c>
      <c r="F90">
        <v>1579.5184767655098</v>
      </c>
    </row>
    <row r="91" spans="2:6" x14ac:dyDescent="0.25">
      <c r="C91" t="s">
        <v>8</v>
      </c>
      <c r="D91">
        <v>36232.879181494645</v>
      </c>
      <c r="E91">
        <v>44796.935409182719</v>
      </c>
      <c r="F91">
        <v>1889.6446699696326</v>
      </c>
    </row>
    <row r="92" spans="2:6" x14ac:dyDescent="0.25">
      <c r="B92" t="s">
        <v>63</v>
      </c>
      <c r="C92" t="s">
        <v>6</v>
      </c>
      <c r="D92">
        <v>35038.155284831802</v>
      </c>
      <c r="E92">
        <v>46417.220201425902</v>
      </c>
      <c r="F92">
        <v>859.87308348819818</v>
      </c>
    </row>
    <row r="93" spans="2:6" x14ac:dyDescent="0.25">
      <c r="C93" t="s">
        <v>7</v>
      </c>
      <c r="D93">
        <v>38683.07046979868</v>
      </c>
      <c r="E93">
        <v>56416.280753347382</v>
      </c>
      <c r="F93">
        <v>2668.3985151092766</v>
      </c>
    </row>
    <row r="94" spans="2:6" x14ac:dyDescent="0.25">
      <c r="C94" t="s">
        <v>8</v>
      </c>
      <c r="D94">
        <v>53505.30000000001</v>
      </c>
      <c r="E94">
        <v>88853.705402176682</v>
      </c>
      <c r="F94">
        <v>3741.4159349160814</v>
      </c>
    </row>
    <row r="95" spans="2:6" x14ac:dyDescent="0.25">
      <c r="B95" t="s">
        <v>64</v>
      </c>
      <c r="C95" t="s">
        <v>6</v>
      </c>
      <c r="D95">
        <v>355732.11509548314</v>
      </c>
      <c r="E95">
        <v>365368.1120353124</v>
      </c>
      <c r="F95">
        <v>4498.0521413631295</v>
      </c>
    </row>
    <row r="96" spans="2:6" x14ac:dyDescent="0.25">
      <c r="C96" t="s">
        <v>7</v>
      </c>
      <c r="D96">
        <v>132328.01618236466</v>
      </c>
      <c r="E96">
        <v>250095.78795589661</v>
      </c>
      <c r="F96">
        <v>2798.9562709290844</v>
      </c>
    </row>
    <row r="97" spans="2:6" x14ac:dyDescent="0.25">
      <c r="C97" t="s">
        <v>8</v>
      </c>
      <c r="D97">
        <v>88450.231444759003</v>
      </c>
      <c r="E97">
        <v>144611.56094930926</v>
      </c>
      <c r="F97">
        <v>1765.7892184705297</v>
      </c>
    </row>
    <row r="98" spans="2:6" x14ac:dyDescent="0.25">
      <c r="B98" t="s">
        <v>65</v>
      </c>
      <c r="C98" t="s">
        <v>6</v>
      </c>
      <c r="D98">
        <v>47139.713066037795</v>
      </c>
      <c r="E98">
        <v>73465.557192874316</v>
      </c>
      <c r="F98">
        <v>1128.2383259767014</v>
      </c>
    </row>
    <row r="99" spans="2:6" x14ac:dyDescent="0.25">
      <c r="C99" t="s">
        <v>7</v>
      </c>
      <c r="D99">
        <v>41748.743360000029</v>
      </c>
      <c r="E99">
        <v>71337.788768928149</v>
      </c>
      <c r="F99">
        <v>2853.5115507571259</v>
      </c>
    </row>
    <row r="100" spans="2:6" x14ac:dyDescent="0.25">
      <c r="C100" t="s">
        <v>8</v>
      </c>
      <c r="D100">
        <v>39431.686303387374</v>
      </c>
      <c r="E100">
        <v>60159.688323158349</v>
      </c>
      <c r="F100">
        <v>2308.7169447522342</v>
      </c>
    </row>
    <row r="101" spans="2:6" x14ac:dyDescent="0.25">
      <c r="B101" t="s">
        <v>66</v>
      </c>
      <c r="C101" t="s">
        <v>6</v>
      </c>
      <c r="D101">
        <v>64874.265293626573</v>
      </c>
      <c r="E101">
        <v>77549.165360486688</v>
      </c>
      <c r="F101">
        <v>914.81551510564145</v>
      </c>
    </row>
    <row r="102" spans="2:6" x14ac:dyDescent="0.25">
      <c r="C102" t="s">
        <v>7</v>
      </c>
      <c r="D102">
        <v>28759.49219283276</v>
      </c>
      <c r="E102">
        <v>44609.482310208849</v>
      </c>
      <c r="F102">
        <v>921.40036433292562</v>
      </c>
    </row>
    <row r="103" spans="2:6" x14ac:dyDescent="0.25">
      <c r="C103" t="s">
        <v>8</v>
      </c>
      <c r="D103">
        <v>28870.690991810745</v>
      </c>
      <c r="E103">
        <v>44944.645235371798</v>
      </c>
      <c r="F103">
        <v>958.65890918268542</v>
      </c>
    </row>
    <row r="104" spans="2:6" x14ac:dyDescent="0.25">
      <c r="B104" t="s">
        <v>67</v>
      </c>
      <c r="C104" t="s">
        <v>6</v>
      </c>
      <c r="D104">
        <v>39172.708576158904</v>
      </c>
      <c r="E104">
        <v>67589.419518012612</v>
      </c>
      <c r="F104">
        <v>1229.9154160845715</v>
      </c>
    </row>
    <row r="105" spans="2:6" x14ac:dyDescent="0.25">
      <c r="C105" t="s">
        <v>7</v>
      </c>
      <c r="D105">
        <v>48451.48551401867</v>
      </c>
      <c r="E105">
        <v>89249.914643583877</v>
      </c>
      <c r="F105">
        <v>4314.0574565081715</v>
      </c>
    </row>
    <row r="106" spans="2:6" x14ac:dyDescent="0.25">
      <c r="C106" t="s">
        <v>8</v>
      </c>
      <c r="D106">
        <v>53602.876903553326</v>
      </c>
      <c r="E106">
        <v>77953.399811689509</v>
      </c>
      <c r="F106">
        <v>3927.2355469362387</v>
      </c>
    </row>
    <row r="107" spans="2:6" x14ac:dyDescent="0.25">
      <c r="B107" t="s">
        <v>68</v>
      </c>
      <c r="C107" t="s">
        <v>6</v>
      </c>
      <c r="D107">
        <v>137058.63452542596</v>
      </c>
      <c r="E107">
        <v>156531.52956478231</v>
      </c>
      <c r="F107">
        <v>1922.8408666147006</v>
      </c>
    </row>
    <row r="108" spans="2:6" x14ac:dyDescent="0.25">
      <c r="C108" t="s">
        <v>7</v>
      </c>
      <c r="D108">
        <v>38580.131186032522</v>
      </c>
      <c r="E108">
        <v>82826.750193250453</v>
      </c>
      <c r="F108">
        <v>1437.0464546479036</v>
      </c>
    </row>
    <row r="109" spans="2:6" x14ac:dyDescent="0.25">
      <c r="C109" t="s">
        <v>8</v>
      </c>
      <c r="D109">
        <v>31669.7431061807</v>
      </c>
      <c r="E109">
        <v>59081.455220219796</v>
      </c>
      <c r="F109">
        <v>1051.8444069343134</v>
      </c>
    </row>
  </sheetData>
  <mergeCells count="18">
    <mergeCell ref="N3:P3"/>
    <mergeCell ref="Q3:S3"/>
    <mergeCell ref="K41:M41"/>
    <mergeCell ref="N41:P41"/>
    <mergeCell ref="Q41:S41"/>
    <mergeCell ref="K3:M3"/>
    <mergeCell ref="I53:I57"/>
    <mergeCell ref="I58:I62"/>
    <mergeCell ref="I63:I67"/>
    <mergeCell ref="I68:I72"/>
    <mergeCell ref="I73:I77"/>
    <mergeCell ref="I48:I52"/>
    <mergeCell ref="I5:I11"/>
    <mergeCell ref="I12:I18"/>
    <mergeCell ref="I19:I25"/>
    <mergeCell ref="I26:I32"/>
    <mergeCell ref="I33:I39"/>
    <mergeCell ref="I43:I4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61793862EC74B9A204E6434B553B6" ma:contentTypeVersion="18" ma:contentTypeDescription="Create a new document." ma:contentTypeScope="" ma:versionID="99e9eb1bc669c3e37f3d25644b3b05dc">
  <xsd:schema xmlns:xsd="http://www.w3.org/2001/XMLSchema" xmlns:xs="http://www.w3.org/2001/XMLSchema" xmlns:p="http://schemas.microsoft.com/office/2006/metadata/properties" xmlns:ns3="035505b4-9e60-40d0-bd0c-a8bcad3c14b3" xmlns:ns4="29f42190-9fa5-4a79-b393-f59fc5945381" targetNamespace="http://schemas.microsoft.com/office/2006/metadata/properties" ma:root="true" ma:fieldsID="63006765608c24d744e5ad2c5d29f9da" ns3:_="" ns4:_="">
    <xsd:import namespace="035505b4-9e60-40d0-bd0c-a8bcad3c14b3"/>
    <xsd:import namespace="29f42190-9fa5-4a79-b393-f59fc594538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505b4-9e60-40d0-bd0c-a8bcad3c14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f42190-9fa5-4a79-b393-f59fc59453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9f42190-9fa5-4a79-b393-f59fc5945381" xsi:nil="true"/>
  </documentManagement>
</p:properties>
</file>

<file path=customXml/itemProps1.xml><?xml version="1.0" encoding="utf-8"?>
<ds:datastoreItem xmlns:ds="http://schemas.openxmlformats.org/officeDocument/2006/customXml" ds:itemID="{A1DC8D8B-6A4C-4845-BF47-E8713D3A6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505b4-9e60-40d0-bd0c-a8bcad3c14b3"/>
    <ds:schemaRef ds:uri="29f42190-9fa5-4a79-b393-f59fc5945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DD0DAF-241F-4061-ADC3-9B2EE8E884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B368AE-DF6A-4502-A331-633A5696E5F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035505b4-9e60-40d0-bd0c-a8bcad3c14b3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9f42190-9fa5-4a79-b393-f59fc594538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dot plot data</vt:lpstr>
      <vt:lpstr>fluorescence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Parke, Brenna K</dc:creator>
  <cp:lastModifiedBy>Parke, Brenna K</cp:lastModifiedBy>
  <dcterms:created xsi:type="dcterms:W3CDTF">2025-06-12T11:12:06Z</dcterms:created>
  <dcterms:modified xsi:type="dcterms:W3CDTF">2025-08-27T09:32:28Z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0x0101001BD61793862EC74B9A204E6434B553B6</vt:lpwstr>
  </property>
</Properties>
</file>