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theme/themeOverride1.xml" ContentType="application/vnd.openxmlformats-officedocument.themeOverride+xml"/>
  <Override PartName="/xl/theme/themeOverride2.xml" ContentType="application/vnd.openxmlformats-officedocument.themeOverride+xml"/>
  <Override PartName="/xl/theme/themeOverride3.xml" ContentType="application/vnd.openxmlformats-officedocument.themeOverride+xml"/>
  <Override PartName="/xl/theme/themeOverride4.xml" ContentType="application/vnd.openxmlformats-officedocument.themeOverride+xml"/>
  <Override PartName="/xl/theme/themeOverride5.xml" ContentType="application/vnd.openxmlformats-officedocument.themeOverride+xml"/>
  <Override PartName="/xl/theme/themeOverride6.xml" ContentType="application/vnd.openxmlformats-officedocument.themeOverride+xml"/>
  <Override PartName="/xl/theme/themeOverride7.xml" ContentType="application/vnd.openxmlformats-officedocument.themeOverride+xml"/>
  <Override PartName="/xl/theme/themeOverride8.xml" ContentType="application/vnd.openxmlformats-officedocument.themeOverrid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0848" windowHeight="9420" firstSheet="5" activeTab="7"/>
  </bookViews>
  <sheets>
    <sheet name="coin" sheetId="1" r:id="rId1"/>
    <sheet name="collect" sheetId="2" r:id="rId2"/>
    <sheet name="dm" sheetId="3" r:id="rId3"/>
    <sheet name="like" sheetId="4" r:id="rId4"/>
    <sheet name="share" sheetId="5" r:id="rId5"/>
    <sheet name="view" sheetId="6" r:id="rId6"/>
    <sheet name="all" sheetId="7" r:id="rId7"/>
    <sheet name="Sheet1" sheetId="8" r:id="rId8"/>
  </sheets>
  <externalReferences>
    <externalReference r:id="rId9"/>
  </externalReferences>
  <calcPr calcId="144525"/>
</workbook>
</file>

<file path=xl/sharedStrings.xml><?xml version="1.0" encoding="utf-8"?>
<sst xmlns="http://schemas.openxmlformats.org/spreadsheetml/2006/main" count="46" uniqueCount="14">
  <si>
    <t>first_of_over_two</t>
  </si>
  <si>
    <t>total_num</t>
  </si>
  <si>
    <t>first_of_over_three</t>
  </si>
  <si>
    <t>second_of_over_three</t>
  </si>
  <si>
    <t>投币数</t>
  </si>
  <si>
    <t>收藏数</t>
  </si>
  <si>
    <t>弹幕数</t>
  </si>
  <si>
    <t>点赞数</t>
  </si>
  <si>
    <t>分享数</t>
  </si>
  <si>
    <t>播放量</t>
  </si>
  <si>
    <t>综合</t>
  </si>
  <si>
    <t>系列1</t>
  </si>
  <si>
    <t>系列2</t>
  </si>
  <si>
    <t>系列3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</si>
</sst>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5" fillId="21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9" fillId="0" borderId="1" applyNumberFormat="0" applyFill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0" fillId="29" borderId="8" applyNumberFormat="0" applyAlignment="0" applyProtection="0">
      <alignment vertical="center"/>
    </xf>
    <xf numFmtId="0" fontId="19" fillId="29" borderId="7" applyNumberFormat="0" applyAlignment="0" applyProtection="0">
      <alignment vertical="center"/>
    </xf>
    <xf numFmtId="0" fontId="8" fillId="11" borderId="5" applyNumberFormat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10" fontId="0" fillId="0" borderId="0" xfId="11" applyNumberFormat="1">
      <alignment vertical="center"/>
    </xf>
    <xf numFmtId="0" fontId="0" fillId="0" borderId="0" xfId="11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externalLink" Target="externalLinks/externalLink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6" Type="http://schemas.microsoft.com/office/2011/relationships/chartColorStyle" Target="colors1.xml"/><Relationship Id="rId5" Type="http://schemas.microsoft.com/office/2011/relationships/chartStyle" Target="style1.xml"/><Relationship Id="rId4" Type="http://schemas.openxmlformats.org/officeDocument/2006/relationships/image" Target="../media/image3.png"/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themeOverride" Target="../theme/themeOverride1.xml"/></Relationships>
</file>

<file path=xl/charts/_rels/chart2.xml.rels><?xml version="1.0" encoding="UTF-8" standalone="yes"?>
<Relationships xmlns="http://schemas.openxmlformats.org/package/2006/relationships"><Relationship Id="rId6" Type="http://schemas.microsoft.com/office/2011/relationships/chartColorStyle" Target="colors2.xml"/><Relationship Id="rId5" Type="http://schemas.microsoft.com/office/2011/relationships/chartStyle" Target="style2.xml"/><Relationship Id="rId4" Type="http://schemas.openxmlformats.org/officeDocument/2006/relationships/image" Target="../media/image3.png"/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themeOverride" Target="../theme/themeOverride2.xml"/></Relationships>
</file>

<file path=xl/charts/_rels/chart3.xml.rels><?xml version="1.0" encoding="UTF-8" standalone="yes"?>
<Relationships xmlns="http://schemas.openxmlformats.org/package/2006/relationships"><Relationship Id="rId6" Type="http://schemas.microsoft.com/office/2011/relationships/chartColorStyle" Target="colors3.xml"/><Relationship Id="rId5" Type="http://schemas.microsoft.com/office/2011/relationships/chartStyle" Target="style3.xml"/><Relationship Id="rId4" Type="http://schemas.openxmlformats.org/officeDocument/2006/relationships/image" Target="../media/image3.png"/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themeOverride" Target="../theme/themeOverride3.xml"/></Relationships>
</file>

<file path=xl/charts/_rels/chart4.xml.rels><?xml version="1.0" encoding="UTF-8" standalone="yes"?>
<Relationships xmlns="http://schemas.openxmlformats.org/package/2006/relationships"><Relationship Id="rId6" Type="http://schemas.microsoft.com/office/2011/relationships/chartColorStyle" Target="colors4.xml"/><Relationship Id="rId5" Type="http://schemas.microsoft.com/office/2011/relationships/chartStyle" Target="style4.xml"/><Relationship Id="rId4" Type="http://schemas.openxmlformats.org/officeDocument/2006/relationships/image" Target="../media/image3.png"/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themeOverride" Target="../theme/themeOverride4.xml"/></Relationships>
</file>

<file path=xl/charts/_rels/chart5.xml.rels><?xml version="1.0" encoding="UTF-8" standalone="yes"?>
<Relationships xmlns="http://schemas.openxmlformats.org/package/2006/relationships"><Relationship Id="rId6" Type="http://schemas.microsoft.com/office/2011/relationships/chartColorStyle" Target="colors5.xml"/><Relationship Id="rId5" Type="http://schemas.microsoft.com/office/2011/relationships/chartStyle" Target="style5.xml"/><Relationship Id="rId4" Type="http://schemas.openxmlformats.org/officeDocument/2006/relationships/image" Target="../media/image3.png"/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themeOverride" Target="../theme/themeOverride5.xml"/></Relationships>
</file>

<file path=xl/charts/_rels/chart6.xml.rels><?xml version="1.0" encoding="UTF-8" standalone="yes"?>
<Relationships xmlns="http://schemas.openxmlformats.org/package/2006/relationships"><Relationship Id="rId6" Type="http://schemas.microsoft.com/office/2011/relationships/chartColorStyle" Target="colors6.xml"/><Relationship Id="rId5" Type="http://schemas.microsoft.com/office/2011/relationships/chartStyle" Target="style6.xml"/><Relationship Id="rId4" Type="http://schemas.openxmlformats.org/officeDocument/2006/relationships/image" Target="../media/image3.png"/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themeOverride" Target="../theme/themeOverride6.xml"/></Relationships>
</file>

<file path=xl/charts/_rels/chart7.xml.rels><?xml version="1.0" encoding="UTF-8" standalone="yes"?>
<Relationships xmlns="http://schemas.openxmlformats.org/package/2006/relationships"><Relationship Id="rId6" Type="http://schemas.microsoft.com/office/2011/relationships/chartColorStyle" Target="colors7.xml"/><Relationship Id="rId5" Type="http://schemas.microsoft.com/office/2011/relationships/chartStyle" Target="style7.xml"/><Relationship Id="rId4" Type="http://schemas.openxmlformats.org/officeDocument/2006/relationships/image" Target="../media/image3.png"/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themeOverride" Target="../theme/themeOverride7.xml"/></Relationships>
</file>

<file path=xl/charts/_rels/chart8.xml.rels><?xml version="1.0" encoding="UTF-8" standalone="yes"?>
<Relationships xmlns="http://schemas.openxmlformats.org/package/2006/relationships"><Relationship Id="rId6" Type="http://schemas.microsoft.com/office/2011/relationships/chartColorStyle" Target="colors8.xml"/><Relationship Id="rId5" Type="http://schemas.microsoft.com/office/2011/relationships/chartStyle" Target="style8.xml"/><Relationship Id="rId4" Type="http://schemas.openxmlformats.org/officeDocument/2006/relationships/image" Target="../media/image3.png"/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themeOverride" Target="../theme/themeOverrid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 defTabSz="914400">
              <a:defRPr lang="zh-CN" sz="1400" b="0" i="0" u="none" strike="noStrike" kern="1200" spc="0" baseline="0">
                <a:solidFill>
                  <a:srgbClr val="91908C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  <a:r>
              <a:t>哔哩哔哩部分视频投币数统计表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blipFill rotWithShape="1">
              <a:blip xmlns:r="http://schemas.openxmlformats.org/officeDocument/2006/relationships" r:embed="rId2"/>
              <a:stretch>
                <a:fillRect/>
              </a:stretch>
            </a:blip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10000"/>
                </a:prstClr>
              </a:outerShdw>
            </a:effectLst>
          </c:spPr>
          <c:invertIfNegative val="0"/>
          <c:dLbls>
            <c:delete val="1"/>
          </c:dLbls>
          <c:cat>
            <c:numRef>
              <c:f>coin!$C$2:$L$2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coin!$C$15:$L$15</c:f>
              <c:numCache>
                <c:formatCode>0.00%</c:formatCode>
                <c:ptCount val="10"/>
                <c:pt idx="0">
                  <c:v>0</c:v>
                </c:pt>
                <c:pt idx="1">
                  <c:v>0.441904761904762</c:v>
                </c:pt>
                <c:pt idx="2">
                  <c:v>0.184761904761905</c:v>
                </c:pt>
                <c:pt idx="3">
                  <c:v>0.12952380952381</c:v>
                </c:pt>
                <c:pt idx="4">
                  <c:v>0.0761904761904762</c:v>
                </c:pt>
                <c:pt idx="5">
                  <c:v>0.0476190476190476</c:v>
                </c:pt>
                <c:pt idx="6">
                  <c:v>0.040952380952381</c:v>
                </c:pt>
                <c:pt idx="7">
                  <c:v>0.0266666666666667</c:v>
                </c:pt>
                <c:pt idx="8">
                  <c:v>0.0276190476190476</c:v>
                </c:pt>
                <c:pt idx="9">
                  <c:v>0.0247619047619048</c:v>
                </c:pt>
              </c:numCache>
            </c:numRef>
          </c:val>
        </c:ser>
        <c:ser>
          <c:idx val="1"/>
          <c:order val="1"/>
          <c:spPr>
            <a:blipFill rotWithShape="1">
              <a:blip xmlns:r="http://schemas.openxmlformats.org/officeDocument/2006/relationships" r:embed="rId3"/>
              <a:stretch>
                <a:fillRect/>
              </a:stretch>
            </a:blip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10000"/>
                </a:prstClr>
              </a:outerShdw>
            </a:effectLst>
          </c:spPr>
          <c:invertIfNegative val="0"/>
          <c:dLbls>
            <c:delete val="1"/>
          </c:dLbls>
          <c:cat>
            <c:numRef>
              <c:f>coin!$C$2:$L$2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coin!$C$34:$L$34</c:f>
              <c:numCache>
                <c:formatCode>0.00%</c:formatCode>
                <c:ptCount val="10"/>
                <c:pt idx="0">
                  <c:v>0</c:v>
                </c:pt>
                <c:pt idx="1">
                  <c:v>0.479820627802691</c:v>
                </c:pt>
                <c:pt idx="2">
                  <c:v>0.179372197309417</c:v>
                </c:pt>
                <c:pt idx="3">
                  <c:v>0.121076233183857</c:v>
                </c:pt>
                <c:pt idx="4">
                  <c:v>0.0807174887892377</c:v>
                </c:pt>
                <c:pt idx="5">
                  <c:v>0.031390134529148</c:v>
                </c:pt>
                <c:pt idx="6">
                  <c:v>0.031390134529148</c:v>
                </c:pt>
                <c:pt idx="7">
                  <c:v>0.031390134529148</c:v>
                </c:pt>
                <c:pt idx="8">
                  <c:v>0.0224215246636771</c:v>
                </c:pt>
                <c:pt idx="9">
                  <c:v>0.0224215246636771</c:v>
                </c:pt>
              </c:numCache>
            </c:numRef>
          </c:val>
        </c:ser>
        <c:ser>
          <c:idx val="2"/>
          <c:order val="2"/>
          <c:spPr>
            <a:blipFill rotWithShape="1">
              <a:blip xmlns:r="http://schemas.openxmlformats.org/officeDocument/2006/relationships" r:embed="rId4"/>
              <a:stretch>
                <a:fillRect/>
              </a:stretch>
            </a:blip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10000"/>
                </a:prstClr>
              </a:outerShdw>
            </a:effectLst>
          </c:spPr>
          <c:invertIfNegative val="0"/>
          <c:dLbls>
            <c:delete val="1"/>
          </c:dLbls>
          <c:cat>
            <c:numRef>
              <c:f>coin!$C$2:$L$2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coin!$C$60:$L$60</c:f>
              <c:numCache>
                <c:formatCode>0.00%</c:formatCode>
                <c:ptCount val="10"/>
                <c:pt idx="0">
                  <c:v>0.125560538116592</c:v>
                </c:pt>
                <c:pt idx="1">
                  <c:v>0.152466367713004</c:v>
                </c:pt>
                <c:pt idx="2">
                  <c:v>0.139013452914798</c:v>
                </c:pt>
                <c:pt idx="3">
                  <c:v>0.112107623318386</c:v>
                </c:pt>
                <c:pt idx="4">
                  <c:v>0.0986547085201794</c:v>
                </c:pt>
                <c:pt idx="5">
                  <c:v>0.112107623318386</c:v>
                </c:pt>
                <c:pt idx="6">
                  <c:v>0.0807174887892377</c:v>
                </c:pt>
                <c:pt idx="7">
                  <c:v>0.0852017937219731</c:v>
                </c:pt>
                <c:pt idx="8">
                  <c:v>0.0448430493273543</c:v>
                </c:pt>
                <c:pt idx="9">
                  <c:v>0.0493273542600897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7"/>
        <c:overlap val="-100"/>
        <c:axId val="326143774"/>
        <c:axId val="809289761"/>
      </c:barChart>
      <c:catAx>
        <c:axId val="326143774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rgbClr val="91908C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  <c:crossAx val="809289761"/>
        <c:crosses val="autoZero"/>
        <c:auto val="1"/>
        <c:lblAlgn val="ctr"/>
        <c:lblOffset val="100"/>
        <c:noMultiLvlLbl val="0"/>
      </c:catAx>
      <c:valAx>
        <c:axId val="809289761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rgbClr val="EAEAEA"/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rgbClr val="91908C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  <c:crossAx val="32614377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900" b="0" i="0" u="none" strike="noStrike" kern="1200" baseline="0">
              <a:solidFill>
                <a:srgbClr val="91908C"/>
              </a:solidFill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  <a:sym typeface="微软雅黑" panose="020B0503020204020204" charset="-122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EAEAEA"/>
      </a:solidFill>
      <a:round/>
    </a:ln>
    <a:effectLst/>
  </c:spPr>
  <c:txPr>
    <a:bodyPr/>
    <a:lstStyle/>
    <a:p>
      <a:pPr>
        <a:defRPr lang="zh-CN">
          <a:latin typeface="微软雅黑" panose="020B0503020204020204" charset="-122"/>
          <a:ea typeface="微软雅黑" panose="020B0503020204020204" charset="-122"/>
          <a:cs typeface="微软雅黑" panose="020B0503020204020204" charset="-122"/>
          <a:sym typeface="微软雅黑" panose="020B0503020204020204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 defTabSz="914400">
              <a:defRPr lang="zh-CN" sz="1400" b="0" i="0" u="none" strike="noStrike" kern="1200" spc="0" baseline="0">
                <a:solidFill>
                  <a:srgbClr val="91908C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  <a:r>
              <a:t>哔哩哔哩部分视频收藏数统计表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blipFill rotWithShape="1">
              <a:blip xmlns:r="http://schemas.openxmlformats.org/officeDocument/2006/relationships" r:embed="rId2"/>
              <a:stretch>
                <a:fillRect/>
              </a:stretch>
            </a:blip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10000"/>
                </a:prstClr>
              </a:outerShdw>
            </a:effectLst>
          </c:spPr>
          <c:invertIfNegative val="0"/>
          <c:dLbls>
            <c:delete val="1"/>
          </c:dLbls>
          <c:cat>
            <c:numRef>
              <c:f>collect!$C$2:$L$2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collect!$C$15:$L$15</c:f>
              <c:numCache>
                <c:formatCode>0.00%</c:formatCode>
                <c:ptCount val="10"/>
                <c:pt idx="0">
                  <c:v>0</c:v>
                </c:pt>
                <c:pt idx="1">
                  <c:v>0.36573830793484</c:v>
                </c:pt>
                <c:pt idx="2">
                  <c:v>0.188649500788229</c:v>
                </c:pt>
                <c:pt idx="3">
                  <c:v>0.119810825013137</c:v>
                </c:pt>
                <c:pt idx="4">
                  <c:v>0.0888071466106148</c:v>
                </c:pt>
                <c:pt idx="5">
                  <c:v>0.0677877036258539</c:v>
                </c:pt>
                <c:pt idx="6">
                  <c:v>0.0499211770888071</c:v>
                </c:pt>
                <c:pt idx="7">
                  <c:v>0.0483447188649501</c:v>
                </c:pt>
                <c:pt idx="8">
                  <c:v>0.0394114555964267</c:v>
                </c:pt>
                <c:pt idx="9">
                  <c:v>0.0315291644771414</c:v>
                </c:pt>
              </c:numCache>
            </c:numRef>
          </c:val>
        </c:ser>
        <c:ser>
          <c:idx val="1"/>
          <c:order val="1"/>
          <c:spPr>
            <a:blipFill rotWithShape="1">
              <a:blip xmlns:r="http://schemas.openxmlformats.org/officeDocument/2006/relationships" r:embed="rId3"/>
              <a:stretch>
                <a:fillRect/>
              </a:stretch>
            </a:blip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10000"/>
                </a:prstClr>
              </a:outerShdw>
            </a:effectLst>
          </c:spPr>
          <c:invertIfNegative val="0"/>
          <c:dLbls>
            <c:delete val="1"/>
          </c:dLbls>
          <c:cat>
            <c:numRef>
              <c:f>collect!$C$2:$L$2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collect!$C$34:$L$34</c:f>
              <c:numCache>
                <c:formatCode>0.00%</c:formatCode>
                <c:ptCount val="10"/>
                <c:pt idx="0">
                  <c:v>0</c:v>
                </c:pt>
                <c:pt idx="1">
                  <c:v>0.44672131147541</c:v>
                </c:pt>
                <c:pt idx="2">
                  <c:v>0.202185792349727</c:v>
                </c:pt>
                <c:pt idx="3">
                  <c:v>0.118852459016393</c:v>
                </c:pt>
                <c:pt idx="4">
                  <c:v>0.0573770491803279</c:v>
                </c:pt>
                <c:pt idx="5">
                  <c:v>0.0560109289617486</c:v>
                </c:pt>
                <c:pt idx="6">
                  <c:v>0.0396174863387978</c:v>
                </c:pt>
                <c:pt idx="7">
                  <c:v>0.0355191256830601</c:v>
                </c:pt>
                <c:pt idx="8">
                  <c:v>0.0218579234972678</c:v>
                </c:pt>
                <c:pt idx="9">
                  <c:v>0.0218579234972678</c:v>
                </c:pt>
              </c:numCache>
            </c:numRef>
          </c:val>
        </c:ser>
        <c:ser>
          <c:idx val="2"/>
          <c:order val="2"/>
          <c:spPr>
            <a:blipFill rotWithShape="1">
              <a:blip xmlns:r="http://schemas.openxmlformats.org/officeDocument/2006/relationships" r:embed="rId4"/>
              <a:stretch>
                <a:fillRect/>
              </a:stretch>
            </a:blip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10000"/>
                </a:prstClr>
              </a:outerShdw>
            </a:effectLst>
          </c:spPr>
          <c:invertIfNegative val="0"/>
          <c:dLbls>
            <c:delete val="1"/>
          </c:dLbls>
          <c:cat>
            <c:numRef>
              <c:f>collect!$C$2:$L$2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collect!$C$60:$L$60</c:f>
              <c:numCache>
                <c:formatCode>0.00%</c:formatCode>
                <c:ptCount val="10"/>
                <c:pt idx="0">
                  <c:v>0.14344262295082</c:v>
                </c:pt>
                <c:pt idx="1">
                  <c:v>0.133879781420765</c:v>
                </c:pt>
                <c:pt idx="2">
                  <c:v>0.121584699453552</c:v>
                </c:pt>
                <c:pt idx="3">
                  <c:v>0.131147540983607</c:v>
                </c:pt>
                <c:pt idx="4">
                  <c:v>0.0887978142076503</c:v>
                </c:pt>
                <c:pt idx="5">
                  <c:v>0.092896174863388</c:v>
                </c:pt>
                <c:pt idx="6">
                  <c:v>0.0737704918032787</c:v>
                </c:pt>
                <c:pt idx="7">
                  <c:v>0.0765027322404372</c:v>
                </c:pt>
                <c:pt idx="8">
                  <c:v>0.0669398907103825</c:v>
                </c:pt>
                <c:pt idx="9">
                  <c:v>0.0710382513661202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3"/>
        <c:overlap val="-100"/>
        <c:axId val="927756820"/>
        <c:axId val="29143423"/>
      </c:barChart>
      <c:catAx>
        <c:axId val="927756820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rgbClr val="91908C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  <c:crossAx val="29143423"/>
        <c:crosses val="autoZero"/>
        <c:auto val="1"/>
        <c:lblAlgn val="ctr"/>
        <c:lblOffset val="100"/>
        <c:noMultiLvlLbl val="0"/>
      </c:catAx>
      <c:valAx>
        <c:axId val="29143423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rgbClr val="EAEAEA"/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rgbClr val="91908C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  <c:crossAx val="9277568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900" b="0" i="0" u="none" strike="noStrike" kern="1200" baseline="0">
              <a:solidFill>
                <a:srgbClr val="91908C"/>
              </a:solidFill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  <a:sym typeface="微软雅黑" panose="020B0503020204020204" charset="-122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EAEAEA"/>
      </a:solidFill>
      <a:round/>
    </a:ln>
    <a:effectLst/>
  </c:spPr>
  <c:txPr>
    <a:bodyPr/>
    <a:lstStyle/>
    <a:p>
      <a:pPr>
        <a:defRPr lang="zh-CN">
          <a:latin typeface="微软雅黑" panose="020B0503020204020204" charset="-122"/>
          <a:ea typeface="微软雅黑" panose="020B0503020204020204" charset="-122"/>
          <a:cs typeface="微软雅黑" panose="020B0503020204020204" charset="-122"/>
          <a:sym typeface="微软雅黑" panose="020B0503020204020204" charset="-122"/>
        </a:defRPr>
      </a:pPr>
    </a:p>
  </c:txPr>
  <c:externalData r:id="rId1">
    <c:autoUpdate val="0"/>
  </c:externalData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 defTabSz="914400">
              <a:defRPr lang="zh-CN" sz="1400" b="0" i="0" u="none" strike="noStrike" kern="1200" spc="0" baseline="0">
                <a:solidFill>
                  <a:srgbClr val="91908C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  <a:r>
              <a:t>哔哩哔哩部分视频弹幕数统计表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blipFill rotWithShape="1">
              <a:blip xmlns:r="http://schemas.openxmlformats.org/officeDocument/2006/relationships" r:embed="rId2"/>
              <a:stretch>
                <a:fillRect/>
              </a:stretch>
            </a:blip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10000"/>
                </a:prstClr>
              </a:outerShdw>
            </a:effectLst>
          </c:spPr>
          <c:invertIfNegative val="0"/>
          <c:dLbls>
            <c:delete val="1"/>
          </c:dLbls>
          <c:cat>
            <c:numRef>
              <c:f>dm!$C$2:$L$2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dm!$C$14:$L$14</c:f>
              <c:numCache>
                <c:formatCode>0.00%</c:formatCode>
                <c:ptCount val="10"/>
                <c:pt idx="0">
                  <c:v>0</c:v>
                </c:pt>
                <c:pt idx="1">
                  <c:v>0.404040404040404</c:v>
                </c:pt>
                <c:pt idx="2">
                  <c:v>0.196969696969697</c:v>
                </c:pt>
                <c:pt idx="3">
                  <c:v>0.146464646464646</c:v>
                </c:pt>
                <c:pt idx="4">
                  <c:v>0.0757575757575758</c:v>
                </c:pt>
                <c:pt idx="5">
                  <c:v>0.0454545454545455</c:v>
                </c:pt>
                <c:pt idx="6">
                  <c:v>0.0454545454545455</c:v>
                </c:pt>
                <c:pt idx="7">
                  <c:v>0.0353535353535354</c:v>
                </c:pt>
                <c:pt idx="8">
                  <c:v>0.0202020202020202</c:v>
                </c:pt>
                <c:pt idx="9">
                  <c:v>0.0303030303030303</c:v>
                </c:pt>
              </c:numCache>
            </c:numRef>
          </c:val>
        </c:ser>
        <c:ser>
          <c:idx val="1"/>
          <c:order val="1"/>
          <c:spPr>
            <a:blipFill rotWithShape="1">
              <a:blip xmlns:r="http://schemas.openxmlformats.org/officeDocument/2006/relationships" r:embed="rId3"/>
              <a:stretch>
                <a:fillRect/>
              </a:stretch>
            </a:blip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10000"/>
                </a:prstClr>
              </a:outerShdw>
            </a:effectLst>
          </c:spPr>
          <c:invertIfNegative val="0"/>
          <c:dLbls>
            <c:delete val="1"/>
          </c:dLbls>
          <c:cat>
            <c:numRef>
              <c:f>dm!$C$2:$L$2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dm!$C$33:$L$33</c:f>
              <c:numCache>
                <c:formatCode>0.00%</c:formatCode>
                <c:ptCount val="10"/>
                <c:pt idx="0">
                  <c:v>0</c:v>
                </c:pt>
                <c:pt idx="1">
                  <c:v>0.471264367816092</c:v>
                </c:pt>
                <c:pt idx="2">
                  <c:v>0.229885057471264</c:v>
                </c:pt>
                <c:pt idx="3">
                  <c:v>0.126436781609195</c:v>
                </c:pt>
                <c:pt idx="4">
                  <c:v>0.0344827586206897</c:v>
                </c:pt>
                <c:pt idx="5">
                  <c:v>0.0344827586206897</c:v>
                </c:pt>
                <c:pt idx="6">
                  <c:v>0.0344827586206897</c:v>
                </c:pt>
                <c:pt idx="7">
                  <c:v>0.0344827586206897</c:v>
                </c:pt>
                <c:pt idx="8">
                  <c:v>0.0229885057471264</c:v>
                </c:pt>
                <c:pt idx="9">
                  <c:v>0.0114942528735632</c:v>
                </c:pt>
              </c:numCache>
            </c:numRef>
          </c:val>
        </c:ser>
        <c:ser>
          <c:idx val="2"/>
          <c:order val="2"/>
          <c:spPr>
            <a:blipFill rotWithShape="1">
              <a:blip xmlns:r="http://schemas.openxmlformats.org/officeDocument/2006/relationships" r:embed="rId4"/>
              <a:stretch>
                <a:fillRect/>
              </a:stretch>
            </a:blip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10000"/>
                </a:prstClr>
              </a:outerShdw>
            </a:effectLst>
          </c:spPr>
          <c:invertIfNegative val="0"/>
          <c:dLbls>
            <c:delete val="1"/>
          </c:dLbls>
          <c:cat>
            <c:numRef>
              <c:f>dm!$C$2:$L$2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dm!$C$59:$L$59</c:f>
              <c:numCache>
                <c:formatCode>0.00%</c:formatCode>
                <c:ptCount val="10"/>
                <c:pt idx="0">
                  <c:v>0.172413793103448</c:v>
                </c:pt>
                <c:pt idx="1">
                  <c:v>0.160919540229885</c:v>
                </c:pt>
                <c:pt idx="2">
                  <c:v>0.0804597701149425</c:v>
                </c:pt>
                <c:pt idx="3">
                  <c:v>0.114942528735632</c:v>
                </c:pt>
                <c:pt idx="4">
                  <c:v>0.126436781609195</c:v>
                </c:pt>
                <c:pt idx="5">
                  <c:v>0.0574712643678161</c:v>
                </c:pt>
                <c:pt idx="6">
                  <c:v>0.0689655172413793</c:v>
                </c:pt>
                <c:pt idx="7">
                  <c:v>0.0689655172413793</c:v>
                </c:pt>
                <c:pt idx="8">
                  <c:v>0.0459770114942529</c:v>
                </c:pt>
                <c:pt idx="9">
                  <c:v>0.103448275862069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-100"/>
        <c:axId val="918006803"/>
        <c:axId val="16990160"/>
      </c:barChart>
      <c:catAx>
        <c:axId val="918006803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rgbClr val="91908C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  <c:crossAx val="16990160"/>
        <c:crosses val="autoZero"/>
        <c:auto val="1"/>
        <c:lblAlgn val="ctr"/>
        <c:lblOffset val="100"/>
        <c:noMultiLvlLbl val="0"/>
      </c:catAx>
      <c:valAx>
        <c:axId val="16990160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rgbClr val="EAEAEA"/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rgbClr val="91908C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  <c:crossAx val="91800680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900" b="0" i="0" u="none" strike="noStrike" kern="1200" baseline="0">
              <a:solidFill>
                <a:srgbClr val="91908C"/>
              </a:solidFill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  <a:sym typeface="微软雅黑" panose="020B0503020204020204" charset="-122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EAEAEA"/>
      </a:solidFill>
      <a:round/>
    </a:ln>
    <a:effectLst/>
  </c:spPr>
  <c:txPr>
    <a:bodyPr/>
    <a:lstStyle/>
    <a:p>
      <a:pPr>
        <a:defRPr lang="zh-CN">
          <a:latin typeface="微软雅黑" panose="020B0503020204020204" charset="-122"/>
          <a:ea typeface="微软雅黑" panose="020B0503020204020204" charset="-122"/>
          <a:cs typeface="微软雅黑" panose="020B0503020204020204" charset="-122"/>
          <a:sym typeface="微软雅黑" panose="020B0503020204020204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 defTabSz="914400">
              <a:defRPr lang="zh-CN" sz="1400" b="0" i="0" u="none" strike="noStrike" kern="1200" spc="0" baseline="0">
                <a:solidFill>
                  <a:srgbClr val="91908C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  <a:r>
              <a:t>哔哩哔哩部分视频点赞数统计表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blipFill rotWithShape="1">
              <a:blip xmlns:r="http://schemas.openxmlformats.org/officeDocument/2006/relationships" r:embed="rId2"/>
              <a:stretch>
                <a:fillRect/>
              </a:stretch>
            </a:blip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10000"/>
                </a:prstClr>
              </a:outerShdw>
            </a:effectLst>
          </c:spPr>
          <c:invertIfNegative val="0"/>
          <c:dLbls>
            <c:delete val="1"/>
          </c:dLbls>
          <c:cat>
            <c:numRef>
              <c:f>like!$C$2:$L$2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like!$C$15:$L$15</c:f>
              <c:numCache>
                <c:formatCode>0.00%</c:formatCode>
                <c:ptCount val="10"/>
                <c:pt idx="0">
                  <c:v>0</c:v>
                </c:pt>
                <c:pt idx="1">
                  <c:v>0.458677685950413</c:v>
                </c:pt>
                <c:pt idx="2">
                  <c:v>0.196969696969697</c:v>
                </c:pt>
                <c:pt idx="3">
                  <c:v>0.122589531680441</c:v>
                </c:pt>
                <c:pt idx="4">
                  <c:v>0.0785123966942149</c:v>
                </c:pt>
                <c:pt idx="5">
                  <c:v>0.0619834710743802</c:v>
                </c:pt>
                <c:pt idx="6">
                  <c:v>0.0316804407713499</c:v>
                </c:pt>
                <c:pt idx="7">
                  <c:v>0.0234159779614325</c:v>
                </c:pt>
                <c:pt idx="8">
                  <c:v>0.0165289256198347</c:v>
                </c:pt>
                <c:pt idx="9">
                  <c:v>0.00964187327823691</c:v>
                </c:pt>
              </c:numCache>
            </c:numRef>
          </c:val>
        </c:ser>
        <c:ser>
          <c:idx val="1"/>
          <c:order val="1"/>
          <c:spPr>
            <a:blipFill rotWithShape="1">
              <a:blip xmlns:r="http://schemas.openxmlformats.org/officeDocument/2006/relationships" r:embed="rId3"/>
              <a:stretch>
                <a:fillRect/>
              </a:stretch>
            </a:blip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10000"/>
                </a:prstClr>
              </a:outerShdw>
            </a:effectLst>
          </c:spPr>
          <c:invertIfNegative val="0"/>
          <c:dLbls>
            <c:delete val="1"/>
          </c:dLbls>
          <c:cat>
            <c:numRef>
              <c:f>like!$C$2:$L$2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like!$C$34:$L$34</c:f>
              <c:numCache>
                <c:formatCode>0.00%</c:formatCode>
                <c:ptCount val="10"/>
                <c:pt idx="0">
                  <c:v>0</c:v>
                </c:pt>
                <c:pt idx="1">
                  <c:v>0.509316770186335</c:v>
                </c:pt>
                <c:pt idx="2">
                  <c:v>0.229813664596273</c:v>
                </c:pt>
                <c:pt idx="3">
                  <c:v>0.111801242236025</c:v>
                </c:pt>
                <c:pt idx="4">
                  <c:v>0.062111801242236</c:v>
                </c:pt>
                <c:pt idx="5">
                  <c:v>0.0434782608695652</c:v>
                </c:pt>
                <c:pt idx="6">
                  <c:v>0.0062111801242236</c:v>
                </c:pt>
                <c:pt idx="7">
                  <c:v>0.0186335403726708</c:v>
                </c:pt>
                <c:pt idx="8">
                  <c:v>0.0062111801242236</c:v>
                </c:pt>
                <c:pt idx="9">
                  <c:v>0.0124223602484472</c:v>
                </c:pt>
              </c:numCache>
            </c:numRef>
          </c:val>
        </c:ser>
        <c:ser>
          <c:idx val="2"/>
          <c:order val="2"/>
          <c:spPr>
            <a:blipFill rotWithShape="1">
              <a:blip xmlns:r="http://schemas.openxmlformats.org/officeDocument/2006/relationships" r:embed="rId4"/>
              <a:stretch>
                <a:fillRect/>
              </a:stretch>
            </a:blip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10000"/>
                </a:prstClr>
              </a:outerShdw>
            </a:effectLst>
          </c:spPr>
          <c:invertIfNegative val="0"/>
          <c:dLbls>
            <c:delete val="1"/>
          </c:dLbls>
          <c:cat>
            <c:numRef>
              <c:f>like!$C$2:$L$2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like!$C$60:$L$60</c:f>
              <c:numCache>
                <c:formatCode>0.00%</c:formatCode>
                <c:ptCount val="10"/>
                <c:pt idx="0">
                  <c:v>0.124223602484472</c:v>
                </c:pt>
                <c:pt idx="1">
                  <c:v>0.118012422360248</c:v>
                </c:pt>
                <c:pt idx="2">
                  <c:v>0.124223602484472</c:v>
                </c:pt>
                <c:pt idx="3">
                  <c:v>0.130434782608696</c:v>
                </c:pt>
                <c:pt idx="4">
                  <c:v>0.0807453416149068</c:v>
                </c:pt>
                <c:pt idx="5">
                  <c:v>0.0869565217391304</c:v>
                </c:pt>
                <c:pt idx="6">
                  <c:v>0.062111801242236</c:v>
                </c:pt>
                <c:pt idx="7">
                  <c:v>0.0993788819875776</c:v>
                </c:pt>
                <c:pt idx="8">
                  <c:v>0.0993788819875776</c:v>
                </c:pt>
                <c:pt idx="9">
                  <c:v>0.0745341614906832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7"/>
        <c:overlap val="-100"/>
        <c:axId val="785030697"/>
        <c:axId val="512362672"/>
      </c:barChart>
      <c:catAx>
        <c:axId val="785030697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rgbClr val="91908C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  <c:crossAx val="512362672"/>
        <c:crosses val="autoZero"/>
        <c:auto val="1"/>
        <c:lblAlgn val="ctr"/>
        <c:lblOffset val="100"/>
        <c:noMultiLvlLbl val="0"/>
      </c:catAx>
      <c:valAx>
        <c:axId val="512362672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rgbClr val="EAEAEA"/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rgbClr val="91908C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  <c:crossAx val="78503069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900" b="0" i="0" u="none" strike="noStrike" kern="1200" baseline="0">
              <a:solidFill>
                <a:srgbClr val="91908C"/>
              </a:solidFill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  <a:sym typeface="微软雅黑" panose="020B0503020204020204" charset="-122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EAEAEA"/>
      </a:solidFill>
      <a:round/>
    </a:ln>
    <a:effectLst/>
  </c:spPr>
  <c:txPr>
    <a:bodyPr/>
    <a:lstStyle/>
    <a:p>
      <a:pPr>
        <a:defRPr lang="zh-CN">
          <a:latin typeface="微软雅黑" panose="020B0503020204020204" charset="-122"/>
          <a:ea typeface="微软雅黑" panose="020B0503020204020204" charset="-122"/>
          <a:cs typeface="微软雅黑" panose="020B0503020204020204" charset="-122"/>
          <a:sym typeface="微软雅黑" panose="020B0503020204020204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 defTabSz="914400">
              <a:defRPr lang="zh-CN" sz="1400" b="0" i="0" u="none" strike="noStrike" kern="1200" spc="0" baseline="0">
                <a:solidFill>
                  <a:srgbClr val="91908C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  <a:r>
              <a:t>哔哩哔哩部分视频分享数统计表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blipFill rotWithShape="1">
              <a:blip xmlns:r="http://schemas.openxmlformats.org/officeDocument/2006/relationships" r:embed="rId2"/>
              <a:stretch>
                <a:fillRect/>
              </a:stretch>
            </a:blip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10000"/>
                </a:prstClr>
              </a:outerShdw>
            </a:effectLst>
          </c:spPr>
          <c:invertIfNegative val="0"/>
          <c:dLbls>
            <c:delete val="1"/>
          </c:dLbls>
          <c:cat>
            <c:numRef>
              <c:f>share!$C$47:$L$47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share!$C$15:$L$15</c:f>
              <c:numCache>
                <c:formatCode>0.00%</c:formatCode>
                <c:ptCount val="10"/>
                <c:pt idx="0">
                  <c:v>0</c:v>
                </c:pt>
                <c:pt idx="1">
                  <c:v>0.59026369168357</c:v>
                </c:pt>
                <c:pt idx="2">
                  <c:v>0.182555780933063</c:v>
                </c:pt>
                <c:pt idx="3">
                  <c:v>0.0784313725490196</c:v>
                </c:pt>
                <c:pt idx="4">
                  <c:v>0.0459770114942529</c:v>
                </c:pt>
                <c:pt idx="5">
                  <c:v>0.0392156862745098</c:v>
                </c:pt>
                <c:pt idx="6">
                  <c:v>0.0256930358350237</c:v>
                </c:pt>
                <c:pt idx="7">
                  <c:v>0.0128465179175118</c:v>
                </c:pt>
                <c:pt idx="8">
                  <c:v>0.0121703853955375</c:v>
                </c:pt>
                <c:pt idx="9">
                  <c:v>0.0128465179175118</c:v>
                </c:pt>
              </c:numCache>
            </c:numRef>
          </c:val>
        </c:ser>
        <c:ser>
          <c:idx val="1"/>
          <c:order val="1"/>
          <c:spPr>
            <a:blipFill rotWithShape="1">
              <a:blip xmlns:r="http://schemas.openxmlformats.org/officeDocument/2006/relationships" r:embed="rId3"/>
              <a:stretch>
                <a:fillRect/>
              </a:stretch>
            </a:blip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10000"/>
                </a:prstClr>
              </a:outerShdw>
            </a:effectLst>
          </c:spPr>
          <c:invertIfNegative val="0"/>
          <c:dLbls>
            <c:delete val="1"/>
          </c:dLbls>
          <c:cat>
            <c:numRef>
              <c:f>share!$C$47:$L$47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share!$C$34:$L$34</c:f>
              <c:numCache>
                <c:formatCode>0.00%</c:formatCode>
                <c:ptCount val="10"/>
                <c:pt idx="0">
                  <c:v>0</c:v>
                </c:pt>
                <c:pt idx="1">
                  <c:v>0.594936708860759</c:v>
                </c:pt>
                <c:pt idx="2">
                  <c:v>0.183544303797468</c:v>
                </c:pt>
                <c:pt idx="3">
                  <c:v>0.0886075949367089</c:v>
                </c:pt>
                <c:pt idx="4">
                  <c:v>0.0443037974683544</c:v>
                </c:pt>
                <c:pt idx="5">
                  <c:v>0.0379746835443038</c:v>
                </c:pt>
                <c:pt idx="6">
                  <c:v>0.0189873417721519</c:v>
                </c:pt>
                <c:pt idx="7">
                  <c:v>0.0189873417721519</c:v>
                </c:pt>
                <c:pt idx="8">
                  <c:v>0.00632911392405063</c:v>
                </c:pt>
                <c:pt idx="9">
                  <c:v>0.00632911392405063</c:v>
                </c:pt>
              </c:numCache>
            </c:numRef>
          </c:val>
        </c:ser>
        <c:ser>
          <c:idx val="2"/>
          <c:order val="2"/>
          <c:spPr>
            <a:blipFill rotWithShape="1">
              <a:blip xmlns:r="http://schemas.openxmlformats.org/officeDocument/2006/relationships" r:embed="rId4"/>
              <a:stretch>
                <a:fillRect/>
              </a:stretch>
            </a:blip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10000"/>
                </a:prstClr>
              </a:outerShdw>
            </a:effectLst>
          </c:spPr>
          <c:invertIfNegative val="0"/>
          <c:dLbls>
            <c:delete val="1"/>
          </c:dLbls>
          <c:cat>
            <c:numRef>
              <c:f>share!$C$47:$L$47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share!$C$60:$L$60</c:f>
              <c:numCache>
                <c:formatCode>0.00%</c:formatCode>
                <c:ptCount val="10"/>
                <c:pt idx="0">
                  <c:v>0.151898734177215</c:v>
                </c:pt>
                <c:pt idx="1">
                  <c:v>0.107594936708861</c:v>
                </c:pt>
                <c:pt idx="2">
                  <c:v>0.145569620253165</c:v>
                </c:pt>
                <c:pt idx="3">
                  <c:v>0.120253164556962</c:v>
                </c:pt>
                <c:pt idx="4">
                  <c:v>0.107594936708861</c:v>
                </c:pt>
                <c:pt idx="5">
                  <c:v>0.0379746835443038</c:v>
                </c:pt>
                <c:pt idx="6">
                  <c:v>0.10126582278481</c:v>
                </c:pt>
                <c:pt idx="7">
                  <c:v>0.0632911392405063</c:v>
                </c:pt>
                <c:pt idx="8">
                  <c:v>0.107594936708861</c:v>
                </c:pt>
                <c:pt idx="9">
                  <c:v>0.0569620253164557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3"/>
        <c:overlap val="-100"/>
        <c:axId val="914537797"/>
        <c:axId val="793791653"/>
      </c:barChart>
      <c:catAx>
        <c:axId val="914537797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rgbClr val="91908C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  <c:crossAx val="793791653"/>
        <c:crosses val="autoZero"/>
        <c:auto val="1"/>
        <c:lblAlgn val="ctr"/>
        <c:lblOffset val="100"/>
        <c:noMultiLvlLbl val="0"/>
      </c:catAx>
      <c:valAx>
        <c:axId val="793791653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rgbClr val="EAEAEA"/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rgbClr val="91908C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  <c:crossAx val="91453779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900" b="0" i="0" u="none" strike="noStrike" kern="1200" baseline="0">
              <a:solidFill>
                <a:srgbClr val="91908C"/>
              </a:solidFill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  <a:sym typeface="微软雅黑" panose="020B0503020204020204" charset="-122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EAEAEA"/>
      </a:solidFill>
      <a:round/>
    </a:ln>
    <a:effectLst/>
  </c:spPr>
  <c:txPr>
    <a:bodyPr/>
    <a:lstStyle/>
    <a:p>
      <a:pPr>
        <a:defRPr lang="zh-CN">
          <a:latin typeface="微软雅黑" panose="020B0503020204020204" charset="-122"/>
          <a:ea typeface="微软雅黑" panose="020B0503020204020204" charset="-122"/>
          <a:cs typeface="微软雅黑" panose="020B0503020204020204" charset="-122"/>
          <a:sym typeface="微软雅黑" panose="020B0503020204020204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 defTabSz="914400">
              <a:defRPr lang="zh-CN" sz="1400" b="0" i="0" u="none" strike="noStrike" kern="1200" spc="0" baseline="0">
                <a:solidFill>
                  <a:srgbClr val="91908C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  <a:r>
              <a:t>哔哩哔哩部分视频播放数统计表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blipFill rotWithShape="1">
              <a:blip xmlns:r="http://schemas.openxmlformats.org/officeDocument/2006/relationships" r:embed="rId2"/>
              <a:stretch>
                <a:fillRect/>
              </a:stretch>
            </a:blip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10000"/>
                </a:prstClr>
              </a:outerShdw>
            </a:effectLst>
          </c:spPr>
          <c:invertIfNegative val="0"/>
          <c:dLbls>
            <c:delete val="1"/>
          </c:dLbls>
          <c:cat>
            <c:numRef>
              <c:f>view!$C$47:$L$47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view!$C$15:$L$15</c:f>
              <c:numCache>
                <c:formatCode>0.00%</c:formatCode>
                <c:ptCount val="10"/>
                <c:pt idx="0">
                  <c:v>0</c:v>
                </c:pt>
                <c:pt idx="1">
                  <c:v>0.29531990521327</c:v>
                </c:pt>
                <c:pt idx="2">
                  <c:v>0.171504739336493</c:v>
                </c:pt>
                <c:pt idx="3">
                  <c:v>0.129443127962085</c:v>
                </c:pt>
                <c:pt idx="4">
                  <c:v>0.102191943127962</c:v>
                </c:pt>
                <c:pt idx="5">
                  <c:v>0.0802725118483412</c:v>
                </c:pt>
                <c:pt idx="6">
                  <c:v>0.0713862559241706</c:v>
                </c:pt>
                <c:pt idx="7">
                  <c:v>0.0524289099526066</c:v>
                </c:pt>
                <c:pt idx="8">
                  <c:v>0.0527251184834123</c:v>
                </c:pt>
                <c:pt idx="9">
                  <c:v>0.0447274881516588</c:v>
                </c:pt>
              </c:numCache>
            </c:numRef>
          </c:val>
        </c:ser>
        <c:ser>
          <c:idx val="1"/>
          <c:order val="1"/>
          <c:spPr>
            <a:blipFill rotWithShape="1">
              <a:blip xmlns:r="http://schemas.openxmlformats.org/officeDocument/2006/relationships" r:embed="rId3"/>
              <a:stretch>
                <a:fillRect/>
              </a:stretch>
            </a:blip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10000"/>
                </a:prstClr>
              </a:outerShdw>
            </a:effectLst>
          </c:spPr>
          <c:invertIfNegative val="0"/>
          <c:dLbls>
            <c:delete val="1"/>
          </c:dLbls>
          <c:cat>
            <c:numRef>
              <c:f>view!$C$47:$L$47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view!$C$34:$L$34</c:f>
              <c:numCache>
                <c:formatCode>0.00%</c:formatCode>
                <c:ptCount val="10"/>
                <c:pt idx="0">
                  <c:v>0</c:v>
                </c:pt>
                <c:pt idx="1">
                  <c:v>0.301481705473239</c:v>
                </c:pt>
                <c:pt idx="2">
                  <c:v>0.174478379195646</c:v>
                </c:pt>
                <c:pt idx="3">
                  <c:v>0.130027214998488</c:v>
                </c:pt>
                <c:pt idx="4">
                  <c:v>0.101905049894164</c:v>
                </c:pt>
                <c:pt idx="5">
                  <c:v>0.0801330511037194</c:v>
                </c:pt>
                <c:pt idx="6">
                  <c:v>0.0689446628364076</c:v>
                </c:pt>
                <c:pt idx="7">
                  <c:v>0.0498941638947687</c:v>
                </c:pt>
                <c:pt idx="8">
                  <c:v>0.0504989416389477</c:v>
                </c:pt>
                <c:pt idx="9">
                  <c:v>0.0426368309646205</c:v>
                </c:pt>
              </c:numCache>
            </c:numRef>
          </c:val>
        </c:ser>
        <c:ser>
          <c:idx val="2"/>
          <c:order val="2"/>
          <c:spPr>
            <a:blipFill rotWithShape="1">
              <a:blip xmlns:r="http://schemas.openxmlformats.org/officeDocument/2006/relationships" r:embed="rId4"/>
              <a:stretch>
                <a:fillRect/>
              </a:stretch>
            </a:blip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10000"/>
                </a:prstClr>
              </a:outerShdw>
            </a:effectLst>
          </c:spPr>
          <c:invertIfNegative val="0"/>
          <c:dLbls>
            <c:delete val="1"/>
          </c:dLbls>
          <c:cat>
            <c:numRef>
              <c:f>view!$C$47:$L$47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view!$C$60:$L$60</c:f>
              <c:numCache>
                <c:formatCode>0.00%</c:formatCode>
                <c:ptCount val="10"/>
                <c:pt idx="0">
                  <c:v>0.111279104928939</c:v>
                </c:pt>
                <c:pt idx="1">
                  <c:v>0.117931660114908</c:v>
                </c:pt>
                <c:pt idx="2">
                  <c:v>0.112488660417297</c:v>
                </c:pt>
                <c:pt idx="3">
                  <c:v>0.12276988206834</c:v>
                </c:pt>
                <c:pt idx="4">
                  <c:v>0.109162382824312</c:v>
                </c:pt>
                <c:pt idx="5">
                  <c:v>0.0907166616268521</c:v>
                </c:pt>
                <c:pt idx="6">
                  <c:v>0.083459328696704</c:v>
                </c:pt>
                <c:pt idx="7">
                  <c:v>0.0828545509525249</c:v>
                </c:pt>
                <c:pt idx="8">
                  <c:v>0.0819473843362564</c:v>
                </c:pt>
                <c:pt idx="9">
                  <c:v>0.0873903840338675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3"/>
        <c:overlap val="-100"/>
        <c:axId val="291693938"/>
        <c:axId val="391127897"/>
      </c:barChart>
      <c:catAx>
        <c:axId val="291693938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rgbClr val="91908C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  <c:crossAx val="391127897"/>
        <c:crosses val="autoZero"/>
        <c:auto val="1"/>
        <c:lblAlgn val="ctr"/>
        <c:lblOffset val="100"/>
        <c:noMultiLvlLbl val="0"/>
      </c:catAx>
      <c:valAx>
        <c:axId val="391127897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rgbClr val="EAEAEA"/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rgbClr val="91908C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  <c:crossAx val="29169393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900" b="0" i="0" u="none" strike="noStrike" kern="1200" baseline="0">
              <a:solidFill>
                <a:srgbClr val="91908C"/>
              </a:solidFill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  <a:sym typeface="微软雅黑" panose="020B0503020204020204" charset="-122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EAEAEA"/>
      </a:solidFill>
      <a:round/>
    </a:ln>
    <a:effectLst/>
  </c:spPr>
  <c:txPr>
    <a:bodyPr/>
    <a:lstStyle/>
    <a:p>
      <a:pPr>
        <a:defRPr lang="zh-CN">
          <a:latin typeface="微软雅黑" panose="020B0503020204020204" charset="-122"/>
          <a:ea typeface="微软雅黑" panose="020B0503020204020204" charset="-122"/>
          <a:cs typeface="微软雅黑" panose="020B0503020204020204" charset="-122"/>
          <a:sym typeface="微软雅黑" panose="020B0503020204020204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 defTabSz="914400">
              <a:defRPr lang="zh-CN" sz="1400" b="0" i="0" u="none" strike="noStrike" kern="1200" spc="0" baseline="0">
                <a:solidFill>
                  <a:srgbClr val="91908C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  <a:r>
              <a:t>哔哩哔哩部分视频相关数据统计表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blipFill rotWithShape="1">
              <a:blip xmlns:r="http://schemas.openxmlformats.org/officeDocument/2006/relationships" r:embed="rId2"/>
              <a:stretch>
                <a:fillRect/>
              </a:stretch>
            </a:blip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10000"/>
                </a:prstClr>
              </a:outerShdw>
            </a:effectLst>
          </c:spPr>
          <c:invertIfNegative val="0"/>
          <c:dLbls>
            <c:delete val="1"/>
          </c:dLbls>
          <c:cat>
            <c:numRef>
              <c:f>all!$B$2:$K$2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all!$B$10:$K$10</c:f>
              <c:numCache>
                <c:formatCode>0.00%</c:formatCode>
                <c:ptCount val="10"/>
                <c:pt idx="0">
                  <c:v>0</c:v>
                </c:pt>
                <c:pt idx="1">
                  <c:v>0.394296839212093</c:v>
                </c:pt>
                <c:pt idx="2">
                  <c:v>0.181401740723775</c:v>
                </c:pt>
                <c:pt idx="3">
                  <c:v>0.118529546495648</c:v>
                </c:pt>
                <c:pt idx="4">
                  <c:v>0.0840586349060925</c:v>
                </c:pt>
                <c:pt idx="5">
                  <c:v>0.0643609711406322</c:v>
                </c:pt>
                <c:pt idx="6">
                  <c:v>0.0514200641319285</c:v>
                </c:pt>
                <c:pt idx="7">
                  <c:v>0.0389372423270728</c:v>
                </c:pt>
                <c:pt idx="8">
                  <c:v>0.0361887311039853</c:v>
                </c:pt>
                <c:pt idx="9">
                  <c:v>0.0308062299587723</c:v>
                </c:pt>
              </c:numCache>
            </c:numRef>
          </c:val>
        </c:ser>
        <c:ser>
          <c:idx val="1"/>
          <c:order val="1"/>
          <c:spPr>
            <a:blipFill rotWithShape="1">
              <a:blip xmlns:r="http://schemas.openxmlformats.org/officeDocument/2006/relationships" r:embed="rId3"/>
              <a:stretch>
                <a:fillRect/>
              </a:stretch>
            </a:blip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10000"/>
                </a:prstClr>
              </a:outerShdw>
            </a:effectLst>
          </c:spPr>
          <c:invertIfNegative val="0"/>
          <c:dLbls>
            <c:delete val="1"/>
          </c:dLbls>
          <c:cat>
            <c:numRef>
              <c:f>all!$B$2:$K$2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all!$B$20:$K$20</c:f>
              <c:numCache>
                <c:formatCode>0.00%</c:formatCode>
                <c:ptCount val="10"/>
                <c:pt idx="0">
                  <c:v>0</c:v>
                </c:pt>
                <c:pt idx="1">
                  <c:v>0.353041988003428</c:v>
                </c:pt>
                <c:pt idx="2">
                  <c:v>0.182305055698372</c:v>
                </c:pt>
                <c:pt idx="3">
                  <c:v>0.125749785775493</c:v>
                </c:pt>
                <c:pt idx="4">
                  <c:v>0.0893316195372751</c:v>
                </c:pt>
                <c:pt idx="5">
                  <c:v>0.0704798628963153</c:v>
                </c:pt>
                <c:pt idx="6">
                  <c:v>0.0580548414738646</c:v>
                </c:pt>
                <c:pt idx="7">
                  <c:v>0.0443444730077121</c:v>
                </c:pt>
                <c:pt idx="8">
                  <c:v>0.0411311053984576</c:v>
                </c:pt>
                <c:pt idx="9">
                  <c:v>0.0355612682090831</c:v>
                </c:pt>
              </c:numCache>
            </c:numRef>
          </c:val>
        </c:ser>
        <c:ser>
          <c:idx val="2"/>
          <c:order val="2"/>
          <c:spPr>
            <a:blipFill rotWithShape="1">
              <a:blip xmlns:r="http://schemas.openxmlformats.org/officeDocument/2006/relationships" r:embed="rId4"/>
              <a:stretch>
                <a:fillRect/>
              </a:stretch>
            </a:blip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10000"/>
                </a:prstClr>
              </a:outerShdw>
            </a:effectLst>
          </c:spPr>
          <c:invertIfNegative val="0"/>
          <c:dLbls>
            <c:delete val="1"/>
          </c:dLbls>
          <c:cat>
            <c:numRef>
              <c:f>all!$B$2:$K$2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all!$B$31:$K$31</c:f>
              <c:numCache>
                <c:formatCode>0.00%</c:formatCode>
                <c:ptCount val="10"/>
                <c:pt idx="0">
                  <c:v>0.119965724078835</c:v>
                </c:pt>
                <c:pt idx="1">
                  <c:v>0.122536418166238</c:v>
                </c:pt>
                <c:pt idx="2">
                  <c:v>0.116109682947729</c:v>
                </c:pt>
                <c:pt idx="3">
                  <c:v>0.123607540702656</c:v>
                </c:pt>
                <c:pt idx="4">
                  <c:v>0.104755784061697</c:v>
                </c:pt>
                <c:pt idx="5">
                  <c:v>0.0895458440445587</c:v>
                </c:pt>
                <c:pt idx="6">
                  <c:v>0.0814053127677806</c:v>
                </c:pt>
                <c:pt idx="7">
                  <c:v>0.0816195372750643</c:v>
                </c:pt>
                <c:pt idx="8">
                  <c:v>0.0786203941730934</c:v>
                </c:pt>
                <c:pt idx="9">
                  <c:v>0.0818337617823479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-100"/>
        <c:axId val="107904959"/>
        <c:axId val="928276634"/>
      </c:barChart>
      <c:catAx>
        <c:axId val="107904959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rgbClr val="91908C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  <c:crossAx val="928276634"/>
        <c:crosses val="autoZero"/>
        <c:auto val="1"/>
        <c:lblAlgn val="ctr"/>
        <c:lblOffset val="100"/>
        <c:noMultiLvlLbl val="0"/>
      </c:catAx>
      <c:valAx>
        <c:axId val="928276634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rgbClr val="EAEAEA"/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rgbClr val="91908C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  <c:crossAx val="10790495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900" b="0" i="0" u="none" strike="noStrike" kern="1200" baseline="0">
              <a:solidFill>
                <a:srgbClr val="91908C"/>
              </a:solidFill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  <a:sym typeface="微软雅黑" panose="020B0503020204020204" charset="-122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EAEAEA"/>
      </a:solidFill>
      <a:round/>
    </a:ln>
    <a:effectLst/>
  </c:spPr>
  <c:txPr>
    <a:bodyPr/>
    <a:lstStyle/>
    <a:p>
      <a:pPr>
        <a:defRPr lang="zh-CN">
          <a:latin typeface="微软雅黑" panose="020B0503020204020204" charset="-122"/>
          <a:ea typeface="微软雅黑" panose="020B0503020204020204" charset="-122"/>
          <a:cs typeface="微软雅黑" panose="020B0503020204020204" charset="-122"/>
          <a:sym typeface="微软雅黑" panose="020B0503020204020204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 defTabSz="914400">
              <a:defRPr lang="zh-CN" sz="1400" b="0" i="0" u="none" strike="noStrike" kern="1200" spc="0" baseline="0">
                <a:solidFill>
                  <a:srgbClr val="91908C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  <a:r>
              <a:t>样本数统计表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blipFill rotWithShape="1">
              <a:blip xmlns:r="http://schemas.openxmlformats.org/officeDocument/2006/relationships" r:embed="rId2"/>
              <a:stretch>
                <a:fillRect/>
              </a:stretch>
            </a:blip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10000"/>
                </a:prstClr>
              </a:outerShdw>
            </a:effectLst>
          </c:spPr>
          <c:invertIfNegative val="0"/>
          <c:dLbls>
            <c:delete val="1"/>
          </c:dLbls>
          <c:cat>
            <c:strRef>
              <c:f>[1]Sheet1!$B$1:$H$1</c:f>
              <c:strCache>
                <c:ptCount val="7"/>
                <c:pt idx="0">
                  <c:v>投币数</c:v>
                </c:pt>
                <c:pt idx="1">
                  <c:v>收藏数</c:v>
                </c:pt>
                <c:pt idx="2">
                  <c:v>弹幕数</c:v>
                </c:pt>
                <c:pt idx="3">
                  <c:v>点赞数</c:v>
                </c:pt>
                <c:pt idx="4">
                  <c:v>分享数</c:v>
                </c:pt>
                <c:pt idx="5">
                  <c:v>播放量</c:v>
                </c:pt>
                <c:pt idx="6">
                  <c:v>综合</c:v>
                </c:pt>
              </c:strCache>
            </c:strRef>
          </c:cat>
          <c:val>
            <c:numRef>
              <c:f>[1]Sheet1!$B$2:$H$2</c:f>
              <c:numCache>
                <c:formatCode>General</c:formatCode>
                <c:ptCount val="7"/>
                <c:pt idx="0">
                  <c:v>1050</c:v>
                </c:pt>
                <c:pt idx="1">
                  <c:v>1903</c:v>
                </c:pt>
                <c:pt idx="2">
                  <c:v>2219</c:v>
                </c:pt>
                <c:pt idx="3">
                  <c:v>726</c:v>
                </c:pt>
                <c:pt idx="4">
                  <c:v>1479</c:v>
                </c:pt>
                <c:pt idx="5">
                  <c:v>3376</c:v>
                </c:pt>
                <c:pt idx="6">
                  <c:v>10753</c:v>
                </c:pt>
              </c:numCache>
            </c:numRef>
          </c:val>
        </c:ser>
        <c:ser>
          <c:idx val="1"/>
          <c:order val="1"/>
          <c:spPr>
            <a:blipFill rotWithShape="1">
              <a:blip xmlns:r="http://schemas.openxmlformats.org/officeDocument/2006/relationships" r:embed="rId3"/>
              <a:stretch>
                <a:fillRect/>
              </a:stretch>
            </a:blip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10000"/>
                </a:prstClr>
              </a:outerShdw>
            </a:effectLst>
          </c:spPr>
          <c:invertIfNegative val="0"/>
          <c:dLbls>
            <c:delete val="1"/>
          </c:dLbls>
          <c:cat>
            <c:strRef>
              <c:f>[1]Sheet1!$B$1:$H$1</c:f>
              <c:strCache>
                <c:ptCount val="7"/>
                <c:pt idx="0">
                  <c:v>投币数</c:v>
                </c:pt>
                <c:pt idx="1">
                  <c:v>收藏数</c:v>
                </c:pt>
                <c:pt idx="2">
                  <c:v>弹幕数</c:v>
                </c:pt>
                <c:pt idx="3">
                  <c:v>点赞数</c:v>
                </c:pt>
                <c:pt idx="4">
                  <c:v>分享数</c:v>
                </c:pt>
                <c:pt idx="5">
                  <c:v>播放量</c:v>
                </c:pt>
                <c:pt idx="6">
                  <c:v>综合</c:v>
                </c:pt>
              </c:strCache>
            </c:strRef>
          </c:cat>
          <c:val>
            <c:numRef>
              <c:f>[1]Sheet1!$B$3:$H$3</c:f>
              <c:numCache>
                <c:formatCode>General</c:formatCode>
                <c:ptCount val="7"/>
                <c:pt idx="0">
                  <c:v>233</c:v>
                </c:pt>
                <c:pt idx="1">
                  <c:v>732</c:v>
                </c:pt>
                <c:pt idx="2">
                  <c:v>823</c:v>
                </c:pt>
                <c:pt idx="3">
                  <c:v>161</c:v>
                </c:pt>
                <c:pt idx="4">
                  <c:v>158</c:v>
                </c:pt>
                <c:pt idx="5">
                  <c:v>3307</c:v>
                </c:pt>
                <c:pt idx="6">
                  <c:v>5414</c:v>
                </c:pt>
              </c:numCache>
            </c:numRef>
          </c:val>
        </c:ser>
        <c:ser>
          <c:idx val="2"/>
          <c:order val="2"/>
          <c:spPr>
            <a:blipFill rotWithShape="1">
              <a:blip xmlns:r="http://schemas.openxmlformats.org/officeDocument/2006/relationships" r:embed="rId4"/>
              <a:stretch>
                <a:fillRect/>
              </a:stretch>
            </a:blip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10000"/>
                </a:prstClr>
              </a:outerShdw>
            </a:effectLst>
          </c:spPr>
          <c:invertIfNegative val="0"/>
          <c:dLbls>
            <c:delete val="1"/>
          </c:dLbls>
          <c:cat>
            <c:strRef>
              <c:f>[1]Sheet1!$B$1:$H$1</c:f>
              <c:strCache>
                <c:ptCount val="7"/>
                <c:pt idx="0">
                  <c:v>投币数</c:v>
                </c:pt>
                <c:pt idx="1">
                  <c:v>收藏数</c:v>
                </c:pt>
                <c:pt idx="2">
                  <c:v>弹幕数</c:v>
                </c:pt>
                <c:pt idx="3">
                  <c:v>点赞数</c:v>
                </c:pt>
                <c:pt idx="4">
                  <c:v>分享数</c:v>
                </c:pt>
                <c:pt idx="5">
                  <c:v>播放量</c:v>
                </c:pt>
                <c:pt idx="6">
                  <c:v>综合</c:v>
                </c:pt>
              </c:strCache>
            </c:strRef>
          </c:cat>
          <c:val>
            <c:numRef>
              <c:f>[1]Sheet1!$B$4:$H$4</c:f>
              <c:numCache>
                <c:formatCode>General</c:formatCode>
                <c:ptCount val="7"/>
                <c:pt idx="0">
                  <c:v>223</c:v>
                </c:pt>
                <c:pt idx="1">
                  <c:v>732</c:v>
                </c:pt>
                <c:pt idx="2">
                  <c:v>823</c:v>
                </c:pt>
                <c:pt idx="3">
                  <c:v>161</c:v>
                </c:pt>
                <c:pt idx="4">
                  <c:v>158</c:v>
                </c:pt>
                <c:pt idx="5">
                  <c:v>3307</c:v>
                </c:pt>
                <c:pt idx="6">
                  <c:v>5404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-100"/>
        <c:axId val="505310325"/>
        <c:axId val="133200300"/>
      </c:barChart>
      <c:catAx>
        <c:axId val="505310325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rgbClr val="91908C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  <c:crossAx val="133200300"/>
        <c:crosses val="autoZero"/>
        <c:auto val="1"/>
        <c:lblAlgn val="ctr"/>
        <c:lblOffset val="100"/>
        <c:noMultiLvlLbl val="0"/>
      </c:catAx>
      <c:valAx>
        <c:axId val="133200300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rgbClr val="EAEAEA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rgbClr val="91908C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  <c:crossAx val="50531032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900" b="0" i="0" u="none" strike="noStrike" kern="1200" baseline="0">
              <a:solidFill>
                <a:srgbClr val="91908C"/>
              </a:solidFill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  <a:sym typeface="微软雅黑" panose="020B0503020204020204" charset="-122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EAEAEA"/>
      </a:solidFill>
      <a:round/>
    </a:ln>
    <a:effectLst/>
  </c:spPr>
  <c:txPr>
    <a:bodyPr/>
    <a:lstStyle/>
    <a:p>
      <a:pPr>
        <a:defRPr lang="zh-CN">
          <a:latin typeface="微软雅黑" panose="020B0503020204020204" charset="-122"/>
          <a:ea typeface="微软雅黑" panose="020B0503020204020204" charset="-122"/>
          <a:cs typeface="微软雅黑" panose="020B0503020204020204" charset="-122"/>
          <a:sym typeface="微软雅黑" panose="020B0503020204020204" charset="-122"/>
        </a:defRPr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571500</xdr:colOff>
      <xdr:row>21</xdr:row>
      <xdr:rowOff>7620</xdr:rowOff>
    </xdr:from>
    <xdr:to>
      <xdr:col>12</xdr:col>
      <xdr:colOff>524510</xdr:colOff>
      <xdr:row>42</xdr:row>
      <xdr:rowOff>129540</xdr:rowOff>
    </xdr:to>
    <xdr:graphicFrame>
      <xdr:nvGraphicFramePr>
        <xdr:cNvPr id="2" name="图表 1"/>
        <xdr:cNvGraphicFramePr/>
      </xdr:nvGraphicFramePr>
      <xdr:xfrm>
        <a:off x="4480560" y="3848100"/>
        <a:ext cx="7024370" cy="3962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518795</xdr:colOff>
      <xdr:row>26</xdr:row>
      <xdr:rowOff>95250</xdr:rowOff>
    </xdr:from>
    <xdr:to>
      <xdr:col>19</xdr:col>
      <xdr:colOff>204470</xdr:colOff>
      <xdr:row>48</xdr:row>
      <xdr:rowOff>176530</xdr:rowOff>
    </xdr:to>
    <xdr:graphicFrame>
      <xdr:nvGraphicFramePr>
        <xdr:cNvPr id="2" name="图表 1"/>
        <xdr:cNvGraphicFramePr/>
      </xdr:nvGraphicFramePr>
      <xdr:xfrm>
        <a:off x="8100695" y="4850130"/>
        <a:ext cx="6657975" cy="4104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652780</xdr:colOff>
      <xdr:row>39</xdr:row>
      <xdr:rowOff>74295</xdr:rowOff>
    </xdr:from>
    <xdr:to>
      <xdr:col>11</xdr:col>
      <xdr:colOff>598170</xdr:colOff>
      <xdr:row>63</xdr:row>
      <xdr:rowOff>5080</xdr:rowOff>
    </xdr:to>
    <xdr:graphicFrame>
      <xdr:nvGraphicFramePr>
        <xdr:cNvPr id="2" name="图表 1"/>
        <xdr:cNvGraphicFramePr/>
      </xdr:nvGraphicFramePr>
      <xdr:xfrm>
        <a:off x="3114040" y="7206615"/>
        <a:ext cx="7016750" cy="43199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706120</xdr:colOff>
      <xdr:row>20</xdr:row>
      <xdr:rowOff>15875</xdr:rowOff>
    </xdr:from>
    <xdr:to>
      <xdr:col>12</xdr:col>
      <xdr:colOff>80645</xdr:colOff>
      <xdr:row>42</xdr:row>
      <xdr:rowOff>76200</xdr:rowOff>
    </xdr:to>
    <xdr:graphicFrame>
      <xdr:nvGraphicFramePr>
        <xdr:cNvPr id="2" name="图表 1"/>
        <xdr:cNvGraphicFramePr/>
      </xdr:nvGraphicFramePr>
      <xdr:xfrm>
        <a:off x="4173220" y="3673475"/>
        <a:ext cx="6445885" cy="40836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30480</xdr:colOff>
      <xdr:row>39</xdr:row>
      <xdr:rowOff>121920</xdr:rowOff>
    </xdr:from>
    <xdr:to>
      <xdr:col>15</xdr:col>
      <xdr:colOff>189865</xdr:colOff>
      <xdr:row>61</xdr:row>
      <xdr:rowOff>137160</xdr:rowOff>
    </xdr:to>
    <xdr:graphicFrame>
      <xdr:nvGraphicFramePr>
        <xdr:cNvPr id="2" name="图表 1"/>
        <xdr:cNvGraphicFramePr/>
      </xdr:nvGraphicFramePr>
      <xdr:xfrm>
        <a:off x="5669280" y="7254240"/>
        <a:ext cx="6407785" cy="4038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340360</xdr:colOff>
      <xdr:row>38</xdr:row>
      <xdr:rowOff>78740</xdr:rowOff>
    </xdr:from>
    <xdr:to>
      <xdr:col>11</xdr:col>
      <xdr:colOff>97155</xdr:colOff>
      <xdr:row>58</xdr:row>
      <xdr:rowOff>162560</xdr:rowOff>
    </xdr:to>
    <xdr:graphicFrame>
      <xdr:nvGraphicFramePr>
        <xdr:cNvPr id="4" name="图表 3"/>
        <xdr:cNvGraphicFramePr/>
      </xdr:nvGraphicFramePr>
      <xdr:xfrm>
        <a:off x="3327400" y="7028180"/>
        <a:ext cx="5944235" cy="37414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728980</xdr:colOff>
      <xdr:row>4</xdr:row>
      <xdr:rowOff>125095</xdr:rowOff>
    </xdr:from>
    <xdr:to>
      <xdr:col>10</xdr:col>
      <xdr:colOff>423545</xdr:colOff>
      <xdr:row>25</xdr:row>
      <xdr:rowOff>116840</xdr:rowOff>
    </xdr:to>
    <xdr:graphicFrame>
      <xdr:nvGraphicFramePr>
        <xdr:cNvPr id="2" name="图表 1"/>
        <xdr:cNvGraphicFramePr/>
      </xdr:nvGraphicFramePr>
      <xdr:xfrm>
        <a:off x="3106420" y="856615"/>
        <a:ext cx="5882005" cy="38322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487680</xdr:colOff>
      <xdr:row>6</xdr:row>
      <xdr:rowOff>137160</xdr:rowOff>
    </xdr:from>
    <xdr:to>
      <xdr:col>11</xdr:col>
      <xdr:colOff>235585</xdr:colOff>
      <xdr:row>28</xdr:row>
      <xdr:rowOff>159385</xdr:rowOff>
    </xdr:to>
    <xdr:graphicFrame>
      <xdr:nvGraphicFramePr>
        <xdr:cNvPr id="2" name="图表 1"/>
        <xdr:cNvGraphicFramePr/>
      </xdr:nvGraphicFramePr>
      <xdr:xfrm>
        <a:off x="487680" y="1234440"/>
        <a:ext cx="6453505" cy="40455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D:\&#35838;&#31243;\&#27010;&#32479;\assignment\dataset\dataset\&#26032;&#24314; XLSX &#24037;&#20316;&#34920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60"/>
  <sheetViews>
    <sheetView topLeftCell="A4" workbookViewId="0">
      <selection activeCell="B15" sqref="B15"/>
    </sheetView>
  </sheetViews>
  <sheetFormatPr defaultColWidth="9" defaultRowHeight="14.4"/>
  <cols>
    <col min="1" max="1" width="19.7777777777778" customWidth="1"/>
    <col min="2" max="2" width="11.4444444444444" customWidth="1"/>
    <col min="3" max="12" width="12.8888888888889"/>
  </cols>
  <sheetData>
    <row r="1" spans="1:1">
      <c r="A1" t="s">
        <v>0</v>
      </c>
    </row>
    <row r="2" spans="2:12">
      <c r="B2" t="s">
        <v>1</v>
      </c>
      <c r="C2">
        <v>0</v>
      </c>
      <c r="D2">
        <v>1</v>
      </c>
      <c r="E2">
        <v>2</v>
      </c>
      <c r="F2">
        <v>3</v>
      </c>
      <c r="G2">
        <v>4</v>
      </c>
      <c r="H2">
        <v>5</v>
      </c>
      <c r="I2">
        <v>6</v>
      </c>
      <c r="J2">
        <v>7</v>
      </c>
      <c r="K2">
        <v>8</v>
      </c>
      <c r="L2">
        <v>9</v>
      </c>
    </row>
    <row r="3" spans="2:12">
      <c r="B3">
        <v>65</v>
      </c>
      <c r="C3">
        <v>0</v>
      </c>
      <c r="D3">
        <v>17</v>
      </c>
      <c r="E3">
        <v>15</v>
      </c>
      <c r="F3">
        <v>11</v>
      </c>
      <c r="G3">
        <v>6</v>
      </c>
      <c r="H3">
        <v>4</v>
      </c>
      <c r="I3">
        <v>4</v>
      </c>
      <c r="J3">
        <v>2</v>
      </c>
      <c r="K3">
        <v>3</v>
      </c>
      <c r="L3">
        <v>3</v>
      </c>
    </row>
    <row r="4" spans="2:12">
      <c r="B4">
        <v>74</v>
      </c>
      <c r="C4">
        <v>0</v>
      </c>
      <c r="D4">
        <v>37</v>
      </c>
      <c r="E4">
        <v>9</v>
      </c>
      <c r="F4">
        <v>13</v>
      </c>
      <c r="G4">
        <v>6</v>
      </c>
      <c r="H4">
        <v>3</v>
      </c>
      <c r="I4">
        <v>1</v>
      </c>
      <c r="J4">
        <v>4</v>
      </c>
      <c r="K4">
        <v>1</v>
      </c>
      <c r="L4">
        <v>0</v>
      </c>
    </row>
    <row r="5" spans="2:12">
      <c r="B5">
        <v>58</v>
      </c>
      <c r="C5">
        <v>0</v>
      </c>
      <c r="D5">
        <v>24</v>
      </c>
      <c r="E5">
        <v>13</v>
      </c>
      <c r="F5">
        <v>8</v>
      </c>
      <c r="G5">
        <v>4</v>
      </c>
      <c r="H5">
        <v>4</v>
      </c>
      <c r="I5">
        <v>4</v>
      </c>
      <c r="J5">
        <v>0</v>
      </c>
      <c r="K5">
        <v>0</v>
      </c>
      <c r="L5">
        <v>1</v>
      </c>
    </row>
    <row r="6" spans="2:12">
      <c r="B6">
        <v>265</v>
      </c>
      <c r="C6">
        <v>0</v>
      </c>
      <c r="D6">
        <v>127</v>
      </c>
      <c r="E6">
        <v>48</v>
      </c>
      <c r="F6">
        <v>30</v>
      </c>
      <c r="G6">
        <v>17</v>
      </c>
      <c r="H6">
        <v>12</v>
      </c>
      <c r="I6">
        <v>10</v>
      </c>
      <c r="J6">
        <v>6</v>
      </c>
      <c r="K6">
        <v>10</v>
      </c>
      <c r="L6">
        <v>5</v>
      </c>
    </row>
    <row r="7" spans="2:12">
      <c r="B7">
        <v>72</v>
      </c>
      <c r="C7">
        <v>0</v>
      </c>
      <c r="D7">
        <v>32</v>
      </c>
      <c r="E7">
        <v>8</v>
      </c>
      <c r="F7">
        <v>11</v>
      </c>
      <c r="G7">
        <v>7</v>
      </c>
      <c r="H7">
        <v>4</v>
      </c>
      <c r="I7">
        <v>2</v>
      </c>
      <c r="J7">
        <v>3</v>
      </c>
      <c r="K7">
        <v>1</v>
      </c>
      <c r="L7">
        <v>4</v>
      </c>
    </row>
    <row r="8" spans="2:12">
      <c r="B8">
        <v>112</v>
      </c>
      <c r="C8">
        <v>0</v>
      </c>
      <c r="D8">
        <v>55</v>
      </c>
      <c r="E8">
        <v>21</v>
      </c>
      <c r="F8">
        <v>15</v>
      </c>
      <c r="G8">
        <v>5</v>
      </c>
      <c r="H8">
        <v>6</v>
      </c>
      <c r="I8">
        <v>4</v>
      </c>
      <c r="J8">
        <v>2</v>
      </c>
      <c r="K8">
        <v>4</v>
      </c>
      <c r="L8">
        <v>0</v>
      </c>
    </row>
    <row r="9" spans="2:12">
      <c r="B9">
        <v>93</v>
      </c>
      <c r="C9">
        <v>0</v>
      </c>
      <c r="D9">
        <v>42</v>
      </c>
      <c r="E9">
        <v>23</v>
      </c>
      <c r="F9">
        <v>7</v>
      </c>
      <c r="G9">
        <v>9</v>
      </c>
      <c r="H9">
        <v>5</v>
      </c>
      <c r="I9">
        <v>4</v>
      </c>
      <c r="J9">
        <v>0</v>
      </c>
      <c r="K9">
        <v>2</v>
      </c>
      <c r="L9">
        <v>1</v>
      </c>
    </row>
    <row r="10" spans="2:12">
      <c r="B10">
        <v>82</v>
      </c>
      <c r="C10">
        <v>0</v>
      </c>
      <c r="D10">
        <v>31</v>
      </c>
      <c r="E10">
        <v>14</v>
      </c>
      <c r="F10">
        <v>12</v>
      </c>
      <c r="G10">
        <v>10</v>
      </c>
      <c r="H10">
        <v>2</v>
      </c>
      <c r="I10">
        <v>5</v>
      </c>
      <c r="J10">
        <v>2</v>
      </c>
      <c r="K10">
        <v>2</v>
      </c>
      <c r="L10">
        <v>4</v>
      </c>
    </row>
    <row r="11" spans="2:12">
      <c r="B11">
        <v>63</v>
      </c>
      <c r="C11">
        <v>0</v>
      </c>
      <c r="D11">
        <v>29</v>
      </c>
      <c r="E11">
        <v>13</v>
      </c>
      <c r="F11">
        <v>10</v>
      </c>
      <c r="G11">
        <v>3</v>
      </c>
      <c r="H11">
        <v>2</v>
      </c>
      <c r="I11">
        <v>2</v>
      </c>
      <c r="J11">
        <v>2</v>
      </c>
      <c r="K11">
        <v>2</v>
      </c>
      <c r="L11">
        <v>0</v>
      </c>
    </row>
    <row r="12" spans="2:12">
      <c r="B12">
        <v>63</v>
      </c>
      <c r="C12">
        <v>0</v>
      </c>
      <c r="D12">
        <v>24</v>
      </c>
      <c r="E12">
        <v>11</v>
      </c>
      <c r="F12">
        <v>8</v>
      </c>
      <c r="G12">
        <v>4</v>
      </c>
      <c r="H12">
        <v>4</v>
      </c>
      <c r="I12">
        <v>4</v>
      </c>
      <c r="J12">
        <v>5</v>
      </c>
      <c r="K12">
        <v>0</v>
      </c>
      <c r="L12">
        <v>3</v>
      </c>
    </row>
    <row r="13" spans="2:12">
      <c r="B13">
        <v>103</v>
      </c>
      <c r="C13">
        <v>0</v>
      </c>
      <c r="D13">
        <v>46</v>
      </c>
      <c r="E13">
        <v>19</v>
      </c>
      <c r="F13">
        <v>11</v>
      </c>
      <c r="G13">
        <v>9</v>
      </c>
      <c r="H13">
        <v>4</v>
      </c>
      <c r="I13">
        <v>3</v>
      </c>
      <c r="J13">
        <v>2</v>
      </c>
      <c r="K13">
        <v>4</v>
      </c>
      <c r="L13">
        <v>5</v>
      </c>
    </row>
    <row r="14" spans="2:12">
      <c r="B14">
        <f>SUM(B3:B13)</f>
        <v>1050</v>
      </c>
      <c r="C14">
        <f>SUM(C3:C13)</f>
        <v>0</v>
      </c>
      <c r="D14">
        <f t="shared" ref="C14:L14" si="0">SUM(D3:D13)</f>
        <v>464</v>
      </c>
      <c r="E14">
        <f t="shared" si="0"/>
        <v>194</v>
      </c>
      <c r="F14">
        <f t="shared" si="0"/>
        <v>136</v>
      </c>
      <c r="G14">
        <f t="shared" si="0"/>
        <v>80</v>
      </c>
      <c r="H14">
        <f t="shared" si="0"/>
        <v>50</v>
      </c>
      <c r="I14">
        <f t="shared" si="0"/>
        <v>43</v>
      </c>
      <c r="J14">
        <f t="shared" si="0"/>
        <v>28</v>
      </c>
      <c r="K14">
        <f t="shared" si="0"/>
        <v>29</v>
      </c>
      <c r="L14">
        <f t="shared" si="0"/>
        <v>26</v>
      </c>
    </row>
    <row r="15" s="2" customFormat="1" spans="3:12">
      <c r="C15" s="2">
        <f>C14/1050</f>
        <v>0</v>
      </c>
      <c r="D15" s="2">
        <f t="shared" ref="D15:L15" si="1">D14/1050</f>
        <v>0.441904761904762</v>
      </c>
      <c r="E15" s="2">
        <f t="shared" si="1"/>
        <v>0.184761904761905</v>
      </c>
      <c r="F15" s="2">
        <f t="shared" si="1"/>
        <v>0.12952380952381</v>
      </c>
      <c r="G15" s="2">
        <f t="shared" si="1"/>
        <v>0.0761904761904762</v>
      </c>
      <c r="H15" s="2">
        <f t="shared" si="1"/>
        <v>0.0476190476190476</v>
      </c>
      <c r="I15" s="2">
        <f t="shared" si="1"/>
        <v>0.040952380952381</v>
      </c>
      <c r="J15" s="2">
        <f t="shared" si="1"/>
        <v>0.0266666666666667</v>
      </c>
      <c r="K15" s="2">
        <f t="shared" si="1"/>
        <v>0.0276190476190476</v>
      </c>
      <c r="L15" s="2">
        <f t="shared" si="1"/>
        <v>0.0247619047619048</v>
      </c>
    </row>
    <row r="20" spans="1:1">
      <c r="A20" t="s">
        <v>2</v>
      </c>
    </row>
    <row r="21" spans="2:12">
      <c r="B21" t="s">
        <v>1</v>
      </c>
      <c r="C21">
        <v>0</v>
      </c>
      <c r="D21">
        <v>1</v>
      </c>
      <c r="E21">
        <v>2</v>
      </c>
      <c r="F21">
        <v>3</v>
      </c>
      <c r="G21">
        <v>4</v>
      </c>
      <c r="H21">
        <v>5</v>
      </c>
      <c r="I21">
        <v>6</v>
      </c>
      <c r="J21">
        <v>7</v>
      </c>
      <c r="K21">
        <v>8</v>
      </c>
      <c r="L21">
        <v>9</v>
      </c>
    </row>
    <row r="22" spans="2:12">
      <c r="B22">
        <v>13</v>
      </c>
      <c r="C22">
        <v>0</v>
      </c>
      <c r="D22">
        <v>2</v>
      </c>
      <c r="E22">
        <v>2</v>
      </c>
      <c r="F22">
        <v>5</v>
      </c>
      <c r="G22">
        <v>2</v>
      </c>
      <c r="H22">
        <v>0</v>
      </c>
      <c r="I22">
        <v>1</v>
      </c>
      <c r="J22">
        <v>0</v>
      </c>
      <c r="K22">
        <v>0</v>
      </c>
      <c r="L22">
        <v>1</v>
      </c>
    </row>
    <row r="23" spans="2:12">
      <c r="B23">
        <v>10</v>
      </c>
      <c r="C23">
        <v>0</v>
      </c>
      <c r="D23">
        <v>7</v>
      </c>
      <c r="E23">
        <v>1</v>
      </c>
      <c r="F23">
        <v>1</v>
      </c>
      <c r="G23">
        <v>1</v>
      </c>
      <c r="H23">
        <v>0</v>
      </c>
      <c r="I23">
        <v>0</v>
      </c>
      <c r="J23">
        <v>0</v>
      </c>
      <c r="K23">
        <v>0</v>
      </c>
      <c r="L23">
        <v>0</v>
      </c>
    </row>
    <row r="24" spans="2:12">
      <c r="B24">
        <v>17</v>
      </c>
      <c r="C24">
        <v>0</v>
      </c>
      <c r="D24">
        <v>9</v>
      </c>
      <c r="E24">
        <v>3</v>
      </c>
      <c r="F24">
        <v>1</v>
      </c>
      <c r="G24">
        <v>0</v>
      </c>
      <c r="H24">
        <v>2</v>
      </c>
      <c r="I24">
        <v>1</v>
      </c>
      <c r="J24">
        <v>0</v>
      </c>
      <c r="K24">
        <v>0</v>
      </c>
      <c r="L24">
        <v>1</v>
      </c>
    </row>
    <row r="25" spans="2:12">
      <c r="B25">
        <v>56</v>
      </c>
      <c r="C25">
        <v>0</v>
      </c>
      <c r="D25">
        <v>33</v>
      </c>
      <c r="E25">
        <v>6</v>
      </c>
      <c r="F25">
        <v>7</v>
      </c>
      <c r="G25">
        <v>3</v>
      </c>
      <c r="H25">
        <v>2</v>
      </c>
      <c r="I25">
        <v>2</v>
      </c>
      <c r="J25">
        <v>0</v>
      </c>
      <c r="K25">
        <v>3</v>
      </c>
      <c r="L25">
        <v>0</v>
      </c>
    </row>
    <row r="26" spans="2:12">
      <c r="B26">
        <v>10</v>
      </c>
      <c r="C26">
        <v>0</v>
      </c>
      <c r="D26">
        <v>3</v>
      </c>
      <c r="E26">
        <v>0</v>
      </c>
      <c r="F26">
        <v>3</v>
      </c>
      <c r="G26">
        <v>2</v>
      </c>
      <c r="H26">
        <v>1</v>
      </c>
      <c r="I26">
        <v>0</v>
      </c>
      <c r="J26">
        <v>1</v>
      </c>
      <c r="K26">
        <v>0</v>
      </c>
      <c r="L26">
        <v>0</v>
      </c>
    </row>
    <row r="27" spans="2:12">
      <c r="B27">
        <v>25</v>
      </c>
      <c r="C27">
        <v>0</v>
      </c>
      <c r="D27">
        <v>12</v>
      </c>
      <c r="E27">
        <v>5</v>
      </c>
      <c r="F27">
        <v>3</v>
      </c>
      <c r="G27">
        <v>3</v>
      </c>
      <c r="H27">
        <v>0</v>
      </c>
      <c r="I27">
        <v>1</v>
      </c>
      <c r="J27">
        <v>1</v>
      </c>
      <c r="K27">
        <v>0</v>
      </c>
      <c r="L27">
        <v>0</v>
      </c>
    </row>
    <row r="28" spans="2:12">
      <c r="B28">
        <v>18</v>
      </c>
      <c r="C28">
        <v>0</v>
      </c>
      <c r="D28">
        <v>10</v>
      </c>
      <c r="E28">
        <v>5</v>
      </c>
      <c r="F28">
        <v>0</v>
      </c>
      <c r="G28">
        <v>1</v>
      </c>
      <c r="H28">
        <v>1</v>
      </c>
      <c r="I28">
        <v>1</v>
      </c>
      <c r="J28">
        <v>0</v>
      </c>
      <c r="K28">
        <v>0</v>
      </c>
      <c r="L28">
        <v>0</v>
      </c>
    </row>
    <row r="29" spans="2:12">
      <c r="B29">
        <v>21</v>
      </c>
      <c r="C29">
        <v>0</v>
      </c>
      <c r="D29">
        <v>8</v>
      </c>
      <c r="E29">
        <v>5</v>
      </c>
      <c r="F29">
        <v>2</v>
      </c>
      <c r="G29">
        <v>3</v>
      </c>
      <c r="H29">
        <v>0</v>
      </c>
      <c r="I29">
        <v>0</v>
      </c>
      <c r="J29">
        <v>1</v>
      </c>
      <c r="K29">
        <v>1</v>
      </c>
      <c r="L29">
        <v>1</v>
      </c>
    </row>
    <row r="30" spans="2:12">
      <c r="B30">
        <v>15</v>
      </c>
      <c r="C30">
        <v>0</v>
      </c>
      <c r="D30">
        <v>5</v>
      </c>
      <c r="E30">
        <v>4</v>
      </c>
      <c r="F30">
        <v>2</v>
      </c>
      <c r="G30">
        <v>1</v>
      </c>
      <c r="H30">
        <v>0</v>
      </c>
      <c r="I30">
        <v>1</v>
      </c>
      <c r="J30">
        <v>1</v>
      </c>
      <c r="K30">
        <v>1</v>
      </c>
      <c r="L30">
        <v>0</v>
      </c>
    </row>
    <row r="31" spans="2:12">
      <c r="B31">
        <v>14</v>
      </c>
      <c r="C31">
        <v>0</v>
      </c>
      <c r="D31">
        <v>6</v>
      </c>
      <c r="E31">
        <v>3</v>
      </c>
      <c r="F31">
        <v>2</v>
      </c>
      <c r="G31">
        <v>0</v>
      </c>
      <c r="H31">
        <v>1</v>
      </c>
      <c r="I31">
        <v>0</v>
      </c>
      <c r="J31">
        <v>2</v>
      </c>
      <c r="K31">
        <v>0</v>
      </c>
      <c r="L31">
        <v>0</v>
      </c>
    </row>
    <row r="32" spans="2:12">
      <c r="B32">
        <v>24</v>
      </c>
      <c r="C32">
        <v>0</v>
      </c>
      <c r="D32">
        <v>12</v>
      </c>
      <c r="E32">
        <v>6</v>
      </c>
      <c r="F32">
        <v>1</v>
      </c>
      <c r="G32">
        <v>2</v>
      </c>
      <c r="H32">
        <v>0</v>
      </c>
      <c r="I32">
        <v>0</v>
      </c>
      <c r="J32">
        <v>1</v>
      </c>
      <c r="K32">
        <v>0</v>
      </c>
      <c r="L32">
        <v>2</v>
      </c>
    </row>
    <row r="33" spans="2:12">
      <c r="B33">
        <f>SUM(B22:B32)</f>
        <v>223</v>
      </c>
      <c r="C33">
        <f t="shared" ref="C33:L33" si="2">SUM(C22:C32)</f>
        <v>0</v>
      </c>
      <c r="D33">
        <f t="shared" si="2"/>
        <v>107</v>
      </c>
      <c r="E33">
        <f t="shared" si="2"/>
        <v>40</v>
      </c>
      <c r="F33">
        <f t="shared" si="2"/>
        <v>27</v>
      </c>
      <c r="G33">
        <f t="shared" si="2"/>
        <v>18</v>
      </c>
      <c r="H33">
        <f t="shared" si="2"/>
        <v>7</v>
      </c>
      <c r="I33">
        <f t="shared" si="2"/>
        <v>7</v>
      </c>
      <c r="J33">
        <f t="shared" si="2"/>
        <v>7</v>
      </c>
      <c r="K33">
        <f t="shared" si="2"/>
        <v>5</v>
      </c>
      <c r="L33">
        <f t="shared" si="2"/>
        <v>5</v>
      </c>
    </row>
    <row r="34" s="2" customFormat="1" spans="3:12">
      <c r="C34" s="2">
        <f>C33/223</f>
        <v>0</v>
      </c>
      <c r="D34" s="2">
        <f t="shared" ref="D34:L34" si="3">D33/223</f>
        <v>0.479820627802691</v>
      </c>
      <c r="E34" s="2">
        <f t="shared" si="3"/>
        <v>0.179372197309417</v>
      </c>
      <c r="F34" s="2">
        <f t="shared" si="3"/>
        <v>0.121076233183857</v>
      </c>
      <c r="G34" s="2">
        <f t="shared" si="3"/>
        <v>0.0807174887892377</v>
      </c>
      <c r="H34" s="2">
        <f t="shared" si="3"/>
        <v>0.031390134529148</v>
      </c>
      <c r="I34" s="2">
        <f t="shared" si="3"/>
        <v>0.031390134529148</v>
      </c>
      <c r="J34" s="2">
        <f t="shared" si="3"/>
        <v>0.031390134529148</v>
      </c>
      <c r="K34" s="2">
        <f t="shared" si="3"/>
        <v>0.0224215246636771</v>
      </c>
      <c r="L34" s="2">
        <f t="shared" si="3"/>
        <v>0.0224215246636771</v>
      </c>
    </row>
    <row r="46" spans="1:1">
      <c r="A46" t="s">
        <v>3</v>
      </c>
    </row>
    <row r="47" spans="2:12">
      <c r="B47" t="s">
        <v>1</v>
      </c>
      <c r="C47">
        <v>0</v>
      </c>
      <c r="D47">
        <v>1</v>
      </c>
      <c r="E47">
        <v>2</v>
      </c>
      <c r="F47">
        <v>3</v>
      </c>
      <c r="G47">
        <v>4</v>
      </c>
      <c r="H47">
        <v>5</v>
      </c>
      <c r="I47">
        <v>6</v>
      </c>
      <c r="J47">
        <v>7</v>
      </c>
      <c r="K47">
        <v>8</v>
      </c>
      <c r="L47">
        <v>9</v>
      </c>
    </row>
    <row r="48" spans="2:12">
      <c r="B48">
        <v>13</v>
      </c>
      <c r="C48">
        <v>0</v>
      </c>
      <c r="D48">
        <v>1</v>
      </c>
      <c r="E48">
        <v>1</v>
      </c>
      <c r="F48">
        <v>1</v>
      </c>
      <c r="G48">
        <v>4</v>
      </c>
      <c r="H48">
        <v>2</v>
      </c>
      <c r="I48">
        <v>1</v>
      </c>
      <c r="J48">
        <v>0</v>
      </c>
      <c r="K48">
        <v>1</v>
      </c>
      <c r="L48">
        <v>2</v>
      </c>
    </row>
    <row r="49" spans="2:12">
      <c r="B49">
        <v>10</v>
      </c>
      <c r="C49">
        <v>0</v>
      </c>
      <c r="D49">
        <v>2</v>
      </c>
      <c r="E49">
        <v>1</v>
      </c>
      <c r="F49">
        <v>0</v>
      </c>
      <c r="G49">
        <v>1</v>
      </c>
      <c r="H49">
        <v>2</v>
      </c>
      <c r="I49">
        <v>1</v>
      </c>
      <c r="J49">
        <v>3</v>
      </c>
      <c r="K49">
        <v>0</v>
      </c>
      <c r="L49">
        <v>0</v>
      </c>
    </row>
    <row r="50" spans="2:12">
      <c r="B50">
        <v>17</v>
      </c>
      <c r="C50">
        <v>2</v>
      </c>
      <c r="D50">
        <v>1</v>
      </c>
      <c r="E50">
        <v>4</v>
      </c>
      <c r="F50">
        <v>2</v>
      </c>
      <c r="G50">
        <v>0</v>
      </c>
      <c r="H50">
        <v>2</v>
      </c>
      <c r="I50">
        <v>1</v>
      </c>
      <c r="J50">
        <v>2</v>
      </c>
      <c r="K50">
        <v>0</v>
      </c>
      <c r="L50">
        <v>3</v>
      </c>
    </row>
    <row r="51" spans="2:12">
      <c r="B51">
        <v>56</v>
      </c>
      <c r="C51">
        <v>6</v>
      </c>
      <c r="D51">
        <v>14</v>
      </c>
      <c r="E51">
        <v>10</v>
      </c>
      <c r="F51">
        <v>4</v>
      </c>
      <c r="G51">
        <v>4</v>
      </c>
      <c r="H51">
        <v>5</v>
      </c>
      <c r="I51">
        <v>7</v>
      </c>
      <c r="J51">
        <v>3</v>
      </c>
      <c r="K51">
        <v>2</v>
      </c>
      <c r="L51">
        <v>1</v>
      </c>
    </row>
    <row r="52" spans="2:12">
      <c r="B52">
        <v>10</v>
      </c>
      <c r="C52">
        <v>0</v>
      </c>
      <c r="D52">
        <v>3</v>
      </c>
      <c r="E52">
        <v>1</v>
      </c>
      <c r="F52">
        <v>0</v>
      </c>
      <c r="G52">
        <v>3</v>
      </c>
      <c r="H52">
        <v>3</v>
      </c>
      <c r="I52">
        <v>0</v>
      </c>
      <c r="J52">
        <v>0</v>
      </c>
      <c r="K52">
        <v>0</v>
      </c>
      <c r="L52">
        <v>0</v>
      </c>
    </row>
    <row r="53" spans="2:12">
      <c r="B53">
        <v>25</v>
      </c>
      <c r="C53">
        <v>3</v>
      </c>
      <c r="D53">
        <v>0</v>
      </c>
      <c r="E53">
        <v>2</v>
      </c>
      <c r="F53">
        <v>4</v>
      </c>
      <c r="G53">
        <v>2</v>
      </c>
      <c r="H53">
        <v>4</v>
      </c>
      <c r="I53">
        <v>3</v>
      </c>
      <c r="J53">
        <v>3</v>
      </c>
      <c r="K53">
        <v>3</v>
      </c>
      <c r="L53">
        <v>1</v>
      </c>
    </row>
    <row r="54" spans="2:12">
      <c r="B54">
        <v>18</v>
      </c>
      <c r="C54">
        <v>2</v>
      </c>
      <c r="D54">
        <v>3</v>
      </c>
      <c r="E54">
        <v>3</v>
      </c>
      <c r="F54">
        <v>1</v>
      </c>
      <c r="G54">
        <v>2</v>
      </c>
      <c r="H54">
        <v>3</v>
      </c>
      <c r="I54">
        <v>1</v>
      </c>
      <c r="J54">
        <v>1</v>
      </c>
      <c r="K54">
        <v>1</v>
      </c>
      <c r="L54">
        <v>1</v>
      </c>
    </row>
    <row r="55" spans="2:12">
      <c r="B55">
        <v>21</v>
      </c>
      <c r="C55">
        <v>5</v>
      </c>
      <c r="D55">
        <v>3</v>
      </c>
      <c r="E55">
        <v>4</v>
      </c>
      <c r="F55">
        <v>3</v>
      </c>
      <c r="G55">
        <v>3</v>
      </c>
      <c r="H55">
        <v>1</v>
      </c>
      <c r="I55">
        <v>0</v>
      </c>
      <c r="J55">
        <v>1</v>
      </c>
      <c r="K55">
        <v>1</v>
      </c>
      <c r="L55">
        <v>0</v>
      </c>
    </row>
    <row r="56" spans="2:12">
      <c r="B56">
        <v>15</v>
      </c>
      <c r="C56">
        <v>2</v>
      </c>
      <c r="D56">
        <v>2</v>
      </c>
      <c r="E56">
        <v>1</v>
      </c>
      <c r="F56">
        <v>3</v>
      </c>
      <c r="G56">
        <v>1</v>
      </c>
      <c r="H56">
        <v>0</v>
      </c>
      <c r="I56">
        <v>2</v>
      </c>
      <c r="J56">
        <v>2</v>
      </c>
      <c r="K56">
        <v>1</v>
      </c>
      <c r="L56">
        <v>1</v>
      </c>
    </row>
    <row r="57" spans="2:12">
      <c r="B57">
        <v>14</v>
      </c>
      <c r="C57">
        <v>4</v>
      </c>
      <c r="D57">
        <v>1</v>
      </c>
      <c r="E57">
        <v>2</v>
      </c>
      <c r="F57">
        <v>2</v>
      </c>
      <c r="G57">
        <v>0</v>
      </c>
      <c r="H57">
        <v>2</v>
      </c>
      <c r="I57">
        <v>0</v>
      </c>
      <c r="J57">
        <v>1</v>
      </c>
      <c r="K57">
        <v>1</v>
      </c>
      <c r="L57">
        <v>1</v>
      </c>
    </row>
    <row r="58" spans="2:12">
      <c r="B58">
        <v>24</v>
      </c>
      <c r="C58">
        <v>4</v>
      </c>
      <c r="D58">
        <v>4</v>
      </c>
      <c r="E58">
        <v>2</v>
      </c>
      <c r="F58">
        <v>5</v>
      </c>
      <c r="G58">
        <v>2</v>
      </c>
      <c r="H58">
        <v>1</v>
      </c>
      <c r="I58">
        <v>2</v>
      </c>
      <c r="J58">
        <v>3</v>
      </c>
      <c r="K58">
        <v>0</v>
      </c>
      <c r="L58">
        <v>1</v>
      </c>
    </row>
    <row r="59" spans="2:12">
      <c r="B59">
        <f>SUM(B48:B58)</f>
        <v>223</v>
      </c>
      <c r="C59">
        <f t="shared" ref="C59:L59" si="4">SUM(C48:C58)</f>
        <v>28</v>
      </c>
      <c r="D59">
        <f t="shared" si="4"/>
        <v>34</v>
      </c>
      <c r="E59">
        <f t="shared" si="4"/>
        <v>31</v>
      </c>
      <c r="F59">
        <f t="shared" si="4"/>
        <v>25</v>
      </c>
      <c r="G59">
        <f t="shared" si="4"/>
        <v>22</v>
      </c>
      <c r="H59">
        <f t="shared" si="4"/>
        <v>25</v>
      </c>
      <c r="I59">
        <f t="shared" si="4"/>
        <v>18</v>
      </c>
      <c r="J59">
        <f t="shared" si="4"/>
        <v>19</v>
      </c>
      <c r="K59">
        <f t="shared" si="4"/>
        <v>10</v>
      </c>
      <c r="L59">
        <f t="shared" si="4"/>
        <v>11</v>
      </c>
    </row>
    <row r="60" s="2" customFormat="1" spans="3:12">
      <c r="C60" s="2">
        <f>C59/223</f>
        <v>0.125560538116592</v>
      </c>
      <c r="D60" s="2">
        <f t="shared" ref="D60:L60" si="5">D59/223</f>
        <v>0.152466367713004</v>
      </c>
      <c r="E60" s="2">
        <f t="shared" si="5"/>
        <v>0.139013452914798</v>
      </c>
      <c r="F60" s="2">
        <f t="shared" si="5"/>
        <v>0.112107623318386</v>
      </c>
      <c r="G60" s="2">
        <f t="shared" si="5"/>
        <v>0.0986547085201794</v>
      </c>
      <c r="H60" s="2">
        <f t="shared" si="5"/>
        <v>0.112107623318386</v>
      </c>
      <c r="I60" s="2">
        <f t="shared" si="5"/>
        <v>0.0807174887892377</v>
      </c>
      <c r="J60" s="2">
        <f t="shared" si="5"/>
        <v>0.0852017937219731</v>
      </c>
      <c r="K60" s="2">
        <f t="shared" si="5"/>
        <v>0.0448430493273543</v>
      </c>
      <c r="L60" s="2">
        <f t="shared" si="5"/>
        <v>0.0493273542600897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60"/>
  <sheetViews>
    <sheetView workbookViewId="0">
      <selection activeCell="B13" sqref="B13"/>
    </sheetView>
  </sheetViews>
  <sheetFormatPr defaultColWidth="9" defaultRowHeight="14.4"/>
  <cols>
    <col min="2" max="2" width="11.3333333333333" customWidth="1"/>
    <col min="3" max="12" width="12.8888888888889"/>
  </cols>
  <sheetData>
    <row r="1" spans="1:1">
      <c r="A1" t="s">
        <v>0</v>
      </c>
    </row>
    <row r="2" spans="2:12">
      <c r="B2" t="s">
        <v>1</v>
      </c>
      <c r="C2">
        <v>0</v>
      </c>
      <c r="D2">
        <v>1</v>
      </c>
      <c r="E2">
        <v>2</v>
      </c>
      <c r="F2">
        <v>3</v>
      </c>
      <c r="G2">
        <v>4</v>
      </c>
      <c r="H2">
        <v>5</v>
      </c>
      <c r="I2">
        <v>6</v>
      </c>
      <c r="J2">
        <v>7</v>
      </c>
      <c r="K2">
        <v>8</v>
      </c>
      <c r="L2">
        <v>9</v>
      </c>
    </row>
    <row r="3" spans="2:12">
      <c r="B3">
        <v>144</v>
      </c>
      <c r="C3">
        <v>0</v>
      </c>
      <c r="D3">
        <v>60</v>
      </c>
      <c r="E3">
        <v>30</v>
      </c>
      <c r="F3">
        <v>17</v>
      </c>
      <c r="G3">
        <v>8</v>
      </c>
      <c r="H3">
        <v>8</v>
      </c>
      <c r="I3">
        <v>7</v>
      </c>
      <c r="J3">
        <v>6</v>
      </c>
      <c r="K3">
        <v>5</v>
      </c>
      <c r="L3">
        <v>3</v>
      </c>
    </row>
    <row r="4" spans="2:12">
      <c r="B4">
        <v>160</v>
      </c>
      <c r="C4">
        <v>0</v>
      </c>
      <c r="D4">
        <v>54</v>
      </c>
      <c r="E4">
        <v>36</v>
      </c>
      <c r="F4">
        <v>18</v>
      </c>
      <c r="G4">
        <v>14</v>
      </c>
      <c r="H4">
        <v>8</v>
      </c>
      <c r="I4">
        <v>8</v>
      </c>
      <c r="J4">
        <v>7</v>
      </c>
      <c r="K4">
        <v>8</v>
      </c>
      <c r="L4">
        <v>7</v>
      </c>
    </row>
    <row r="5" spans="2:12">
      <c r="B5">
        <v>121</v>
      </c>
      <c r="C5">
        <v>0</v>
      </c>
      <c r="D5">
        <v>56</v>
      </c>
      <c r="E5">
        <v>17</v>
      </c>
      <c r="F5">
        <v>16</v>
      </c>
      <c r="G5">
        <v>10</v>
      </c>
      <c r="H5">
        <v>6</v>
      </c>
      <c r="I5">
        <v>3</v>
      </c>
      <c r="J5">
        <v>4</v>
      </c>
      <c r="K5">
        <v>4</v>
      </c>
      <c r="L5">
        <v>5</v>
      </c>
    </row>
    <row r="6" spans="2:12">
      <c r="B6">
        <v>445</v>
      </c>
      <c r="C6">
        <v>0</v>
      </c>
      <c r="D6">
        <v>155</v>
      </c>
      <c r="E6">
        <v>82</v>
      </c>
      <c r="F6">
        <v>49</v>
      </c>
      <c r="G6">
        <v>38</v>
      </c>
      <c r="H6">
        <v>35</v>
      </c>
      <c r="I6">
        <v>25</v>
      </c>
      <c r="J6">
        <v>27</v>
      </c>
      <c r="K6">
        <v>22</v>
      </c>
      <c r="L6">
        <v>12</v>
      </c>
    </row>
    <row r="7" spans="2:12">
      <c r="B7">
        <v>118</v>
      </c>
      <c r="C7">
        <v>0</v>
      </c>
      <c r="D7">
        <v>32</v>
      </c>
      <c r="E7">
        <v>27</v>
      </c>
      <c r="F7">
        <v>15</v>
      </c>
      <c r="G7">
        <v>14</v>
      </c>
      <c r="H7">
        <v>10</v>
      </c>
      <c r="I7">
        <v>5</v>
      </c>
      <c r="J7">
        <v>5</v>
      </c>
      <c r="K7">
        <v>5</v>
      </c>
      <c r="L7">
        <v>5</v>
      </c>
    </row>
    <row r="8" spans="2:12">
      <c r="B8">
        <v>177</v>
      </c>
      <c r="C8">
        <v>0</v>
      </c>
      <c r="D8">
        <v>52</v>
      </c>
      <c r="E8">
        <v>28</v>
      </c>
      <c r="F8">
        <v>20</v>
      </c>
      <c r="G8">
        <v>21</v>
      </c>
      <c r="H8">
        <v>14</v>
      </c>
      <c r="I8">
        <v>15</v>
      </c>
      <c r="J8">
        <v>10</v>
      </c>
      <c r="K8">
        <v>5</v>
      </c>
      <c r="L8">
        <v>12</v>
      </c>
    </row>
    <row r="9" spans="2:12">
      <c r="B9">
        <v>177</v>
      </c>
      <c r="C9">
        <v>0</v>
      </c>
      <c r="D9">
        <v>68</v>
      </c>
      <c r="E9">
        <v>33</v>
      </c>
      <c r="F9">
        <v>19</v>
      </c>
      <c r="G9">
        <v>15</v>
      </c>
      <c r="H9">
        <v>13</v>
      </c>
      <c r="I9">
        <v>9</v>
      </c>
      <c r="J9">
        <v>10</v>
      </c>
      <c r="K9">
        <v>6</v>
      </c>
      <c r="L9">
        <v>4</v>
      </c>
    </row>
    <row r="10" spans="2:12">
      <c r="B10">
        <v>152</v>
      </c>
      <c r="C10">
        <v>0</v>
      </c>
      <c r="D10">
        <v>63</v>
      </c>
      <c r="E10">
        <v>27</v>
      </c>
      <c r="F10">
        <v>25</v>
      </c>
      <c r="G10">
        <v>17</v>
      </c>
      <c r="H10">
        <v>6</v>
      </c>
      <c r="I10">
        <v>4</v>
      </c>
      <c r="J10">
        <v>4</v>
      </c>
      <c r="K10">
        <v>3</v>
      </c>
      <c r="L10">
        <v>3</v>
      </c>
    </row>
    <row r="11" spans="2:12">
      <c r="B11">
        <v>126</v>
      </c>
      <c r="C11">
        <v>0</v>
      </c>
      <c r="D11">
        <v>55</v>
      </c>
      <c r="E11">
        <v>23</v>
      </c>
      <c r="F11">
        <v>11</v>
      </c>
      <c r="G11">
        <v>8</v>
      </c>
      <c r="H11">
        <v>7</v>
      </c>
      <c r="I11">
        <v>8</v>
      </c>
      <c r="J11">
        <v>4</v>
      </c>
      <c r="K11">
        <v>8</v>
      </c>
      <c r="L11">
        <v>2</v>
      </c>
    </row>
    <row r="12" spans="2:12">
      <c r="B12">
        <v>120</v>
      </c>
      <c r="C12">
        <v>0</v>
      </c>
      <c r="D12">
        <v>41</v>
      </c>
      <c r="E12">
        <v>30</v>
      </c>
      <c r="F12">
        <v>11</v>
      </c>
      <c r="G12">
        <v>8</v>
      </c>
      <c r="H12">
        <v>10</v>
      </c>
      <c r="I12">
        <v>4</v>
      </c>
      <c r="J12">
        <v>7</v>
      </c>
      <c r="K12">
        <v>3</v>
      </c>
      <c r="L12">
        <v>6</v>
      </c>
    </row>
    <row r="13" spans="2:12">
      <c r="B13">
        <v>163</v>
      </c>
      <c r="C13">
        <v>0</v>
      </c>
      <c r="D13">
        <v>60</v>
      </c>
      <c r="E13">
        <v>26</v>
      </c>
      <c r="F13">
        <v>27</v>
      </c>
      <c r="G13">
        <v>16</v>
      </c>
      <c r="H13">
        <v>12</v>
      </c>
      <c r="I13">
        <v>7</v>
      </c>
      <c r="J13">
        <v>8</v>
      </c>
      <c r="K13">
        <v>6</v>
      </c>
      <c r="L13">
        <v>1</v>
      </c>
    </row>
    <row r="14" spans="2:12">
      <c r="B14">
        <f>SUM(B3:B13)</f>
        <v>1903</v>
      </c>
      <c r="C14">
        <f t="shared" ref="C14:L14" si="0">SUM(C3:C13)</f>
        <v>0</v>
      </c>
      <c r="D14">
        <f t="shared" si="0"/>
        <v>696</v>
      </c>
      <c r="E14">
        <f t="shared" si="0"/>
        <v>359</v>
      </c>
      <c r="F14">
        <f t="shared" si="0"/>
        <v>228</v>
      </c>
      <c r="G14">
        <f t="shared" si="0"/>
        <v>169</v>
      </c>
      <c r="H14">
        <f t="shared" si="0"/>
        <v>129</v>
      </c>
      <c r="I14">
        <f t="shared" si="0"/>
        <v>95</v>
      </c>
      <c r="J14">
        <f t="shared" si="0"/>
        <v>92</v>
      </c>
      <c r="K14">
        <f t="shared" si="0"/>
        <v>75</v>
      </c>
      <c r="L14">
        <f t="shared" si="0"/>
        <v>60</v>
      </c>
    </row>
    <row r="15" s="2" customFormat="1" spans="3:12">
      <c r="C15" s="2">
        <f>C14/1903</f>
        <v>0</v>
      </c>
      <c r="D15" s="2">
        <f t="shared" ref="D15:L15" si="1">D14/1903</f>
        <v>0.36573830793484</v>
      </c>
      <c r="E15" s="2">
        <f t="shared" si="1"/>
        <v>0.188649500788229</v>
      </c>
      <c r="F15" s="2">
        <f t="shared" si="1"/>
        <v>0.119810825013137</v>
      </c>
      <c r="G15" s="2">
        <f t="shared" si="1"/>
        <v>0.0888071466106148</v>
      </c>
      <c r="H15" s="2">
        <f t="shared" si="1"/>
        <v>0.0677877036258539</v>
      </c>
      <c r="I15" s="2">
        <f t="shared" si="1"/>
        <v>0.0499211770888071</v>
      </c>
      <c r="J15" s="2">
        <f t="shared" si="1"/>
        <v>0.0483447188649501</v>
      </c>
      <c r="K15" s="2">
        <f t="shared" si="1"/>
        <v>0.0394114555964267</v>
      </c>
      <c r="L15" s="2">
        <f t="shared" si="1"/>
        <v>0.0315291644771414</v>
      </c>
    </row>
    <row r="20" spans="1:1">
      <c r="A20" t="s">
        <v>2</v>
      </c>
    </row>
    <row r="21" spans="2:2">
      <c r="B21" t="s">
        <v>1</v>
      </c>
    </row>
    <row r="22" spans="2:12">
      <c r="B22">
        <v>49</v>
      </c>
      <c r="C22">
        <v>0</v>
      </c>
      <c r="D22">
        <v>25</v>
      </c>
      <c r="E22">
        <v>8</v>
      </c>
      <c r="F22">
        <v>8</v>
      </c>
      <c r="G22">
        <v>2</v>
      </c>
      <c r="H22">
        <v>0</v>
      </c>
      <c r="I22">
        <v>1</v>
      </c>
      <c r="J22">
        <v>2</v>
      </c>
      <c r="K22">
        <v>2</v>
      </c>
      <c r="L22">
        <v>1</v>
      </c>
    </row>
    <row r="23" spans="2:12">
      <c r="B23">
        <v>47</v>
      </c>
      <c r="C23">
        <v>0</v>
      </c>
      <c r="D23">
        <v>23</v>
      </c>
      <c r="E23">
        <v>10</v>
      </c>
      <c r="F23">
        <v>5</v>
      </c>
      <c r="G23">
        <v>3</v>
      </c>
      <c r="H23">
        <v>1</v>
      </c>
      <c r="I23">
        <v>1</v>
      </c>
      <c r="J23">
        <v>1</v>
      </c>
      <c r="K23">
        <v>3</v>
      </c>
      <c r="L23">
        <v>0</v>
      </c>
    </row>
    <row r="24" spans="2:12">
      <c r="B24">
        <v>46</v>
      </c>
      <c r="C24">
        <v>0</v>
      </c>
      <c r="D24">
        <v>20</v>
      </c>
      <c r="E24">
        <v>5</v>
      </c>
      <c r="F24">
        <v>14</v>
      </c>
      <c r="G24">
        <v>2</v>
      </c>
      <c r="H24">
        <v>1</v>
      </c>
      <c r="I24">
        <v>0</v>
      </c>
      <c r="J24">
        <v>3</v>
      </c>
      <c r="K24">
        <v>0</v>
      </c>
      <c r="L24">
        <v>1</v>
      </c>
    </row>
    <row r="25" spans="2:12">
      <c r="B25">
        <v>172</v>
      </c>
      <c r="C25">
        <v>0</v>
      </c>
      <c r="D25">
        <v>78</v>
      </c>
      <c r="E25">
        <v>36</v>
      </c>
      <c r="F25">
        <v>15</v>
      </c>
      <c r="G25">
        <v>6</v>
      </c>
      <c r="H25">
        <v>13</v>
      </c>
      <c r="I25">
        <v>8</v>
      </c>
      <c r="J25">
        <v>9</v>
      </c>
      <c r="K25">
        <v>5</v>
      </c>
      <c r="L25">
        <v>2</v>
      </c>
    </row>
    <row r="26" spans="2:12">
      <c r="B26">
        <v>47</v>
      </c>
      <c r="C26">
        <v>0</v>
      </c>
      <c r="D26">
        <v>15</v>
      </c>
      <c r="E26">
        <v>13</v>
      </c>
      <c r="F26">
        <v>4</v>
      </c>
      <c r="G26">
        <v>6</v>
      </c>
      <c r="H26">
        <v>4</v>
      </c>
      <c r="I26">
        <v>2</v>
      </c>
      <c r="J26">
        <v>2</v>
      </c>
      <c r="K26">
        <v>0</v>
      </c>
      <c r="L26">
        <v>1</v>
      </c>
    </row>
    <row r="27" spans="2:12">
      <c r="B27">
        <v>66</v>
      </c>
      <c r="C27">
        <v>0</v>
      </c>
      <c r="D27">
        <v>26</v>
      </c>
      <c r="E27">
        <v>11</v>
      </c>
      <c r="F27">
        <v>9</v>
      </c>
      <c r="G27">
        <v>6</v>
      </c>
      <c r="H27">
        <v>3</v>
      </c>
      <c r="I27">
        <v>5</v>
      </c>
      <c r="J27">
        <v>1</v>
      </c>
      <c r="K27">
        <v>0</v>
      </c>
      <c r="L27">
        <v>5</v>
      </c>
    </row>
    <row r="28" spans="2:12">
      <c r="B28">
        <v>76</v>
      </c>
      <c r="C28">
        <v>0</v>
      </c>
      <c r="D28">
        <v>39</v>
      </c>
      <c r="E28">
        <v>14</v>
      </c>
      <c r="F28">
        <v>5</v>
      </c>
      <c r="G28">
        <v>2</v>
      </c>
      <c r="H28">
        <v>7</v>
      </c>
      <c r="I28">
        <v>4</v>
      </c>
      <c r="J28">
        <v>4</v>
      </c>
      <c r="K28">
        <v>0</v>
      </c>
      <c r="L28">
        <v>1</v>
      </c>
    </row>
    <row r="29" spans="2:12">
      <c r="B29">
        <v>64</v>
      </c>
      <c r="C29">
        <v>0</v>
      </c>
      <c r="D29">
        <v>33</v>
      </c>
      <c r="E29">
        <v>13</v>
      </c>
      <c r="F29">
        <v>10</v>
      </c>
      <c r="G29">
        <v>3</v>
      </c>
      <c r="H29">
        <v>3</v>
      </c>
      <c r="I29">
        <v>1</v>
      </c>
      <c r="J29">
        <v>0</v>
      </c>
      <c r="K29">
        <v>1</v>
      </c>
      <c r="L29">
        <v>0</v>
      </c>
    </row>
    <row r="30" spans="2:12">
      <c r="B30">
        <v>53</v>
      </c>
      <c r="C30">
        <v>0</v>
      </c>
      <c r="D30">
        <v>27</v>
      </c>
      <c r="E30">
        <v>15</v>
      </c>
      <c r="F30">
        <v>4</v>
      </c>
      <c r="G30">
        <v>1</v>
      </c>
      <c r="H30">
        <v>1</v>
      </c>
      <c r="I30">
        <v>4</v>
      </c>
      <c r="J30">
        <v>0</v>
      </c>
      <c r="K30">
        <v>1</v>
      </c>
      <c r="L30">
        <v>0</v>
      </c>
    </row>
    <row r="31" spans="2:12">
      <c r="B31">
        <v>45</v>
      </c>
      <c r="C31">
        <v>0</v>
      </c>
      <c r="D31">
        <v>17</v>
      </c>
      <c r="E31">
        <v>13</v>
      </c>
      <c r="F31">
        <v>5</v>
      </c>
      <c r="G31">
        <v>1</v>
      </c>
      <c r="H31">
        <v>1</v>
      </c>
      <c r="I31">
        <v>1</v>
      </c>
      <c r="J31">
        <v>2</v>
      </c>
      <c r="K31">
        <v>1</v>
      </c>
      <c r="L31">
        <v>4</v>
      </c>
    </row>
    <row r="32" spans="2:12">
      <c r="B32">
        <v>67</v>
      </c>
      <c r="C32">
        <v>0</v>
      </c>
      <c r="D32">
        <v>24</v>
      </c>
      <c r="E32">
        <v>10</v>
      </c>
      <c r="F32">
        <v>8</v>
      </c>
      <c r="G32">
        <v>10</v>
      </c>
      <c r="H32">
        <v>7</v>
      </c>
      <c r="I32">
        <v>2</v>
      </c>
      <c r="J32">
        <v>2</v>
      </c>
      <c r="K32">
        <v>3</v>
      </c>
      <c r="L32">
        <v>1</v>
      </c>
    </row>
    <row r="33" spans="2:12">
      <c r="B33">
        <f>SUM(B22:B32)</f>
        <v>732</v>
      </c>
      <c r="C33">
        <f t="shared" ref="C33:L33" si="2">SUM(C22:C32)</f>
        <v>0</v>
      </c>
      <c r="D33">
        <f t="shared" si="2"/>
        <v>327</v>
      </c>
      <c r="E33">
        <f t="shared" si="2"/>
        <v>148</v>
      </c>
      <c r="F33">
        <f t="shared" si="2"/>
        <v>87</v>
      </c>
      <c r="G33">
        <f t="shared" si="2"/>
        <v>42</v>
      </c>
      <c r="H33">
        <f t="shared" si="2"/>
        <v>41</v>
      </c>
      <c r="I33">
        <f t="shared" si="2"/>
        <v>29</v>
      </c>
      <c r="J33">
        <f t="shared" si="2"/>
        <v>26</v>
      </c>
      <c r="K33">
        <f t="shared" si="2"/>
        <v>16</v>
      </c>
      <c r="L33">
        <f t="shared" si="2"/>
        <v>16</v>
      </c>
    </row>
    <row r="34" s="2" customFormat="1" spans="3:12">
      <c r="C34" s="2">
        <f>C33/732</f>
        <v>0</v>
      </c>
      <c r="D34" s="2">
        <f t="shared" ref="D34:L34" si="3">D33/732</f>
        <v>0.44672131147541</v>
      </c>
      <c r="E34" s="2">
        <f t="shared" si="3"/>
        <v>0.202185792349727</v>
      </c>
      <c r="F34" s="2">
        <f t="shared" si="3"/>
        <v>0.118852459016393</v>
      </c>
      <c r="G34" s="2">
        <f t="shared" si="3"/>
        <v>0.0573770491803279</v>
      </c>
      <c r="H34" s="2">
        <f t="shared" si="3"/>
        <v>0.0560109289617486</v>
      </c>
      <c r="I34" s="2">
        <f t="shared" si="3"/>
        <v>0.0396174863387978</v>
      </c>
      <c r="J34" s="2">
        <f t="shared" si="3"/>
        <v>0.0355191256830601</v>
      </c>
      <c r="K34" s="2">
        <f t="shared" si="3"/>
        <v>0.0218579234972678</v>
      </c>
      <c r="L34" s="2">
        <f t="shared" si="3"/>
        <v>0.0218579234972678</v>
      </c>
    </row>
    <row r="46" spans="1:1">
      <c r="A46" t="s">
        <v>3</v>
      </c>
    </row>
    <row r="47" spans="2:2">
      <c r="B47" t="s">
        <v>1</v>
      </c>
    </row>
    <row r="48" spans="2:12">
      <c r="B48">
        <v>49</v>
      </c>
      <c r="C48">
        <v>8</v>
      </c>
      <c r="D48">
        <v>9</v>
      </c>
      <c r="E48">
        <v>4</v>
      </c>
      <c r="F48">
        <v>8</v>
      </c>
      <c r="G48">
        <v>4</v>
      </c>
      <c r="H48">
        <v>5</v>
      </c>
      <c r="I48">
        <v>3</v>
      </c>
      <c r="J48">
        <v>3</v>
      </c>
      <c r="K48">
        <v>2</v>
      </c>
      <c r="L48">
        <v>3</v>
      </c>
    </row>
    <row r="49" spans="2:12">
      <c r="B49">
        <v>47</v>
      </c>
      <c r="C49">
        <v>9</v>
      </c>
      <c r="D49">
        <v>8</v>
      </c>
      <c r="E49">
        <v>3</v>
      </c>
      <c r="F49">
        <v>3</v>
      </c>
      <c r="G49">
        <v>1</v>
      </c>
      <c r="H49">
        <v>6</v>
      </c>
      <c r="I49">
        <v>4</v>
      </c>
      <c r="J49">
        <v>6</v>
      </c>
      <c r="K49">
        <v>3</v>
      </c>
      <c r="L49">
        <v>4</v>
      </c>
    </row>
    <row r="50" spans="2:12">
      <c r="B50">
        <v>46</v>
      </c>
      <c r="C50">
        <v>10</v>
      </c>
      <c r="D50">
        <v>7</v>
      </c>
      <c r="E50">
        <v>5</v>
      </c>
      <c r="F50">
        <v>5</v>
      </c>
      <c r="G50">
        <v>3</v>
      </c>
      <c r="H50">
        <v>3</v>
      </c>
      <c r="I50">
        <v>3</v>
      </c>
      <c r="J50">
        <v>1</v>
      </c>
      <c r="K50">
        <v>3</v>
      </c>
      <c r="L50">
        <v>6</v>
      </c>
    </row>
    <row r="51" spans="2:12">
      <c r="B51">
        <v>172</v>
      </c>
      <c r="C51">
        <v>29</v>
      </c>
      <c r="D51">
        <v>17</v>
      </c>
      <c r="E51">
        <v>20</v>
      </c>
      <c r="F51">
        <v>25</v>
      </c>
      <c r="G51">
        <v>15</v>
      </c>
      <c r="H51">
        <v>16</v>
      </c>
      <c r="I51">
        <v>14</v>
      </c>
      <c r="J51">
        <v>13</v>
      </c>
      <c r="K51">
        <v>14</v>
      </c>
      <c r="L51">
        <v>9</v>
      </c>
    </row>
    <row r="52" spans="2:12">
      <c r="B52">
        <v>47</v>
      </c>
      <c r="C52">
        <v>6</v>
      </c>
      <c r="D52">
        <v>8</v>
      </c>
      <c r="E52">
        <v>4</v>
      </c>
      <c r="F52">
        <v>7</v>
      </c>
      <c r="G52">
        <v>5</v>
      </c>
      <c r="H52">
        <v>3</v>
      </c>
      <c r="I52">
        <v>5</v>
      </c>
      <c r="J52">
        <v>4</v>
      </c>
      <c r="K52">
        <v>2</v>
      </c>
      <c r="L52">
        <v>3</v>
      </c>
    </row>
    <row r="53" spans="2:12">
      <c r="B53">
        <v>66</v>
      </c>
      <c r="C53">
        <v>8</v>
      </c>
      <c r="D53">
        <v>5</v>
      </c>
      <c r="E53">
        <v>11</v>
      </c>
      <c r="F53">
        <v>10</v>
      </c>
      <c r="G53">
        <v>7</v>
      </c>
      <c r="H53">
        <v>6</v>
      </c>
      <c r="I53">
        <v>5</v>
      </c>
      <c r="J53">
        <v>5</v>
      </c>
      <c r="K53">
        <v>5</v>
      </c>
      <c r="L53">
        <v>4</v>
      </c>
    </row>
    <row r="54" spans="2:12">
      <c r="B54">
        <v>76</v>
      </c>
      <c r="C54">
        <v>8</v>
      </c>
      <c r="D54">
        <v>14</v>
      </c>
      <c r="E54">
        <v>9</v>
      </c>
      <c r="F54">
        <v>9</v>
      </c>
      <c r="G54">
        <v>11</v>
      </c>
      <c r="H54">
        <v>7</v>
      </c>
      <c r="I54">
        <v>4</v>
      </c>
      <c r="J54">
        <v>5</v>
      </c>
      <c r="K54">
        <v>5</v>
      </c>
      <c r="L54">
        <v>4</v>
      </c>
    </row>
    <row r="55" spans="2:12">
      <c r="B55">
        <v>64</v>
      </c>
      <c r="C55">
        <v>5</v>
      </c>
      <c r="D55">
        <v>7</v>
      </c>
      <c r="E55">
        <v>8</v>
      </c>
      <c r="F55">
        <v>12</v>
      </c>
      <c r="G55">
        <v>6</v>
      </c>
      <c r="H55">
        <v>5</v>
      </c>
      <c r="I55">
        <v>4</v>
      </c>
      <c r="J55">
        <v>7</v>
      </c>
      <c r="K55">
        <v>6</v>
      </c>
      <c r="L55">
        <v>4</v>
      </c>
    </row>
    <row r="56" spans="2:12">
      <c r="B56">
        <v>53</v>
      </c>
      <c r="C56">
        <v>7</v>
      </c>
      <c r="D56">
        <v>6</v>
      </c>
      <c r="E56">
        <v>9</v>
      </c>
      <c r="F56">
        <v>5</v>
      </c>
      <c r="G56">
        <v>9</v>
      </c>
      <c r="H56">
        <v>6</v>
      </c>
      <c r="I56">
        <v>3</v>
      </c>
      <c r="J56">
        <v>3</v>
      </c>
      <c r="K56">
        <v>3</v>
      </c>
      <c r="L56">
        <v>2</v>
      </c>
    </row>
    <row r="57" spans="2:12">
      <c r="B57">
        <v>45</v>
      </c>
      <c r="C57">
        <v>6</v>
      </c>
      <c r="D57">
        <v>6</v>
      </c>
      <c r="E57">
        <v>5</v>
      </c>
      <c r="F57">
        <v>6</v>
      </c>
      <c r="G57">
        <v>1</v>
      </c>
      <c r="H57">
        <v>5</v>
      </c>
      <c r="I57">
        <v>5</v>
      </c>
      <c r="J57">
        <v>2</v>
      </c>
      <c r="K57">
        <v>4</v>
      </c>
      <c r="L57">
        <v>5</v>
      </c>
    </row>
    <row r="58" spans="2:12">
      <c r="B58">
        <v>67</v>
      </c>
      <c r="C58">
        <v>9</v>
      </c>
      <c r="D58">
        <v>11</v>
      </c>
      <c r="E58">
        <v>11</v>
      </c>
      <c r="F58">
        <v>6</v>
      </c>
      <c r="G58">
        <v>3</v>
      </c>
      <c r="H58">
        <v>6</v>
      </c>
      <c r="I58">
        <v>4</v>
      </c>
      <c r="J58">
        <v>7</v>
      </c>
      <c r="K58">
        <v>2</v>
      </c>
      <c r="L58">
        <v>8</v>
      </c>
    </row>
    <row r="59" spans="2:12">
      <c r="B59">
        <f>SUM(B48:B58)</f>
        <v>732</v>
      </c>
      <c r="C59">
        <f t="shared" ref="C59:L59" si="4">SUM(C48:C58)</f>
        <v>105</v>
      </c>
      <c r="D59">
        <f t="shared" si="4"/>
        <v>98</v>
      </c>
      <c r="E59">
        <f t="shared" si="4"/>
        <v>89</v>
      </c>
      <c r="F59">
        <f t="shared" si="4"/>
        <v>96</v>
      </c>
      <c r="G59">
        <f t="shared" si="4"/>
        <v>65</v>
      </c>
      <c r="H59">
        <f t="shared" si="4"/>
        <v>68</v>
      </c>
      <c r="I59">
        <f t="shared" si="4"/>
        <v>54</v>
      </c>
      <c r="J59">
        <f t="shared" si="4"/>
        <v>56</v>
      </c>
      <c r="K59">
        <f t="shared" si="4"/>
        <v>49</v>
      </c>
      <c r="L59">
        <f t="shared" si="4"/>
        <v>52</v>
      </c>
    </row>
    <row r="60" s="2" customFormat="1" spans="3:12">
      <c r="C60" s="2">
        <f>C59/732</f>
        <v>0.14344262295082</v>
      </c>
      <c r="D60" s="2">
        <f t="shared" ref="D60:L60" si="5">D59/732</f>
        <v>0.133879781420765</v>
      </c>
      <c r="E60" s="2">
        <f t="shared" si="5"/>
        <v>0.121584699453552</v>
      </c>
      <c r="F60" s="2">
        <f t="shared" si="5"/>
        <v>0.131147540983607</v>
      </c>
      <c r="G60" s="2">
        <f t="shared" si="5"/>
        <v>0.0887978142076503</v>
      </c>
      <c r="H60" s="2">
        <f t="shared" si="5"/>
        <v>0.092896174863388</v>
      </c>
      <c r="I60" s="2">
        <f t="shared" si="5"/>
        <v>0.0737704918032787</v>
      </c>
      <c r="J60" s="2">
        <f t="shared" si="5"/>
        <v>0.0765027322404372</v>
      </c>
      <c r="K60" s="2">
        <f t="shared" si="5"/>
        <v>0.0669398907103825</v>
      </c>
      <c r="L60" s="2">
        <f t="shared" si="5"/>
        <v>0.0710382513661202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59"/>
  <sheetViews>
    <sheetView topLeftCell="A4" workbookViewId="0">
      <selection activeCell="B14" sqref="B14"/>
    </sheetView>
  </sheetViews>
  <sheetFormatPr defaultColWidth="9" defaultRowHeight="14.4"/>
  <cols>
    <col min="2" max="2" width="14" customWidth="1"/>
    <col min="3" max="12" width="12.8888888888889"/>
  </cols>
  <sheetData>
    <row r="1" spans="1:1">
      <c r="A1" t="s">
        <v>0</v>
      </c>
    </row>
    <row r="2" spans="2:12">
      <c r="B2" t="s">
        <v>1</v>
      </c>
      <c r="C2">
        <v>0</v>
      </c>
      <c r="D2">
        <v>1</v>
      </c>
      <c r="E2">
        <v>2</v>
      </c>
      <c r="F2">
        <v>3</v>
      </c>
      <c r="G2">
        <v>4</v>
      </c>
      <c r="H2">
        <v>5</v>
      </c>
      <c r="I2">
        <v>6</v>
      </c>
      <c r="J2">
        <v>7</v>
      </c>
      <c r="K2">
        <v>8</v>
      </c>
      <c r="L2">
        <v>9</v>
      </c>
    </row>
    <row r="3" spans="2:12">
      <c r="B3">
        <v>218</v>
      </c>
      <c r="C3">
        <v>0</v>
      </c>
      <c r="D3">
        <v>71</v>
      </c>
      <c r="E3">
        <v>40</v>
      </c>
      <c r="F3">
        <v>22</v>
      </c>
      <c r="G3">
        <v>26</v>
      </c>
      <c r="H3">
        <v>16</v>
      </c>
      <c r="I3">
        <v>9</v>
      </c>
      <c r="J3">
        <v>17</v>
      </c>
      <c r="K3">
        <v>9</v>
      </c>
      <c r="L3">
        <v>8</v>
      </c>
    </row>
    <row r="4" spans="2:12">
      <c r="B4">
        <v>201</v>
      </c>
      <c r="C4">
        <v>0</v>
      </c>
      <c r="D4">
        <v>70</v>
      </c>
      <c r="E4">
        <v>37</v>
      </c>
      <c r="F4">
        <v>28</v>
      </c>
      <c r="G4">
        <v>20</v>
      </c>
      <c r="H4">
        <v>14</v>
      </c>
      <c r="I4">
        <v>10</v>
      </c>
      <c r="J4">
        <v>11</v>
      </c>
      <c r="K4">
        <v>5</v>
      </c>
      <c r="L4">
        <v>6</v>
      </c>
    </row>
    <row r="5" spans="2:12">
      <c r="B5">
        <v>158</v>
      </c>
      <c r="C5">
        <v>0</v>
      </c>
      <c r="D5">
        <v>66</v>
      </c>
      <c r="E5">
        <v>27</v>
      </c>
      <c r="F5">
        <v>20</v>
      </c>
      <c r="G5">
        <v>13</v>
      </c>
      <c r="H5">
        <v>8</v>
      </c>
      <c r="I5">
        <v>7</v>
      </c>
      <c r="J5">
        <v>9</v>
      </c>
      <c r="K5">
        <v>4</v>
      </c>
      <c r="L5">
        <v>4</v>
      </c>
    </row>
    <row r="6" spans="2:12">
      <c r="B6">
        <v>468</v>
      </c>
      <c r="C6">
        <v>0</v>
      </c>
      <c r="D6">
        <v>151</v>
      </c>
      <c r="E6">
        <v>105</v>
      </c>
      <c r="F6">
        <v>49</v>
      </c>
      <c r="G6">
        <v>54</v>
      </c>
      <c r="H6">
        <v>34</v>
      </c>
      <c r="I6">
        <v>16</v>
      </c>
      <c r="J6">
        <v>24</v>
      </c>
      <c r="K6">
        <v>17</v>
      </c>
      <c r="L6">
        <v>18</v>
      </c>
    </row>
    <row r="7" spans="2:12">
      <c r="B7">
        <v>141</v>
      </c>
      <c r="C7">
        <v>0</v>
      </c>
      <c r="D7">
        <v>49</v>
      </c>
      <c r="E7">
        <v>29</v>
      </c>
      <c r="F7">
        <v>20</v>
      </c>
      <c r="G7">
        <v>12</v>
      </c>
      <c r="H7">
        <v>4</v>
      </c>
      <c r="I7">
        <v>10</v>
      </c>
      <c r="J7">
        <v>7</v>
      </c>
      <c r="K7">
        <v>6</v>
      </c>
      <c r="L7">
        <v>4</v>
      </c>
    </row>
    <row r="8" spans="2:12">
      <c r="B8">
        <v>159</v>
      </c>
      <c r="C8">
        <v>0</v>
      </c>
      <c r="D8">
        <v>49</v>
      </c>
      <c r="E8">
        <v>38</v>
      </c>
      <c r="F8">
        <v>26</v>
      </c>
      <c r="G8">
        <v>13</v>
      </c>
      <c r="H8">
        <v>11</v>
      </c>
      <c r="I8">
        <v>7</v>
      </c>
      <c r="J8">
        <v>9</v>
      </c>
      <c r="K8">
        <v>3</v>
      </c>
      <c r="L8">
        <v>3</v>
      </c>
    </row>
    <row r="9" spans="2:12">
      <c r="B9">
        <v>206</v>
      </c>
      <c r="C9">
        <v>0</v>
      </c>
      <c r="D9">
        <v>69</v>
      </c>
      <c r="E9">
        <v>46</v>
      </c>
      <c r="F9">
        <v>25</v>
      </c>
      <c r="G9">
        <v>19</v>
      </c>
      <c r="H9">
        <v>10</v>
      </c>
      <c r="I9">
        <v>10</v>
      </c>
      <c r="J9">
        <v>13</v>
      </c>
      <c r="K9">
        <v>7</v>
      </c>
      <c r="L9">
        <v>7</v>
      </c>
    </row>
    <row r="10" spans="2:12">
      <c r="B10">
        <v>183</v>
      </c>
      <c r="C10">
        <v>0</v>
      </c>
      <c r="D10">
        <v>76</v>
      </c>
      <c r="E10">
        <v>31</v>
      </c>
      <c r="F10">
        <v>17</v>
      </c>
      <c r="G10">
        <v>17</v>
      </c>
      <c r="H10">
        <v>14</v>
      </c>
      <c r="I10">
        <v>5</v>
      </c>
      <c r="J10">
        <v>8</v>
      </c>
      <c r="K10">
        <v>11</v>
      </c>
      <c r="L10">
        <v>4</v>
      </c>
    </row>
    <row r="11" spans="2:12">
      <c r="B11">
        <v>146</v>
      </c>
      <c r="C11">
        <v>0</v>
      </c>
      <c r="D11">
        <v>48</v>
      </c>
      <c r="E11">
        <v>18</v>
      </c>
      <c r="F11">
        <v>21</v>
      </c>
      <c r="G11">
        <v>16</v>
      </c>
      <c r="H11">
        <v>15</v>
      </c>
      <c r="I11">
        <v>14</v>
      </c>
      <c r="J11">
        <v>6</v>
      </c>
      <c r="K11">
        <v>6</v>
      </c>
      <c r="L11">
        <v>2</v>
      </c>
    </row>
    <row r="12" spans="2:12">
      <c r="B12">
        <v>141</v>
      </c>
      <c r="C12">
        <v>0</v>
      </c>
      <c r="D12">
        <v>53</v>
      </c>
      <c r="E12">
        <v>33</v>
      </c>
      <c r="F12">
        <v>16</v>
      </c>
      <c r="G12">
        <v>12</v>
      </c>
      <c r="H12">
        <v>6</v>
      </c>
      <c r="I12">
        <v>6</v>
      </c>
      <c r="J12">
        <v>5</v>
      </c>
      <c r="K12">
        <v>5</v>
      </c>
      <c r="L12">
        <v>5</v>
      </c>
    </row>
    <row r="13" spans="2:12">
      <c r="B13">
        <v>198</v>
      </c>
      <c r="C13">
        <v>0</v>
      </c>
      <c r="D13">
        <v>80</v>
      </c>
      <c r="E13">
        <v>39</v>
      </c>
      <c r="F13">
        <v>29</v>
      </c>
      <c r="G13">
        <v>15</v>
      </c>
      <c r="H13">
        <v>9</v>
      </c>
      <c r="I13">
        <v>9</v>
      </c>
      <c r="J13">
        <v>7</v>
      </c>
      <c r="K13">
        <v>4</v>
      </c>
      <c r="L13">
        <v>6</v>
      </c>
    </row>
    <row r="14" s="2" customFormat="1" spans="2:12">
      <c r="B14" s="3">
        <f>SUM(B3:B13)</f>
        <v>2219</v>
      </c>
      <c r="C14" s="2">
        <f>C13/198</f>
        <v>0</v>
      </c>
      <c r="D14" s="2">
        <f t="shared" ref="D14:L14" si="0">D13/198</f>
        <v>0.404040404040404</v>
      </c>
      <c r="E14" s="2">
        <f t="shared" si="0"/>
        <v>0.196969696969697</v>
      </c>
      <c r="F14" s="2">
        <f t="shared" si="0"/>
        <v>0.146464646464646</v>
      </c>
      <c r="G14" s="2">
        <f t="shared" si="0"/>
        <v>0.0757575757575758</v>
      </c>
      <c r="H14" s="2">
        <f t="shared" si="0"/>
        <v>0.0454545454545455</v>
      </c>
      <c r="I14" s="2">
        <f t="shared" si="0"/>
        <v>0.0454545454545455</v>
      </c>
      <c r="J14" s="2">
        <f t="shared" si="0"/>
        <v>0.0353535353535354</v>
      </c>
      <c r="K14" s="2">
        <f t="shared" si="0"/>
        <v>0.0202020202020202</v>
      </c>
      <c r="L14" s="2">
        <f t="shared" si="0"/>
        <v>0.0303030303030303</v>
      </c>
    </row>
    <row r="20" spans="1:1">
      <c r="A20" t="s">
        <v>2</v>
      </c>
    </row>
    <row r="21" spans="2:2">
      <c r="B21" t="s">
        <v>1</v>
      </c>
    </row>
    <row r="22" spans="2:12">
      <c r="B22">
        <v>77</v>
      </c>
      <c r="C22">
        <v>0</v>
      </c>
      <c r="D22">
        <v>38</v>
      </c>
      <c r="E22">
        <v>18</v>
      </c>
      <c r="F22">
        <v>6</v>
      </c>
      <c r="G22">
        <v>4</v>
      </c>
      <c r="H22">
        <v>4</v>
      </c>
      <c r="I22">
        <v>1</v>
      </c>
      <c r="J22">
        <v>3</v>
      </c>
      <c r="K22">
        <v>2</v>
      </c>
      <c r="L22">
        <v>1</v>
      </c>
    </row>
    <row r="23" spans="2:12">
      <c r="B23">
        <v>74</v>
      </c>
      <c r="C23">
        <v>0</v>
      </c>
      <c r="D23">
        <v>41</v>
      </c>
      <c r="E23">
        <v>15</v>
      </c>
      <c r="F23">
        <v>7</v>
      </c>
      <c r="G23">
        <v>4</v>
      </c>
      <c r="H23">
        <v>1</v>
      </c>
      <c r="I23">
        <v>2</v>
      </c>
      <c r="J23">
        <v>2</v>
      </c>
      <c r="K23">
        <v>1</v>
      </c>
      <c r="L23">
        <v>1</v>
      </c>
    </row>
    <row r="24" spans="2:12">
      <c r="B24">
        <v>64</v>
      </c>
      <c r="C24">
        <v>0</v>
      </c>
      <c r="D24">
        <v>32</v>
      </c>
      <c r="E24">
        <v>10</v>
      </c>
      <c r="F24">
        <v>8</v>
      </c>
      <c r="G24">
        <v>4</v>
      </c>
      <c r="H24">
        <v>1</v>
      </c>
      <c r="I24">
        <v>3</v>
      </c>
      <c r="J24">
        <v>3</v>
      </c>
      <c r="K24">
        <v>2</v>
      </c>
      <c r="L24">
        <v>1</v>
      </c>
    </row>
    <row r="25" spans="2:12">
      <c r="B25">
        <v>158</v>
      </c>
      <c r="C25">
        <v>0</v>
      </c>
      <c r="D25">
        <v>71</v>
      </c>
      <c r="E25">
        <v>36</v>
      </c>
      <c r="F25">
        <v>17</v>
      </c>
      <c r="G25">
        <v>13</v>
      </c>
      <c r="H25">
        <v>3</v>
      </c>
      <c r="I25">
        <v>2</v>
      </c>
      <c r="J25">
        <v>9</v>
      </c>
      <c r="K25">
        <v>2</v>
      </c>
      <c r="L25">
        <v>5</v>
      </c>
    </row>
    <row r="26" spans="2:12">
      <c r="B26">
        <v>71</v>
      </c>
      <c r="C26">
        <v>0</v>
      </c>
      <c r="D26">
        <v>31</v>
      </c>
      <c r="E26">
        <v>13</v>
      </c>
      <c r="F26">
        <v>8</v>
      </c>
      <c r="G26">
        <v>6</v>
      </c>
      <c r="H26">
        <v>1</v>
      </c>
      <c r="I26">
        <v>7</v>
      </c>
      <c r="J26">
        <v>2</v>
      </c>
      <c r="K26">
        <v>1</v>
      </c>
      <c r="L26">
        <v>2</v>
      </c>
    </row>
    <row r="27" spans="2:12">
      <c r="B27">
        <v>51</v>
      </c>
      <c r="C27">
        <v>0</v>
      </c>
      <c r="D27">
        <v>18</v>
      </c>
      <c r="E27">
        <v>15</v>
      </c>
      <c r="F27">
        <v>9</v>
      </c>
      <c r="G27">
        <v>5</v>
      </c>
      <c r="H27">
        <v>2</v>
      </c>
      <c r="I27">
        <v>1</v>
      </c>
      <c r="J27">
        <v>0</v>
      </c>
      <c r="K27">
        <v>0</v>
      </c>
      <c r="L27">
        <v>1</v>
      </c>
    </row>
    <row r="28" spans="2:12">
      <c r="B28">
        <v>76</v>
      </c>
      <c r="C28">
        <v>0</v>
      </c>
      <c r="D28">
        <v>34</v>
      </c>
      <c r="E28">
        <v>18</v>
      </c>
      <c r="F28">
        <v>6</v>
      </c>
      <c r="G28">
        <v>7</v>
      </c>
      <c r="H28">
        <v>3</v>
      </c>
      <c r="I28">
        <v>2</v>
      </c>
      <c r="J28">
        <v>4</v>
      </c>
      <c r="K28">
        <v>1</v>
      </c>
      <c r="L28">
        <v>1</v>
      </c>
    </row>
    <row r="29" spans="2:12">
      <c r="B29">
        <v>69</v>
      </c>
      <c r="C29">
        <v>0</v>
      </c>
      <c r="D29">
        <v>37</v>
      </c>
      <c r="E29">
        <v>12</v>
      </c>
      <c r="F29">
        <v>7</v>
      </c>
      <c r="G29">
        <v>4</v>
      </c>
      <c r="H29">
        <v>3</v>
      </c>
      <c r="I29">
        <v>1</v>
      </c>
      <c r="J29">
        <v>1</v>
      </c>
      <c r="K29">
        <v>1</v>
      </c>
      <c r="L29">
        <v>3</v>
      </c>
    </row>
    <row r="30" spans="2:12">
      <c r="B30">
        <v>49</v>
      </c>
      <c r="C30">
        <v>0</v>
      </c>
      <c r="D30">
        <v>21</v>
      </c>
      <c r="E30">
        <v>8</v>
      </c>
      <c r="F30">
        <v>4</v>
      </c>
      <c r="G30">
        <v>4</v>
      </c>
      <c r="H30">
        <v>7</v>
      </c>
      <c r="I30">
        <v>3</v>
      </c>
      <c r="J30">
        <v>2</v>
      </c>
      <c r="K30">
        <v>0</v>
      </c>
      <c r="L30">
        <v>0</v>
      </c>
    </row>
    <row r="31" spans="2:12">
      <c r="B31">
        <v>47</v>
      </c>
      <c r="C31">
        <v>0</v>
      </c>
      <c r="D31">
        <v>21</v>
      </c>
      <c r="E31">
        <v>9</v>
      </c>
      <c r="F31">
        <v>6</v>
      </c>
      <c r="G31">
        <v>3</v>
      </c>
      <c r="H31">
        <v>1</v>
      </c>
      <c r="I31">
        <v>2</v>
      </c>
      <c r="J31">
        <v>3</v>
      </c>
      <c r="K31">
        <v>1</v>
      </c>
      <c r="L31">
        <v>1</v>
      </c>
    </row>
    <row r="32" spans="2:12">
      <c r="B32">
        <v>87</v>
      </c>
      <c r="C32">
        <v>0</v>
      </c>
      <c r="D32">
        <v>41</v>
      </c>
      <c r="E32">
        <v>20</v>
      </c>
      <c r="F32">
        <v>11</v>
      </c>
      <c r="G32">
        <v>3</v>
      </c>
      <c r="H32">
        <v>3</v>
      </c>
      <c r="I32">
        <v>3</v>
      </c>
      <c r="J32">
        <v>3</v>
      </c>
      <c r="K32">
        <v>2</v>
      </c>
      <c r="L32">
        <v>1</v>
      </c>
    </row>
    <row r="33" s="2" customFormat="1" spans="2:12">
      <c r="B33" s="3">
        <f>SUM(B22:B32)</f>
        <v>823</v>
      </c>
      <c r="C33" s="2">
        <f>C32/87</f>
        <v>0</v>
      </c>
      <c r="D33" s="2">
        <f t="shared" ref="D33:L33" si="1">D32/87</f>
        <v>0.471264367816092</v>
      </c>
      <c r="E33" s="2">
        <f t="shared" si="1"/>
        <v>0.229885057471264</v>
      </c>
      <c r="F33" s="2">
        <f t="shared" si="1"/>
        <v>0.126436781609195</v>
      </c>
      <c r="G33" s="2">
        <f t="shared" si="1"/>
        <v>0.0344827586206897</v>
      </c>
      <c r="H33" s="2">
        <f t="shared" si="1"/>
        <v>0.0344827586206897</v>
      </c>
      <c r="I33" s="2">
        <f t="shared" si="1"/>
        <v>0.0344827586206897</v>
      </c>
      <c r="J33" s="2">
        <f t="shared" si="1"/>
        <v>0.0344827586206897</v>
      </c>
      <c r="K33" s="2">
        <f t="shared" si="1"/>
        <v>0.0229885057471264</v>
      </c>
      <c r="L33" s="2">
        <f t="shared" si="1"/>
        <v>0.0114942528735632</v>
      </c>
    </row>
    <row r="46" spans="1:1">
      <c r="A46" t="s">
        <v>3</v>
      </c>
    </row>
    <row r="47" spans="2:2">
      <c r="B47" t="s">
        <v>1</v>
      </c>
    </row>
    <row r="48" spans="2:12">
      <c r="B48">
        <v>77</v>
      </c>
      <c r="C48">
        <v>15</v>
      </c>
      <c r="D48">
        <v>10</v>
      </c>
      <c r="E48">
        <v>4</v>
      </c>
      <c r="F48">
        <v>14</v>
      </c>
      <c r="G48">
        <v>6</v>
      </c>
      <c r="H48">
        <v>11</v>
      </c>
      <c r="I48">
        <v>5</v>
      </c>
      <c r="J48">
        <v>4</v>
      </c>
      <c r="K48">
        <v>5</v>
      </c>
      <c r="L48">
        <v>3</v>
      </c>
    </row>
    <row r="49" spans="2:12">
      <c r="B49">
        <v>74</v>
      </c>
      <c r="C49">
        <v>12</v>
      </c>
      <c r="D49">
        <v>8</v>
      </c>
      <c r="E49">
        <v>13</v>
      </c>
      <c r="F49">
        <v>7</v>
      </c>
      <c r="G49">
        <v>5</v>
      </c>
      <c r="H49">
        <v>7</v>
      </c>
      <c r="I49">
        <v>7</v>
      </c>
      <c r="J49">
        <v>5</v>
      </c>
      <c r="K49">
        <v>6</v>
      </c>
      <c r="L49">
        <v>4</v>
      </c>
    </row>
    <row r="50" spans="2:12">
      <c r="B50">
        <v>64</v>
      </c>
      <c r="C50">
        <v>12</v>
      </c>
      <c r="D50">
        <v>7</v>
      </c>
      <c r="E50">
        <v>7</v>
      </c>
      <c r="F50">
        <v>7</v>
      </c>
      <c r="G50">
        <v>7</v>
      </c>
      <c r="H50">
        <v>2</v>
      </c>
      <c r="I50">
        <v>1</v>
      </c>
      <c r="J50">
        <v>5</v>
      </c>
      <c r="K50">
        <v>14</v>
      </c>
      <c r="L50">
        <v>2</v>
      </c>
    </row>
    <row r="51" spans="2:12">
      <c r="B51">
        <v>158</v>
      </c>
      <c r="C51">
        <v>21</v>
      </c>
      <c r="D51">
        <v>14</v>
      </c>
      <c r="E51">
        <v>29</v>
      </c>
      <c r="F51">
        <v>10</v>
      </c>
      <c r="G51">
        <v>17</v>
      </c>
      <c r="H51">
        <v>13</v>
      </c>
      <c r="I51">
        <v>17</v>
      </c>
      <c r="J51">
        <v>16</v>
      </c>
      <c r="K51">
        <v>11</v>
      </c>
      <c r="L51">
        <v>10</v>
      </c>
    </row>
    <row r="52" spans="2:12">
      <c r="B52">
        <v>71</v>
      </c>
      <c r="C52">
        <v>3</v>
      </c>
      <c r="D52">
        <v>9</v>
      </c>
      <c r="E52">
        <v>8</v>
      </c>
      <c r="F52">
        <v>7</v>
      </c>
      <c r="G52">
        <v>15</v>
      </c>
      <c r="H52">
        <v>4</v>
      </c>
      <c r="I52">
        <v>7</v>
      </c>
      <c r="J52">
        <v>6</v>
      </c>
      <c r="K52">
        <v>8</v>
      </c>
      <c r="L52">
        <v>4</v>
      </c>
    </row>
    <row r="53" spans="2:12">
      <c r="B53">
        <v>51</v>
      </c>
      <c r="C53">
        <v>7</v>
      </c>
      <c r="D53">
        <v>7</v>
      </c>
      <c r="E53">
        <v>3</v>
      </c>
      <c r="F53">
        <v>5</v>
      </c>
      <c r="G53">
        <v>13</v>
      </c>
      <c r="H53">
        <v>2</v>
      </c>
      <c r="I53">
        <v>2</v>
      </c>
      <c r="J53">
        <v>3</v>
      </c>
      <c r="K53">
        <v>3</v>
      </c>
      <c r="L53">
        <v>6</v>
      </c>
    </row>
    <row r="54" spans="2:12">
      <c r="B54">
        <v>76</v>
      </c>
      <c r="C54">
        <v>11</v>
      </c>
      <c r="D54">
        <v>7</v>
      </c>
      <c r="E54">
        <v>7</v>
      </c>
      <c r="F54">
        <v>5</v>
      </c>
      <c r="G54">
        <v>13</v>
      </c>
      <c r="H54">
        <v>6</v>
      </c>
      <c r="I54">
        <v>7</v>
      </c>
      <c r="J54">
        <v>10</v>
      </c>
      <c r="K54">
        <v>6</v>
      </c>
      <c r="L54">
        <v>4</v>
      </c>
    </row>
    <row r="55" spans="2:12">
      <c r="B55">
        <v>69</v>
      </c>
      <c r="C55">
        <v>9</v>
      </c>
      <c r="D55">
        <v>9</v>
      </c>
      <c r="E55">
        <v>6</v>
      </c>
      <c r="F55">
        <v>11</v>
      </c>
      <c r="G55">
        <v>5</v>
      </c>
      <c r="H55">
        <v>5</v>
      </c>
      <c r="I55">
        <v>8</v>
      </c>
      <c r="J55">
        <v>9</v>
      </c>
      <c r="K55">
        <v>2</v>
      </c>
      <c r="L55">
        <v>5</v>
      </c>
    </row>
    <row r="56" spans="2:12">
      <c r="B56">
        <v>49</v>
      </c>
      <c r="C56">
        <v>9</v>
      </c>
      <c r="D56">
        <v>8</v>
      </c>
      <c r="E56">
        <v>4</v>
      </c>
      <c r="F56">
        <v>4</v>
      </c>
      <c r="G56">
        <v>9</v>
      </c>
      <c r="H56">
        <v>3</v>
      </c>
      <c r="I56">
        <v>2</v>
      </c>
      <c r="J56">
        <v>2</v>
      </c>
      <c r="K56">
        <v>2</v>
      </c>
      <c r="L56">
        <v>6</v>
      </c>
    </row>
    <row r="57" spans="2:12">
      <c r="B57">
        <v>47</v>
      </c>
      <c r="C57">
        <v>2</v>
      </c>
      <c r="D57">
        <v>10</v>
      </c>
      <c r="E57">
        <v>6</v>
      </c>
      <c r="F57">
        <v>2</v>
      </c>
      <c r="G57">
        <v>3</v>
      </c>
      <c r="H57">
        <v>8</v>
      </c>
      <c r="I57">
        <v>4</v>
      </c>
      <c r="J57">
        <v>5</v>
      </c>
      <c r="K57">
        <v>4</v>
      </c>
      <c r="L57">
        <v>3</v>
      </c>
    </row>
    <row r="58" spans="2:12">
      <c r="B58">
        <v>87</v>
      </c>
      <c r="C58">
        <v>15</v>
      </c>
      <c r="D58">
        <v>14</v>
      </c>
      <c r="E58">
        <v>7</v>
      </c>
      <c r="F58">
        <v>10</v>
      </c>
      <c r="G58">
        <v>11</v>
      </c>
      <c r="H58">
        <v>5</v>
      </c>
      <c r="I58">
        <v>6</v>
      </c>
      <c r="J58">
        <v>6</v>
      </c>
      <c r="K58">
        <v>4</v>
      </c>
      <c r="L58">
        <v>9</v>
      </c>
    </row>
    <row r="59" s="2" customFormat="1" spans="3:12">
      <c r="C59" s="2">
        <f>C58/87</f>
        <v>0.172413793103448</v>
      </c>
      <c r="D59" s="2">
        <f t="shared" ref="D59:L59" si="2">D58/87</f>
        <v>0.160919540229885</v>
      </c>
      <c r="E59" s="2">
        <f t="shared" si="2"/>
        <v>0.0804597701149425</v>
      </c>
      <c r="F59" s="2">
        <f t="shared" si="2"/>
        <v>0.114942528735632</v>
      </c>
      <c r="G59" s="2">
        <f t="shared" si="2"/>
        <v>0.126436781609195</v>
      </c>
      <c r="H59" s="2">
        <f t="shared" si="2"/>
        <v>0.0574712643678161</v>
      </c>
      <c r="I59" s="2">
        <f t="shared" si="2"/>
        <v>0.0689655172413793</v>
      </c>
      <c r="J59" s="2">
        <f t="shared" si="2"/>
        <v>0.0689655172413793</v>
      </c>
      <c r="K59" s="2">
        <f t="shared" si="2"/>
        <v>0.0459770114942529</v>
      </c>
      <c r="L59" s="2">
        <f t="shared" si="2"/>
        <v>0.103448275862069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60"/>
  <sheetViews>
    <sheetView topLeftCell="A4" workbookViewId="0">
      <selection activeCell="B33" sqref="B33"/>
    </sheetView>
  </sheetViews>
  <sheetFormatPr defaultColWidth="8.88888888888889" defaultRowHeight="14.4"/>
  <cols>
    <col min="2" max="2" width="15.8888888888889" customWidth="1"/>
    <col min="3" max="12" width="12.8888888888889"/>
  </cols>
  <sheetData>
    <row r="1" spans="1:1">
      <c r="A1" t="s">
        <v>0</v>
      </c>
    </row>
    <row r="2" spans="2:12">
      <c r="B2" t="s">
        <v>1</v>
      </c>
      <c r="C2">
        <v>0</v>
      </c>
      <c r="D2">
        <v>1</v>
      </c>
      <c r="E2">
        <v>2</v>
      </c>
      <c r="F2">
        <v>3</v>
      </c>
      <c r="G2">
        <v>4</v>
      </c>
      <c r="H2">
        <v>5</v>
      </c>
      <c r="I2">
        <v>6</v>
      </c>
      <c r="J2">
        <v>7</v>
      </c>
      <c r="K2">
        <v>8</v>
      </c>
      <c r="L2">
        <v>9</v>
      </c>
    </row>
    <row r="3" spans="2:12">
      <c r="B3">
        <v>53</v>
      </c>
      <c r="C3">
        <v>0</v>
      </c>
      <c r="D3">
        <v>27</v>
      </c>
      <c r="E3">
        <v>10</v>
      </c>
      <c r="F3">
        <v>4</v>
      </c>
      <c r="G3">
        <v>6</v>
      </c>
      <c r="H3">
        <v>4</v>
      </c>
      <c r="I3">
        <v>0</v>
      </c>
      <c r="J3">
        <v>0</v>
      </c>
      <c r="K3">
        <v>2</v>
      </c>
      <c r="L3">
        <v>0</v>
      </c>
    </row>
    <row r="4" spans="2:12">
      <c r="B4">
        <v>53</v>
      </c>
      <c r="C4">
        <v>0</v>
      </c>
      <c r="D4">
        <v>24</v>
      </c>
      <c r="E4">
        <v>12</v>
      </c>
      <c r="F4">
        <v>4</v>
      </c>
      <c r="G4">
        <v>3</v>
      </c>
      <c r="H4">
        <v>6</v>
      </c>
      <c r="I4">
        <v>4</v>
      </c>
      <c r="J4">
        <v>0</v>
      </c>
      <c r="K4">
        <v>0</v>
      </c>
      <c r="L4">
        <v>0</v>
      </c>
    </row>
    <row r="5" spans="2:12">
      <c r="B5">
        <v>44</v>
      </c>
      <c r="C5">
        <v>0</v>
      </c>
      <c r="D5">
        <v>24</v>
      </c>
      <c r="E5">
        <v>5</v>
      </c>
      <c r="F5">
        <v>3</v>
      </c>
      <c r="G5">
        <v>3</v>
      </c>
      <c r="H5">
        <v>3</v>
      </c>
      <c r="I5">
        <v>3</v>
      </c>
      <c r="J5">
        <v>2</v>
      </c>
      <c r="K5">
        <v>0</v>
      </c>
      <c r="L5">
        <v>1</v>
      </c>
    </row>
    <row r="6" spans="2:12">
      <c r="B6">
        <v>163</v>
      </c>
      <c r="C6">
        <v>0</v>
      </c>
      <c r="D6">
        <v>69</v>
      </c>
      <c r="E6">
        <v>31</v>
      </c>
      <c r="F6">
        <v>22</v>
      </c>
      <c r="G6">
        <v>16</v>
      </c>
      <c r="H6">
        <v>12</v>
      </c>
      <c r="I6">
        <v>6</v>
      </c>
      <c r="J6">
        <v>2</v>
      </c>
      <c r="K6">
        <v>4</v>
      </c>
      <c r="L6">
        <v>1</v>
      </c>
    </row>
    <row r="7" spans="2:12">
      <c r="B7">
        <v>51</v>
      </c>
      <c r="C7">
        <v>0</v>
      </c>
      <c r="D7">
        <v>20</v>
      </c>
      <c r="E7">
        <v>13</v>
      </c>
      <c r="F7">
        <v>7</v>
      </c>
      <c r="G7">
        <v>4</v>
      </c>
      <c r="H7">
        <v>2</v>
      </c>
      <c r="I7">
        <v>2</v>
      </c>
      <c r="J7">
        <v>3</v>
      </c>
      <c r="K7">
        <v>0</v>
      </c>
      <c r="L7">
        <v>0</v>
      </c>
    </row>
    <row r="8" spans="2:12">
      <c r="B8">
        <v>64</v>
      </c>
      <c r="C8">
        <v>0</v>
      </c>
      <c r="D8">
        <v>21</v>
      </c>
      <c r="E8">
        <v>12</v>
      </c>
      <c r="F8">
        <v>15</v>
      </c>
      <c r="G8">
        <v>5</v>
      </c>
      <c r="H8">
        <v>5</v>
      </c>
      <c r="I8">
        <v>1</v>
      </c>
      <c r="J8">
        <v>2</v>
      </c>
      <c r="K8">
        <v>1</v>
      </c>
      <c r="L8">
        <v>2</v>
      </c>
    </row>
    <row r="9" spans="2:12">
      <c r="B9">
        <v>69</v>
      </c>
      <c r="C9">
        <v>0</v>
      </c>
      <c r="D9">
        <v>31</v>
      </c>
      <c r="E9">
        <v>15</v>
      </c>
      <c r="F9">
        <v>6</v>
      </c>
      <c r="G9">
        <v>8</v>
      </c>
      <c r="H9">
        <v>3</v>
      </c>
      <c r="I9">
        <v>1</v>
      </c>
      <c r="J9">
        <v>3</v>
      </c>
      <c r="K9">
        <v>1</v>
      </c>
      <c r="L9">
        <v>1</v>
      </c>
    </row>
    <row r="10" spans="2:12">
      <c r="B10">
        <v>63</v>
      </c>
      <c r="C10">
        <v>0</v>
      </c>
      <c r="D10">
        <v>34</v>
      </c>
      <c r="E10">
        <v>15</v>
      </c>
      <c r="F10">
        <v>4</v>
      </c>
      <c r="G10">
        <v>2</v>
      </c>
      <c r="H10">
        <v>2</v>
      </c>
      <c r="I10">
        <v>3</v>
      </c>
      <c r="J10">
        <v>1</v>
      </c>
      <c r="K10">
        <v>2</v>
      </c>
      <c r="L10">
        <v>0</v>
      </c>
    </row>
    <row r="11" spans="2:12">
      <c r="B11">
        <v>49</v>
      </c>
      <c r="C11">
        <v>0</v>
      </c>
      <c r="D11">
        <v>25</v>
      </c>
      <c r="E11">
        <v>11</v>
      </c>
      <c r="F11">
        <v>4</v>
      </c>
      <c r="G11">
        <v>3</v>
      </c>
      <c r="H11">
        <v>1</v>
      </c>
      <c r="I11">
        <v>1</v>
      </c>
      <c r="J11">
        <v>1</v>
      </c>
      <c r="K11">
        <v>1</v>
      </c>
      <c r="L11">
        <v>2</v>
      </c>
    </row>
    <row r="12" spans="2:12">
      <c r="B12">
        <v>43</v>
      </c>
      <c r="C12">
        <v>0</v>
      </c>
      <c r="D12">
        <v>18</v>
      </c>
      <c r="E12">
        <v>11</v>
      </c>
      <c r="F12">
        <v>6</v>
      </c>
      <c r="G12">
        <v>6</v>
      </c>
      <c r="H12">
        <v>0</v>
      </c>
      <c r="I12">
        <v>0</v>
      </c>
      <c r="J12">
        <v>2</v>
      </c>
      <c r="K12">
        <v>0</v>
      </c>
      <c r="L12">
        <v>0</v>
      </c>
    </row>
    <row r="13" spans="2:12">
      <c r="B13">
        <v>74</v>
      </c>
      <c r="C13">
        <v>0</v>
      </c>
      <c r="D13">
        <v>40</v>
      </c>
      <c r="E13">
        <v>8</v>
      </c>
      <c r="F13">
        <v>14</v>
      </c>
      <c r="G13">
        <v>1</v>
      </c>
      <c r="H13">
        <v>7</v>
      </c>
      <c r="I13">
        <v>2</v>
      </c>
      <c r="J13">
        <v>1</v>
      </c>
      <c r="K13">
        <v>1</v>
      </c>
      <c r="L13">
        <v>0</v>
      </c>
    </row>
    <row r="14" spans="2:12">
      <c r="B14">
        <f t="shared" ref="B14:L14" si="0">SUM(B3:B13)</f>
        <v>726</v>
      </c>
      <c r="C14">
        <f t="shared" si="0"/>
        <v>0</v>
      </c>
      <c r="D14">
        <f t="shared" si="0"/>
        <v>333</v>
      </c>
      <c r="E14">
        <f t="shared" si="0"/>
        <v>143</v>
      </c>
      <c r="F14">
        <f t="shared" si="0"/>
        <v>89</v>
      </c>
      <c r="G14">
        <f t="shared" si="0"/>
        <v>57</v>
      </c>
      <c r="H14">
        <f t="shared" si="0"/>
        <v>45</v>
      </c>
      <c r="I14">
        <f t="shared" si="0"/>
        <v>23</v>
      </c>
      <c r="J14">
        <f t="shared" si="0"/>
        <v>17</v>
      </c>
      <c r="K14">
        <f t="shared" si="0"/>
        <v>12</v>
      </c>
      <c r="L14">
        <f t="shared" si="0"/>
        <v>7</v>
      </c>
    </row>
    <row r="15" s="2" customFormat="1" spans="2:12">
      <c r="B15" s="3">
        <f>SUM(B3:B14)</f>
        <v>1452</v>
      </c>
      <c r="C15" s="2">
        <f>C14/726</f>
        <v>0</v>
      </c>
      <c r="D15" s="2">
        <f t="shared" ref="D15:L15" si="1">D14/726</f>
        <v>0.458677685950413</v>
      </c>
      <c r="E15" s="2">
        <f t="shared" si="1"/>
        <v>0.196969696969697</v>
      </c>
      <c r="F15" s="2">
        <f t="shared" si="1"/>
        <v>0.122589531680441</v>
      </c>
      <c r="G15" s="2">
        <f t="shared" si="1"/>
        <v>0.0785123966942149</v>
      </c>
      <c r="H15" s="2">
        <f t="shared" si="1"/>
        <v>0.0619834710743802</v>
      </c>
      <c r="I15" s="2">
        <f t="shared" si="1"/>
        <v>0.0316804407713499</v>
      </c>
      <c r="J15" s="2">
        <f t="shared" si="1"/>
        <v>0.0234159779614325</v>
      </c>
      <c r="K15" s="2">
        <f t="shared" si="1"/>
        <v>0.0165289256198347</v>
      </c>
      <c r="L15" s="2">
        <f t="shared" si="1"/>
        <v>0.00964187327823691</v>
      </c>
    </row>
    <row r="20" spans="1:1">
      <c r="A20" t="s">
        <v>2</v>
      </c>
    </row>
    <row r="21" spans="2:12">
      <c r="B21" t="s">
        <v>1</v>
      </c>
      <c r="C21">
        <v>0</v>
      </c>
      <c r="D21">
        <v>1</v>
      </c>
      <c r="E21">
        <v>2</v>
      </c>
      <c r="F21">
        <v>3</v>
      </c>
      <c r="G21">
        <v>4</v>
      </c>
      <c r="H21">
        <v>5</v>
      </c>
      <c r="I21">
        <v>6</v>
      </c>
      <c r="J21">
        <v>7</v>
      </c>
      <c r="K21">
        <v>8</v>
      </c>
      <c r="L21">
        <v>9</v>
      </c>
    </row>
    <row r="22" spans="2:12">
      <c r="B22">
        <v>15</v>
      </c>
      <c r="C22">
        <v>0</v>
      </c>
      <c r="D22">
        <v>7</v>
      </c>
      <c r="E22">
        <v>5</v>
      </c>
      <c r="F22">
        <v>0</v>
      </c>
      <c r="G22">
        <v>1</v>
      </c>
      <c r="H22">
        <v>1</v>
      </c>
      <c r="I22">
        <v>0</v>
      </c>
      <c r="J22">
        <v>0</v>
      </c>
      <c r="K22">
        <v>1</v>
      </c>
      <c r="L22">
        <v>0</v>
      </c>
    </row>
    <row r="23" spans="2:12">
      <c r="B23">
        <v>10</v>
      </c>
      <c r="C23">
        <v>0</v>
      </c>
      <c r="D23">
        <v>5</v>
      </c>
      <c r="E23">
        <v>1</v>
      </c>
      <c r="F23">
        <v>2</v>
      </c>
      <c r="G23">
        <v>2</v>
      </c>
      <c r="H23">
        <v>0</v>
      </c>
      <c r="I23">
        <v>0</v>
      </c>
      <c r="J23">
        <v>0</v>
      </c>
      <c r="K23">
        <v>0</v>
      </c>
      <c r="L23">
        <v>0</v>
      </c>
    </row>
    <row r="24" spans="2:12">
      <c r="B24">
        <v>9</v>
      </c>
      <c r="C24">
        <v>0</v>
      </c>
      <c r="D24">
        <v>6</v>
      </c>
      <c r="E24">
        <v>0</v>
      </c>
      <c r="F24">
        <v>0</v>
      </c>
      <c r="G24">
        <v>1</v>
      </c>
      <c r="H24">
        <v>1</v>
      </c>
      <c r="I24">
        <v>0</v>
      </c>
      <c r="J24">
        <v>1</v>
      </c>
      <c r="K24">
        <v>0</v>
      </c>
      <c r="L24">
        <v>0</v>
      </c>
    </row>
    <row r="25" spans="2:12">
      <c r="B25">
        <v>36</v>
      </c>
      <c r="C25">
        <v>0</v>
      </c>
      <c r="D25">
        <v>18</v>
      </c>
      <c r="E25">
        <v>9</v>
      </c>
      <c r="F25">
        <v>3</v>
      </c>
      <c r="G25">
        <v>3</v>
      </c>
      <c r="H25">
        <v>3</v>
      </c>
      <c r="I25">
        <v>0</v>
      </c>
      <c r="J25">
        <v>0</v>
      </c>
      <c r="K25">
        <v>0</v>
      </c>
      <c r="L25">
        <v>0</v>
      </c>
    </row>
    <row r="26" spans="2:12">
      <c r="B26">
        <v>7</v>
      </c>
      <c r="C26">
        <v>0</v>
      </c>
      <c r="D26">
        <v>4</v>
      </c>
      <c r="E26">
        <v>2</v>
      </c>
      <c r="F26">
        <v>1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</row>
    <row r="27" spans="2:12">
      <c r="B27">
        <v>12</v>
      </c>
      <c r="C27">
        <v>0</v>
      </c>
      <c r="D27">
        <v>6</v>
      </c>
      <c r="E27">
        <v>0</v>
      </c>
      <c r="F27">
        <v>4</v>
      </c>
      <c r="G27">
        <v>1</v>
      </c>
      <c r="H27">
        <v>1</v>
      </c>
      <c r="I27">
        <v>0</v>
      </c>
      <c r="J27">
        <v>0</v>
      </c>
      <c r="K27">
        <v>0</v>
      </c>
      <c r="L27">
        <v>0</v>
      </c>
    </row>
    <row r="28" spans="2:12">
      <c r="B28">
        <v>12</v>
      </c>
      <c r="C28">
        <v>0</v>
      </c>
      <c r="D28">
        <v>5</v>
      </c>
      <c r="E28">
        <v>5</v>
      </c>
      <c r="F28">
        <v>0</v>
      </c>
      <c r="G28">
        <v>0</v>
      </c>
      <c r="H28">
        <v>1</v>
      </c>
      <c r="I28">
        <v>0</v>
      </c>
      <c r="J28">
        <v>1</v>
      </c>
      <c r="K28">
        <v>0</v>
      </c>
      <c r="L28">
        <v>0</v>
      </c>
    </row>
    <row r="29" spans="2:12">
      <c r="B29">
        <v>15</v>
      </c>
      <c r="C29">
        <v>0</v>
      </c>
      <c r="D29">
        <v>10</v>
      </c>
      <c r="E29">
        <v>4</v>
      </c>
      <c r="F29">
        <v>1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</row>
    <row r="30" spans="2:12">
      <c r="B30">
        <v>16</v>
      </c>
      <c r="C30">
        <v>0</v>
      </c>
      <c r="D30">
        <v>8</v>
      </c>
      <c r="E30">
        <v>4</v>
      </c>
      <c r="F30">
        <v>1</v>
      </c>
      <c r="G30">
        <v>0</v>
      </c>
      <c r="H30">
        <v>0</v>
      </c>
      <c r="I30">
        <v>0</v>
      </c>
      <c r="J30">
        <v>1</v>
      </c>
      <c r="K30">
        <v>0</v>
      </c>
      <c r="L30">
        <v>2</v>
      </c>
    </row>
    <row r="31" spans="2:12">
      <c r="B31">
        <v>11</v>
      </c>
      <c r="C31">
        <v>0</v>
      </c>
      <c r="D31">
        <v>4</v>
      </c>
      <c r="E31">
        <v>3</v>
      </c>
      <c r="F31">
        <v>2</v>
      </c>
      <c r="G31">
        <v>2</v>
      </c>
      <c r="H31">
        <v>0</v>
      </c>
      <c r="I31">
        <v>0</v>
      </c>
      <c r="J31">
        <v>0</v>
      </c>
      <c r="K31">
        <v>0</v>
      </c>
      <c r="L31">
        <v>0</v>
      </c>
    </row>
    <row r="32" spans="2:12">
      <c r="B32">
        <v>18</v>
      </c>
      <c r="C32">
        <v>0</v>
      </c>
      <c r="D32">
        <v>9</v>
      </c>
      <c r="E32">
        <v>4</v>
      </c>
      <c r="F32">
        <v>4</v>
      </c>
      <c r="G32">
        <v>0</v>
      </c>
      <c r="H32">
        <v>0</v>
      </c>
      <c r="I32">
        <v>1</v>
      </c>
      <c r="J32">
        <v>0</v>
      </c>
      <c r="K32">
        <v>0</v>
      </c>
      <c r="L32">
        <v>0</v>
      </c>
    </row>
    <row r="33" spans="2:12">
      <c r="B33">
        <f t="shared" ref="B33:L33" si="2">SUM(B22:B32)</f>
        <v>161</v>
      </c>
      <c r="C33">
        <f t="shared" si="2"/>
        <v>0</v>
      </c>
      <c r="D33">
        <f t="shared" si="2"/>
        <v>82</v>
      </c>
      <c r="E33">
        <f t="shared" si="2"/>
        <v>37</v>
      </c>
      <c r="F33">
        <f t="shared" si="2"/>
        <v>18</v>
      </c>
      <c r="G33">
        <f t="shared" si="2"/>
        <v>10</v>
      </c>
      <c r="H33">
        <f t="shared" si="2"/>
        <v>7</v>
      </c>
      <c r="I33">
        <f t="shared" si="2"/>
        <v>1</v>
      </c>
      <c r="J33">
        <f t="shared" si="2"/>
        <v>3</v>
      </c>
      <c r="K33">
        <f t="shared" si="2"/>
        <v>1</v>
      </c>
      <c r="L33">
        <f t="shared" si="2"/>
        <v>2</v>
      </c>
    </row>
    <row r="34" s="2" customFormat="1" spans="2:12">
      <c r="B34" s="3">
        <f>SUM(B22:B33)</f>
        <v>322</v>
      </c>
      <c r="C34" s="2">
        <f>C33/161</f>
        <v>0</v>
      </c>
      <c r="D34" s="2">
        <f t="shared" ref="D34:L34" si="3">D33/161</f>
        <v>0.509316770186335</v>
      </c>
      <c r="E34" s="2">
        <f t="shared" si="3"/>
        <v>0.229813664596273</v>
      </c>
      <c r="F34" s="2">
        <f t="shared" si="3"/>
        <v>0.111801242236025</v>
      </c>
      <c r="G34" s="2">
        <f t="shared" si="3"/>
        <v>0.062111801242236</v>
      </c>
      <c r="H34" s="2">
        <f t="shared" si="3"/>
        <v>0.0434782608695652</v>
      </c>
      <c r="I34" s="2">
        <f t="shared" si="3"/>
        <v>0.0062111801242236</v>
      </c>
      <c r="J34" s="2">
        <f t="shared" si="3"/>
        <v>0.0186335403726708</v>
      </c>
      <c r="K34" s="2">
        <f t="shared" si="3"/>
        <v>0.0062111801242236</v>
      </c>
      <c r="L34" s="2">
        <f t="shared" si="3"/>
        <v>0.0124223602484472</v>
      </c>
    </row>
    <row r="46" spans="1:1">
      <c r="A46" t="s">
        <v>3</v>
      </c>
    </row>
    <row r="47" spans="2:12">
      <c r="B47" t="s">
        <v>1</v>
      </c>
      <c r="C47">
        <v>0</v>
      </c>
      <c r="D47">
        <v>1</v>
      </c>
      <c r="E47">
        <v>2</v>
      </c>
      <c r="F47">
        <v>3</v>
      </c>
      <c r="G47">
        <v>4</v>
      </c>
      <c r="H47">
        <v>5</v>
      </c>
      <c r="I47">
        <v>6</v>
      </c>
      <c r="J47">
        <v>7</v>
      </c>
      <c r="K47">
        <v>8</v>
      </c>
      <c r="L47">
        <v>9</v>
      </c>
    </row>
    <row r="48" spans="2:12">
      <c r="B48">
        <v>15</v>
      </c>
      <c r="C48">
        <v>1</v>
      </c>
      <c r="D48">
        <v>1</v>
      </c>
      <c r="E48">
        <v>2</v>
      </c>
      <c r="F48">
        <v>2</v>
      </c>
      <c r="G48">
        <v>2</v>
      </c>
      <c r="H48">
        <v>1</v>
      </c>
      <c r="I48">
        <v>0</v>
      </c>
      <c r="J48">
        <v>3</v>
      </c>
      <c r="K48">
        <v>2</v>
      </c>
      <c r="L48">
        <v>1</v>
      </c>
    </row>
    <row r="49" spans="2:12">
      <c r="B49">
        <v>10</v>
      </c>
      <c r="C49">
        <v>1</v>
      </c>
      <c r="D49">
        <v>1</v>
      </c>
      <c r="E49">
        <v>2</v>
      </c>
      <c r="F49">
        <v>0</v>
      </c>
      <c r="G49">
        <v>0</v>
      </c>
      <c r="H49">
        <v>0</v>
      </c>
      <c r="I49">
        <v>1</v>
      </c>
      <c r="J49">
        <v>3</v>
      </c>
      <c r="K49">
        <v>1</v>
      </c>
      <c r="L49">
        <v>1</v>
      </c>
    </row>
    <row r="50" spans="2:12">
      <c r="B50">
        <v>9</v>
      </c>
      <c r="C50">
        <v>3</v>
      </c>
      <c r="D50">
        <v>0</v>
      </c>
      <c r="E50">
        <v>0</v>
      </c>
      <c r="F50">
        <v>2</v>
      </c>
      <c r="G50">
        <v>1</v>
      </c>
      <c r="H50">
        <v>0</v>
      </c>
      <c r="I50">
        <v>1</v>
      </c>
      <c r="J50">
        <v>1</v>
      </c>
      <c r="K50">
        <v>1</v>
      </c>
      <c r="L50">
        <v>0</v>
      </c>
    </row>
    <row r="51" spans="2:12">
      <c r="B51">
        <v>36</v>
      </c>
      <c r="C51">
        <v>5</v>
      </c>
      <c r="D51">
        <v>3</v>
      </c>
      <c r="E51">
        <v>5</v>
      </c>
      <c r="F51">
        <v>6</v>
      </c>
      <c r="G51">
        <v>3</v>
      </c>
      <c r="H51">
        <v>2</v>
      </c>
      <c r="I51">
        <v>2</v>
      </c>
      <c r="J51">
        <v>3</v>
      </c>
      <c r="K51">
        <v>4</v>
      </c>
      <c r="L51">
        <v>3</v>
      </c>
    </row>
    <row r="52" spans="2:12">
      <c r="B52">
        <v>7</v>
      </c>
      <c r="C52">
        <v>1</v>
      </c>
      <c r="D52">
        <v>0</v>
      </c>
      <c r="E52">
        <v>2</v>
      </c>
      <c r="F52">
        <v>0</v>
      </c>
      <c r="G52">
        <v>0</v>
      </c>
      <c r="H52">
        <v>2</v>
      </c>
      <c r="I52">
        <v>0</v>
      </c>
      <c r="J52">
        <v>0</v>
      </c>
      <c r="K52">
        <v>2</v>
      </c>
      <c r="L52">
        <v>0</v>
      </c>
    </row>
    <row r="53" spans="2:12">
      <c r="B53">
        <v>12</v>
      </c>
      <c r="C53">
        <v>2</v>
      </c>
      <c r="D53">
        <v>2</v>
      </c>
      <c r="E53">
        <v>3</v>
      </c>
      <c r="F53">
        <v>1</v>
      </c>
      <c r="G53">
        <v>0</v>
      </c>
      <c r="H53">
        <v>0</v>
      </c>
      <c r="I53">
        <v>0</v>
      </c>
      <c r="J53">
        <v>2</v>
      </c>
      <c r="K53">
        <v>2</v>
      </c>
      <c r="L53">
        <v>0</v>
      </c>
    </row>
    <row r="54" spans="2:12">
      <c r="B54">
        <v>12</v>
      </c>
      <c r="C54">
        <v>1</v>
      </c>
      <c r="D54">
        <v>4</v>
      </c>
      <c r="E54">
        <v>0</v>
      </c>
      <c r="F54">
        <v>2</v>
      </c>
      <c r="G54">
        <v>2</v>
      </c>
      <c r="H54">
        <v>0</v>
      </c>
      <c r="I54">
        <v>0</v>
      </c>
      <c r="J54">
        <v>2</v>
      </c>
      <c r="K54">
        <v>1</v>
      </c>
      <c r="L54">
        <v>0</v>
      </c>
    </row>
    <row r="55" spans="2:12">
      <c r="B55">
        <v>15</v>
      </c>
      <c r="C55">
        <v>2</v>
      </c>
      <c r="D55">
        <v>2</v>
      </c>
      <c r="E55">
        <v>3</v>
      </c>
      <c r="F55">
        <v>3</v>
      </c>
      <c r="G55">
        <v>0</v>
      </c>
      <c r="H55">
        <v>2</v>
      </c>
      <c r="I55">
        <v>2</v>
      </c>
      <c r="J55">
        <v>0</v>
      </c>
      <c r="K55">
        <v>1</v>
      </c>
      <c r="L55">
        <v>0</v>
      </c>
    </row>
    <row r="56" spans="2:12">
      <c r="B56">
        <v>16</v>
      </c>
      <c r="C56">
        <v>1</v>
      </c>
      <c r="D56">
        <v>3</v>
      </c>
      <c r="E56">
        <v>1</v>
      </c>
      <c r="F56">
        <v>2</v>
      </c>
      <c r="G56">
        <v>0</v>
      </c>
      <c r="H56">
        <v>4</v>
      </c>
      <c r="I56">
        <v>2</v>
      </c>
      <c r="J56">
        <v>1</v>
      </c>
      <c r="K56">
        <v>1</v>
      </c>
      <c r="L56">
        <v>1</v>
      </c>
    </row>
    <row r="57" spans="2:12">
      <c r="B57">
        <v>11</v>
      </c>
      <c r="C57">
        <v>2</v>
      </c>
      <c r="D57">
        <v>0</v>
      </c>
      <c r="E57">
        <v>1</v>
      </c>
      <c r="F57">
        <v>1</v>
      </c>
      <c r="G57">
        <v>2</v>
      </c>
      <c r="H57">
        <v>2</v>
      </c>
      <c r="I57">
        <v>1</v>
      </c>
      <c r="J57">
        <v>1</v>
      </c>
      <c r="K57">
        <v>0</v>
      </c>
      <c r="L57">
        <v>1</v>
      </c>
    </row>
    <row r="58" spans="2:12">
      <c r="B58">
        <v>18</v>
      </c>
      <c r="C58">
        <v>1</v>
      </c>
      <c r="D58">
        <v>3</v>
      </c>
      <c r="E58">
        <v>1</v>
      </c>
      <c r="F58">
        <v>2</v>
      </c>
      <c r="G58">
        <v>3</v>
      </c>
      <c r="H58">
        <v>1</v>
      </c>
      <c r="I58">
        <v>1</v>
      </c>
      <c r="J58">
        <v>0</v>
      </c>
      <c r="K58">
        <v>1</v>
      </c>
      <c r="L58">
        <v>5</v>
      </c>
    </row>
    <row r="59" spans="2:12">
      <c r="B59">
        <f t="shared" ref="B59:L59" si="4">SUM(B48:B58)</f>
        <v>161</v>
      </c>
      <c r="C59">
        <f t="shared" si="4"/>
        <v>20</v>
      </c>
      <c r="D59">
        <f t="shared" si="4"/>
        <v>19</v>
      </c>
      <c r="E59">
        <f t="shared" si="4"/>
        <v>20</v>
      </c>
      <c r="F59">
        <f t="shared" si="4"/>
        <v>21</v>
      </c>
      <c r="G59">
        <f t="shared" si="4"/>
        <v>13</v>
      </c>
      <c r="H59">
        <f t="shared" si="4"/>
        <v>14</v>
      </c>
      <c r="I59">
        <f t="shared" si="4"/>
        <v>10</v>
      </c>
      <c r="J59">
        <f t="shared" si="4"/>
        <v>16</v>
      </c>
      <c r="K59">
        <f t="shared" si="4"/>
        <v>16</v>
      </c>
      <c r="L59">
        <f t="shared" si="4"/>
        <v>12</v>
      </c>
    </row>
    <row r="60" s="2" customFormat="1" spans="3:12">
      <c r="C60" s="2">
        <f>C59/161</f>
        <v>0.124223602484472</v>
      </c>
      <c r="D60" s="2">
        <f t="shared" ref="D60:L60" si="5">D59/161</f>
        <v>0.118012422360248</v>
      </c>
      <c r="E60" s="2">
        <f t="shared" si="5"/>
        <v>0.124223602484472</v>
      </c>
      <c r="F60" s="2">
        <f t="shared" si="5"/>
        <v>0.130434782608696</v>
      </c>
      <c r="G60" s="2">
        <f t="shared" si="5"/>
        <v>0.0807453416149068</v>
      </c>
      <c r="H60" s="2">
        <f t="shared" si="5"/>
        <v>0.0869565217391304</v>
      </c>
      <c r="I60" s="2">
        <f t="shared" si="5"/>
        <v>0.062111801242236</v>
      </c>
      <c r="J60" s="2">
        <f t="shared" si="5"/>
        <v>0.0993788819875776</v>
      </c>
      <c r="K60" s="2">
        <f t="shared" si="5"/>
        <v>0.0993788819875776</v>
      </c>
      <c r="L60" s="2">
        <f t="shared" si="5"/>
        <v>0.0745341614906832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60"/>
  <sheetViews>
    <sheetView topLeftCell="A28" workbookViewId="0">
      <selection activeCell="C39" sqref="C39"/>
    </sheetView>
  </sheetViews>
  <sheetFormatPr defaultColWidth="8.88888888888889" defaultRowHeight="14.4"/>
  <cols>
    <col min="3" max="12" width="12.8888888888889"/>
  </cols>
  <sheetData>
    <row r="1" spans="1:1">
      <c r="A1" t="s">
        <v>0</v>
      </c>
    </row>
    <row r="2" spans="2:12">
      <c r="B2" t="s">
        <v>1</v>
      </c>
      <c r="C2">
        <v>0</v>
      </c>
      <c r="D2">
        <v>1</v>
      </c>
      <c r="E2">
        <v>2</v>
      </c>
      <c r="F2">
        <v>3</v>
      </c>
      <c r="G2">
        <v>4</v>
      </c>
      <c r="H2">
        <v>5</v>
      </c>
      <c r="I2">
        <v>6</v>
      </c>
      <c r="J2">
        <v>7</v>
      </c>
      <c r="K2">
        <v>8</v>
      </c>
      <c r="L2">
        <v>9</v>
      </c>
    </row>
    <row r="3" spans="2:12">
      <c r="B3">
        <v>97</v>
      </c>
      <c r="C3">
        <v>0</v>
      </c>
      <c r="D3">
        <v>58</v>
      </c>
      <c r="E3">
        <v>21</v>
      </c>
      <c r="F3">
        <v>2</v>
      </c>
      <c r="G3">
        <v>5</v>
      </c>
      <c r="H3">
        <v>5</v>
      </c>
      <c r="I3">
        <v>2</v>
      </c>
      <c r="J3">
        <v>3</v>
      </c>
      <c r="K3">
        <v>0</v>
      </c>
      <c r="L3">
        <v>1</v>
      </c>
    </row>
    <row r="4" spans="2:12">
      <c r="B4">
        <v>105</v>
      </c>
      <c r="C4">
        <v>0</v>
      </c>
      <c r="D4">
        <v>74</v>
      </c>
      <c r="E4">
        <v>14</v>
      </c>
      <c r="F4">
        <v>4</v>
      </c>
      <c r="G4">
        <v>6</v>
      </c>
      <c r="H4">
        <v>2</v>
      </c>
      <c r="I4">
        <v>2</v>
      </c>
      <c r="J4">
        <v>1</v>
      </c>
      <c r="K4">
        <v>1</v>
      </c>
      <c r="L4">
        <v>1</v>
      </c>
    </row>
    <row r="5" spans="2:12">
      <c r="B5">
        <v>83</v>
      </c>
      <c r="C5">
        <v>0</v>
      </c>
      <c r="D5">
        <v>51</v>
      </c>
      <c r="E5">
        <v>13</v>
      </c>
      <c r="F5">
        <v>4</v>
      </c>
      <c r="G5">
        <v>8</v>
      </c>
      <c r="H5">
        <v>2</v>
      </c>
      <c r="I5">
        <v>1</v>
      </c>
      <c r="J5">
        <v>2</v>
      </c>
      <c r="K5">
        <v>0</v>
      </c>
      <c r="L5">
        <v>2</v>
      </c>
    </row>
    <row r="6" spans="2:12">
      <c r="B6">
        <v>399</v>
      </c>
      <c r="C6">
        <v>0</v>
      </c>
      <c r="D6">
        <v>232</v>
      </c>
      <c r="E6">
        <v>76</v>
      </c>
      <c r="F6">
        <v>39</v>
      </c>
      <c r="G6">
        <v>17</v>
      </c>
      <c r="H6">
        <v>15</v>
      </c>
      <c r="I6">
        <v>6</v>
      </c>
      <c r="J6">
        <v>5</v>
      </c>
      <c r="K6">
        <v>4</v>
      </c>
      <c r="L6">
        <v>5</v>
      </c>
    </row>
    <row r="7" spans="2:12">
      <c r="B7">
        <v>70</v>
      </c>
      <c r="C7">
        <v>0</v>
      </c>
      <c r="D7">
        <v>34</v>
      </c>
      <c r="E7">
        <v>12</v>
      </c>
      <c r="F7">
        <v>7</v>
      </c>
      <c r="G7">
        <v>4</v>
      </c>
      <c r="H7">
        <v>4</v>
      </c>
      <c r="I7">
        <v>4</v>
      </c>
      <c r="J7">
        <v>2</v>
      </c>
      <c r="K7">
        <v>2</v>
      </c>
      <c r="L7">
        <v>1</v>
      </c>
    </row>
    <row r="8" spans="2:12">
      <c r="B8">
        <v>149</v>
      </c>
      <c r="C8">
        <v>0</v>
      </c>
      <c r="D8">
        <v>78</v>
      </c>
      <c r="E8">
        <v>32</v>
      </c>
      <c r="F8">
        <v>14</v>
      </c>
      <c r="G8">
        <v>6</v>
      </c>
      <c r="H8">
        <v>8</v>
      </c>
      <c r="I8">
        <v>8</v>
      </c>
      <c r="J8">
        <v>1</v>
      </c>
      <c r="K8">
        <v>1</v>
      </c>
      <c r="L8">
        <v>1</v>
      </c>
    </row>
    <row r="9" spans="2:12">
      <c r="B9">
        <v>119</v>
      </c>
      <c r="C9">
        <v>0</v>
      </c>
      <c r="D9">
        <v>70</v>
      </c>
      <c r="E9">
        <v>21</v>
      </c>
      <c r="F9">
        <v>9</v>
      </c>
      <c r="G9">
        <v>6</v>
      </c>
      <c r="H9">
        <v>4</v>
      </c>
      <c r="I9">
        <v>3</v>
      </c>
      <c r="J9">
        <v>1</v>
      </c>
      <c r="K9">
        <v>4</v>
      </c>
      <c r="L9">
        <v>1</v>
      </c>
    </row>
    <row r="10" spans="2:12">
      <c r="B10">
        <v>109</v>
      </c>
      <c r="C10">
        <v>0</v>
      </c>
      <c r="D10">
        <v>64</v>
      </c>
      <c r="E10">
        <v>18</v>
      </c>
      <c r="F10">
        <v>9</v>
      </c>
      <c r="G10">
        <v>4</v>
      </c>
      <c r="H10">
        <v>4</v>
      </c>
      <c r="I10">
        <v>5</v>
      </c>
      <c r="J10">
        <v>1</v>
      </c>
      <c r="K10">
        <v>3</v>
      </c>
      <c r="L10">
        <v>1</v>
      </c>
    </row>
    <row r="11" spans="2:12">
      <c r="B11">
        <v>106</v>
      </c>
      <c r="C11">
        <v>0</v>
      </c>
      <c r="D11">
        <v>67</v>
      </c>
      <c r="E11">
        <v>18</v>
      </c>
      <c r="F11">
        <v>8</v>
      </c>
      <c r="G11">
        <v>2</v>
      </c>
      <c r="H11">
        <v>6</v>
      </c>
      <c r="I11">
        <v>2</v>
      </c>
      <c r="J11">
        <v>1</v>
      </c>
      <c r="K11">
        <v>1</v>
      </c>
      <c r="L11">
        <v>1</v>
      </c>
    </row>
    <row r="12" spans="2:12">
      <c r="B12">
        <v>104</v>
      </c>
      <c r="C12">
        <v>0</v>
      </c>
      <c r="D12">
        <v>62</v>
      </c>
      <c r="E12">
        <v>18</v>
      </c>
      <c r="F12">
        <v>11</v>
      </c>
      <c r="G12">
        <v>4</v>
      </c>
      <c r="H12">
        <v>4</v>
      </c>
      <c r="I12">
        <v>3</v>
      </c>
      <c r="J12">
        <v>0</v>
      </c>
      <c r="K12">
        <v>0</v>
      </c>
      <c r="L12">
        <v>2</v>
      </c>
    </row>
    <row r="13" spans="2:12">
      <c r="B13">
        <v>138</v>
      </c>
      <c r="C13">
        <v>0</v>
      </c>
      <c r="D13">
        <v>83</v>
      </c>
      <c r="E13">
        <v>27</v>
      </c>
      <c r="F13">
        <v>9</v>
      </c>
      <c r="G13">
        <v>6</v>
      </c>
      <c r="H13">
        <v>4</v>
      </c>
      <c r="I13">
        <v>2</v>
      </c>
      <c r="J13">
        <v>2</v>
      </c>
      <c r="K13">
        <v>2</v>
      </c>
      <c r="L13">
        <v>3</v>
      </c>
    </row>
    <row r="14" spans="2:12">
      <c r="B14">
        <f t="shared" ref="B14:L14" si="0">SUM(B3:B13)</f>
        <v>1479</v>
      </c>
      <c r="C14">
        <f t="shared" si="0"/>
        <v>0</v>
      </c>
      <c r="D14">
        <f t="shared" si="0"/>
        <v>873</v>
      </c>
      <c r="E14">
        <f t="shared" si="0"/>
        <v>270</v>
      </c>
      <c r="F14">
        <f t="shared" si="0"/>
        <v>116</v>
      </c>
      <c r="G14">
        <f t="shared" si="0"/>
        <v>68</v>
      </c>
      <c r="H14">
        <f t="shared" si="0"/>
        <v>58</v>
      </c>
      <c r="I14">
        <f t="shared" si="0"/>
        <v>38</v>
      </c>
      <c r="J14">
        <f t="shared" si="0"/>
        <v>19</v>
      </c>
      <c r="K14">
        <f t="shared" si="0"/>
        <v>18</v>
      </c>
      <c r="L14">
        <f t="shared" si="0"/>
        <v>19</v>
      </c>
    </row>
    <row r="15" s="2" customFormat="1" spans="3:12">
      <c r="C15" s="2">
        <f>C14/1479</f>
        <v>0</v>
      </c>
      <c r="D15" s="2">
        <f t="shared" ref="D15:L15" si="1">D14/1479</f>
        <v>0.59026369168357</v>
      </c>
      <c r="E15" s="2">
        <f t="shared" si="1"/>
        <v>0.182555780933063</v>
      </c>
      <c r="F15" s="2">
        <f t="shared" si="1"/>
        <v>0.0784313725490196</v>
      </c>
      <c r="G15" s="2">
        <f t="shared" si="1"/>
        <v>0.0459770114942529</v>
      </c>
      <c r="H15" s="2">
        <f t="shared" si="1"/>
        <v>0.0392156862745098</v>
      </c>
      <c r="I15" s="2">
        <f t="shared" si="1"/>
        <v>0.0256930358350237</v>
      </c>
      <c r="J15" s="2">
        <f t="shared" si="1"/>
        <v>0.0128465179175118</v>
      </c>
      <c r="K15" s="2">
        <f t="shared" si="1"/>
        <v>0.0121703853955375</v>
      </c>
      <c r="L15" s="2">
        <f t="shared" si="1"/>
        <v>0.0128465179175118</v>
      </c>
    </row>
    <row r="20" spans="1:1">
      <c r="A20" t="s">
        <v>2</v>
      </c>
    </row>
    <row r="21" spans="2:12">
      <c r="B21" t="s">
        <v>1</v>
      </c>
      <c r="C21">
        <v>0</v>
      </c>
      <c r="D21">
        <v>1</v>
      </c>
      <c r="E21">
        <v>2</v>
      </c>
      <c r="F21">
        <v>3</v>
      </c>
      <c r="G21">
        <v>4</v>
      </c>
      <c r="H21">
        <v>5</v>
      </c>
      <c r="I21">
        <v>6</v>
      </c>
      <c r="J21">
        <v>7</v>
      </c>
      <c r="K21">
        <v>8</v>
      </c>
      <c r="L21">
        <v>9</v>
      </c>
    </row>
    <row r="22" spans="2:12">
      <c r="B22">
        <v>9</v>
      </c>
      <c r="C22">
        <v>0</v>
      </c>
      <c r="D22">
        <v>4</v>
      </c>
      <c r="E22">
        <v>4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1</v>
      </c>
    </row>
    <row r="23" spans="2:12">
      <c r="B23">
        <v>11</v>
      </c>
      <c r="C23">
        <v>0</v>
      </c>
      <c r="D23">
        <v>8</v>
      </c>
      <c r="E23">
        <v>2</v>
      </c>
      <c r="F23">
        <v>1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</row>
    <row r="24" spans="2:12">
      <c r="B24">
        <v>6</v>
      </c>
      <c r="C24">
        <v>0</v>
      </c>
      <c r="D24">
        <v>3</v>
      </c>
      <c r="E24">
        <v>1</v>
      </c>
      <c r="F24">
        <v>0</v>
      </c>
      <c r="G24">
        <v>0</v>
      </c>
      <c r="H24">
        <v>1</v>
      </c>
      <c r="I24">
        <v>0</v>
      </c>
      <c r="J24">
        <v>1</v>
      </c>
      <c r="K24">
        <v>0</v>
      </c>
      <c r="L24">
        <v>0</v>
      </c>
    </row>
    <row r="25" spans="2:12">
      <c r="B25">
        <v>54</v>
      </c>
      <c r="C25">
        <v>0</v>
      </c>
      <c r="D25">
        <v>35</v>
      </c>
      <c r="E25">
        <v>9</v>
      </c>
      <c r="F25">
        <v>5</v>
      </c>
      <c r="G25">
        <v>2</v>
      </c>
      <c r="H25">
        <v>2</v>
      </c>
      <c r="I25">
        <v>0</v>
      </c>
      <c r="J25">
        <v>1</v>
      </c>
      <c r="K25">
        <v>0</v>
      </c>
      <c r="L25">
        <v>0</v>
      </c>
    </row>
    <row r="26" spans="2:12">
      <c r="B26">
        <v>2</v>
      </c>
      <c r="C26">
        <v>0</v>
      </c>
      <c r="D26">
        <v>1</v>
      </c>
      <c r="E26">
        <v>0</v>
      </c>
      <c r="F26">
        <v>1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</row>
    <row r="27" spans="2:12">
      <c r="B27">
        <v>14</v>
      </c>
      <c r="C27">
        <v>0</v>
      </c>
      <c r="D27">
        <v>6</v>
      </c>
      <c r="E27">
        <v>3</v>
      </c>
      <c r="F27">
        <v>2</v>
      </c>
      <c r="G27">
        <v>1</v>
      </c>
      <c r="H27">
        <v>1</v>
      </c>
      <c r="I27">
        <v>1</v>
      </c>
      <c r="J27">
        <v>0</v>
      </c>
      <c r="K27">
        <v>0</v>
      </c>
      <c r="L27">
        <v>0</v>
      </c>
    </row>
    <row r="28" spans="2:12">
      <c r="B28">
        <v>12</v>
      </c>
      <c r="C28">
        <v>0</v>
      </c>
      <c r="D28">
        <v>6</v>
      </c>
      <c r="E28">
        <v>3</v>
      </c>
      <c r="F28">
        <v>1</v>
      </c>
      <c r="G28">
        <v>1</v>
      </c>
      <c r="H28">
        <v>1</v>
      </c>
      <c r="I28">
        <v>0</v>
      </c>
      <c r="J28">
        <v>0</v>
      </c>
      <c r="K28">
        <v>0</v>
      </c>
      <c r="L28">
        <v>0</v>
      </c>
    </row>
    <row r="29" spans="2:12">
      <c r="B29">
        <v>9</v>
      </c>
      <c r="C29">
        <v>0</v>
      </c>
      <c r="D29">
        <v>2</v>
      </c>
      <c r="E29">
        <v>2</v>
      </c>
      <c r="F29">
        <v>2</v>
      </c>
      <c r="G29">
        <v>1</v>
      </c>
      <c r="H29">
        <v>0</v>
      </c>
      <c r="I29">
        <v>2</v>
      </c>
      <c r="J29">
        <v>0</v>
      </c>
      <c r="K29">
        <v>0</v>
      </c>
      <c r="L29">
        <v>0</v>
      </c>
    </row>
    <row r="30" spans="2:12">
      <c r="B30">
        <v>12</v>
      </c>
      <c r="C30">
        <v>0</v>
      </c>
      <c r="D30">
        <v>7</v>
      </c>
      <c r="E30">
        <v>2</v>
      </c>
      <c r="F30">
        <v>1</v>
      </c>
      <c r="G30">
        <v>1</v>
      </c>
      <c r="H30">
        <v>1</v>
      </c>
      <c r="I30">
        <v>0</v>
      </c>
      <c r="J30">
        <v>0</v>
      </c>
      <c r="K30">
        <v>0</v>
      </c>
      <c r="L30">
        <v>0</v>
      </c>
    </row>
    <row r="31" spans="2:12">
      <c r="B31">
        <v>10</v>
      </c>
      <c r="C31">
        <v>0</v>
      </c>
      <c r="D31">
        <v>7</v>
      </c>
      <c r="E31">
        <v>2</v>
      </c>
      <c r="F31">
        <v>1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</row>
    <row r="32" spans="2:12">
      <c r="B32">
        <v>19</v>
      </c>
      <c r="C32">
        <v>0</v>
      </c>
      <c r="D32">
        <v>15</v>
      </c>
      <c r="E32">
        <v>1</v>
      </c>
      <c r="F32">
        <v>0</v>
      </c>
      <c r="G32">
        <v>1</v>
      </c>
      <c r="H32">
        <v>0</v>
      </c>
      <c r="I32">
        <v>0</v>
      </c>
      <c r="J32">
        <v>1</v>
      </c>
      <c r="K32">
        <v>1</v>
      </c>
      <c r="L32">
        <v>0</v>
      </c>
    </row>
    <row r="33" spans="2:12">
      <c r="B33">
        <f>SUM(B22:B32)</f>
        <v>158</v>
      </c>
      <c r="C33">
        <f t="shared" ref="B33:L33" si="2">SUM(C22:C32)</f>
        <v>0</v>
      </c>
      <c r="D33">
        <f t="shared" si="2"/>
        <v>94</v>
      </c>
      <c r="E33">
        <f t="shared" si="2"/>
        <v>29</v>
      </c>
      <c r="F33">
        <f t="shared" si="2"/>
        <v>14</v>
      </c>
      <c r="G33">
        <f t="shared" si="2"/>
        <v>7</v>
      </c>
      <c r="H33">
        <f t="shared" si="2"/>
        <v>6</v>
      </c>
      <c r="I33">
        <f t="shared" si="2"/>
        <v>3</v>
      </c>
      <c r="J33">
        <f t="shared" si="2"/>
        <v>3</v>
      </c>
      <c r="K33">
        <f t="shared" si="2"/>
        <v>1</v>
      </c>
      <c r="L33">
        <f t="shared" si="2"/>
        <v>1</v>
      </c>
    </row>
    <row r="34" s="2" customFormat="1" spans="3:12">
      <c r="C34" s="2">
        <f>C33/158</f>
        <v>0</v>
      </c>
      <c r="D34" s="2">
        <f t="shared" ref="D34:L34" si="3">D33/158</f>
        <v>0.594936708860759</v>
      </c>
      <c r="E34" s="2">
        <f t="shared" si="3"/>
        <v>0.183544303797468</v>
      </c>
      <c r="F34" s="2">
        <f t="shared" si="3"/>
        <v>0.0886075949367089</v>
      </c>
      <c r="G34" s="2">
        <f t="shared" si="3"/>
        <v>0.0443037974683544</v>
      </c>
      <c r="H34" s="2">
        <f t="shared" si="3"/>
        <v>0.0379746835443038</v>
      </c>
      <c r="I34" s="2">
        <f t="shared" si="3"/>
        <v>0.0189873417721519</v>
      </c>
      <c r="J34" s="2">
        <f t="shared" si="3"/>
        <v>0.0189873417721519</v>
      </c>
      <c r="K34" s="2">
        <f t="shared" si="3"/>
        <v>0.00632911392405063</v>
      </c>
      <c r="L34" s="2">
        <f t="shared" si="3"/>
        <v>0.00632911392405063</v>
      </c>
    </row>
    <row r="46" spans="1:1">
      <c r="A46" t="s">
        <v>3</v>
      </c>
    </row>
    <row r="47" spans="2:12">
      <c r="B47" t="s">
        <v>1</v>
      </c>
      <c r="C47">
        <v>0</v>
      </c>
      <c r="D47">
        <v>1</v>
      </c>
      <c r="E47">
        <v>2</v>
      </c>
      <c r="F47">
        <v>3</v>
      </c>
      <c r="G47">
        <v>4</v>
      </c>
      <c r="H47">
        <v>5</v>
      </c>
      <c r="I47">
        <v>6</v>
      </c>
      <c r="J47">
        <v>7</v>
      </c>
      <c r="K47">
        <v>8</v>
      </c>
      <c r="L47">
        <v>9</v>
      </c>
    </row>
    <row r="48" spans="2:12">
      <c r="B48">
        <v>9</v>
      </c>
      <c r="C48">
        <v>2</v>
      </c>
      <c r="D48">
        <v>2</v>
      </c>
      <c r="E48">
        <v>1</v>
      </c>
      <c r="F48">
        <v>1</v>
      </c>
      <c r="G48">
        <v>0</v>
      </c>
      <c r="H48">
        <v>1</v>
      </c>
      <c r="I48">
        <v>1</v>
      </c>
      <c r="J48">
        <v>0</v>
      </c>
      <c r="K48">
        <v>1</v>
      </c>
      <c r="L48">
        <v>0</v>
      </c>
    </row>
    <row r="49" spans="2:12">
      <c r="B49">
        <v>11</v>
      </c>
      <c r="C49">
        <v>3</v>
      </c>
      <c r="D49">
        <v>1</v>
      </c>
      <c r="E49">
        <v>2</v>
      </c>
      <c r="F49">
        <v>1</v>
      </c>
      <c r="G49">
        <v>2</v>
      </c>
      <c r="H49">
        <v>1</v>
      </c>
      <c r="I49">
        <v>0</v>
      </c>
      <c r="J49">
        <v>0</v>
      </c>
      <c r="K49">
        <v>1</v>
      </c>
      <c r="L49">
        <v>0</v>
      </c>
    </row>
    <row r="50" spans="2:12">
      <c r="B50">
        <v>6</v>
      </c>
      <c r="C50">
        <v>0</v>
      </c>
      <c r="D50">
        <v>0</v>
      </c>
      <c r="E50">
        <v>1</v>
      </c>
      <c r="F50">
        <v>0</v>
      </c>
      <c r="G50">
        <v>0</v>
      </c>
      <c r="H50">
        <v>0</v>
      </c>
      <c r="I50">
        <v>3</v>
      </c>
      <c r="J50">
        <v>0</v>
      </c>
      <c r="K50">
        <v>1</v>
      </c>
      <c r="L50">
        <v>1</v>
      </c>
    </row>
    <row r="51" spans="2:12">
      <c r="B51">
        <v>54</v>
      </c>
      <c r="C51">
        <v>9</v>
      </c>
      <c r="D51">
        <v>6</v>
      </c>
      <c r="E51">
        <v>8</v>
      </c>
      <c r="F51">
        <v>7</v>
      </c>
      <c r="G51">
        <v>9</v>
      </c>
      <c r="H51">
        <v>0</v>
      </c>
      <c r="I51">
        <v>2</v>
      </c>
      <c r="J51">
        <v>2</v>
      </c>
      <c r="K51">
        <v>9</v>
      </c>
      <c r="L51">
        <v>2</v>
      </c>
    </row>
    <row r="52" spans="2:12">
      <c r="B52">
        <v>2</v>
      </c>
      <c r="C52">
        <v>0</v>
      </c>
      <c r="D52">
        <v>0</v>
      </c>
      <c r="E52">
        <v>1</v>
      </c>
      <c r="F52">
        <v>0</v>
      </c>
      <c r="G52">
        <v>1</v>
      </c>
      <c r="H52">
        <v>0</v>
      </c>
      <c r="I52">
        <v>0</v>
      </c>
      <c r="J52">
        <v>0</v>
      </c>
      <c r="K52">
        <v>0</v>
      </c>
      <c r="L52">
        <v>0</v>
      </c>
    </row>
    <row r="53" spans="2:12">
      <c r="B53">
        <v>14</v>
      </c>
      <c r="C53">
        <v>2</v>
      </c>
      <c r="D53">
        <v>0</v>
      </c>
      <c r="E53">
        <v>2</v>
      </c>
      <c r="F53">
        <v>2</v>
      </c>
      <c r="G53">
        <v>0</v>
      </c>
      <c r="H53">
        <v>1</v>
      </c>
      <c r="I53">
        <v>1</v>
      </c>
      <c r="J53">
        <v>2</v>
      </c>
      <c r="K53">
        <v>3</v>
      </c>
      <c r="L53">
        <v>1</v>
      </c>
    </row>
    <row r="54" spans="2:12">
      <c r="B54">
        <v>12</v>
      </c>
      <c r="C54">
        <v>2</v>
      </c>
      <c r="D54">
        <v>3</v>
      </c>
      <c r="E54">
        <v>1</v>
      </c>
      <c r="F54">
        <v>0</v>
      </c>
      <c r="G54">
        <v>0</v>
      </c>
      <c r="H54">
        <v>0</v>
      </c>
      <c r="I54">
        <v>2</v>
      </c>
      <c r="J54">
        <v>2</v>
      </c>
      <c r="K54">
        <v>0</v>
      </c>
      <c r="L54">
        <v>2</v>
      </c>
    </row>
    <row r="55" spans="2:12">
      <c r="B55">
        <v>9</v>
      </c>
      <c r="C55">
        <v>1</v>
      </c>
      <c r="D55">
        <v>1</v>
      </c>
      <c r="E55">
        <v>2</v>
      </c>
      <c r="F55">
        <v>2</v>
      </c>
      <c r="G55">
        <v>0</v>
      </c>
      <c r="H55">
        <v>1</v>
      </c>
      <c r="I55">
        <v>0</v>
      </c>
      <c r="J55">
        <v>1</v>
      </c>
      <c r="K55">
        <v>1</v>
      </c>
      <c r="L55">
        <v>0</v>
      </c>
    </row>
    <row r="56" spans="2:12">
      <c r="B56">
        <v>12</v>
      </c>
      <c r="C56">
        <v>2</v>
      </c>
      <c r="D56">
        <v>0</v>
      </c>
      <c r="E56">
        <v>2</v>
      </c>
      <c r="F56">
        <v>3</v>
      </c>
      <c r="G56">
        <v>1</v>
      </c>
      <c r="H56">
        <v>0</v>
      </c>
      <c r="I56">
        <v>2</v>
      </c>
      <c r="J56">
        <v>1</v>
      </c>
      <c r="K56">
        <v>0</v>
      </c>
      <c r="L56">
        <v>1</v>
      </c>
    </row>
    <row r="57" spans="2:12">
      <c r="B57">
        <v>10</v>
      </c>
      <c r="C57">
        <v>1</v>
      </c>
      <c r="D57">
        <v>0</v>
      </c>
      <c r="E57">
        <v>1</v>
      </c>
      <c r="F57">
        <v>1</v>
      </c>
      <c r="G57">
        <v>3</v>
      </c>
      <c r="H57">
        <v>0</v>
      </c>
      <c r="I57">
        <v>1</v>
      </c>
      <c r="J57">
        <v>1</v>
      </c>
      <c r="K57">
        <v>1</v>
      </c>
      <c r="L57">
        <v>1</v>
      </c>
    </row>
    <row r="58" spans="2:12">
      <c r="B58">
        <v>19</v>
      </c>
      <c r="C58">
        <v>2</v>
      </c>
      <c r="D58">
        <v>4</v>
      </c>
      <c r="E58">
        <v>2</v>
      </c>
      <c r="F58">
        <v>2</v>
      </c>
      <c r="G58">
        <v>1</v>
      </c>
      <c r="H58">
        <v>2</v>
      </c>
      <c r="I58">
        <v>4</v>
      </c>
      <c r="J58">
        <v>1</v>
      </c>
      <c r="K58">
        <v>0</v>
      </c>
      <c r="L58">
        <v>1</v>
      </c>
    </row>
    <row r="59" spans="2:12">
      <c r="B59">
        <f t="shared" ref="B59:L59" si="4">SUM(B48:B58)</f>
        <v>158</v>
      </c>
      <c r="C59">
        <f t="shared" si="4"/>
        <v>24</v>
      </c>
      <c r="D59">
        <f t="shared" si="4"/>
        <v>17</v>
      </c>
      <c r="E59">
        <f t="shared" si="4"/>
        <v>23</v>
      </c>
      <c r="F59">
        <f t="shared" si="4"/>
        <v>19</v>
      </c>
      <c r="G59">
        <f t="shared" si="4"/>
        <v>17</v>
      </c>
      <c r="H59">
        <f t="shared" si="4"/>
        <v>6</v>
      </c>
      <c r="I59">
        <f t="shared" si="4"/>
        <v>16</v>
      </c>
      <c r="J59">
        <f t="shared" si="4"/>
        <v>10</v>
      </c>
      <c r="K59">
        <f t="shared" si="4"/>
        <v>17</v>
      </c>
      <c r="L59">
        <f t="shared" si="4"/>
        <v>9</v>
      </c>
    </row>
    <row r="60" s="2" customFormat="1" spans="3:12">
      <c r="C60" s="2">
        <f>C59/158</f>
        <v>0.151898734177215</v>
      </c>
      <c r="D60" s="2">
        <f t="shared" ref="D60:L60" si="5">D59/158</f>
        <v>0.107594936708861</v>
      </c>
      <c r="E60" s="2">
        <f t="shared" si="5"/>
        <v>0.145569620253165</v>
      </c>
      <c r="F60" s="2">
        <f t="shared" si="5"/>
        <v>0.120253164556962</v>
      </c>
      <c r="G60" s="2">
        <f t="shared" si="5"/>
        <v>0.107594936708861</v>
      </c>
      <c r="H60" s="2">
        <f t="shared" si="5"/>
        <v>0.0379746835443038</v>
      </c>
      <c r="I60" s="2">
        <f t="shared" si="5"/>
        <v>0.10126582278481</v>
      </c>
      <c r="J60" s="2">
        <f t="shared" si="5"/>
        <v>0.0632911392405063</v>
      </c>
      <c r="K60" s="2">
        <f t="shared" si="5"/>
        <v>0.107594936708861</v>
      </c>
      <c r="L60" s="2">
        <f t="shared" si="5"/>
        <v>0.0569620253164557</v>
      </c>
    </row>
  </sheetData>
  <pageMargins left="0.75" right="0.75" top="1" bottom="1" header="0.5" footer="0.5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60"/>
  <sheetViews>
    <sheetView topLeftCell="A16" workbookViewId="0">
      <selection activeCell="E41" sqref="E41"/>
    </sheetView>
  </sheetViews>
  <sheetFormatPr defaultColWidth="8.88888888888889" defaultRowHeight="14.4"/>
  <cols>
    <col min="3" max="12" width="12.8888888888889"/>
  </cols>
  <sheetData>
    <row r="1" spans="1:1">
      <c r="A1" t="s">
        <v>0</v>
      </c>
    </row>
    <row r="2" spans="2:12">
      <c r="B2" t="s">
        <v>1</v>
      </c>
      <c r="C2">
        <v>0</v>
      </c>
      <c r="D2">
        <v>1</v>
      </c>
      <c r="E2">
        <v>2</v>
      </c>
      <c r="F2">
        <v>3</v>
      </c>
      <c r="G2">
        <v>4</v>
      </c>
      <c r="H2">
        <v>5</v>
      </c>
      <c r="I2">
        <v>6</v>
      </c>
      <c r="J2">
        <v>7</v>
      </c>
      <c r="K2">
        <v>8</v>
      </c>
      <c r="L2">
        <v>9</v>
      </c>
    </row>
    <row r="3" spans="2:12">
      <c r="B3">
        <v>300</v>
      </c>
      <c r="C3">
        <v>0</v>
      </c>
      <c r="D3">
        <v>84</v>
      </c>
      <c r="E3">
        <v>61</v>
      </c>
      <c r="F3">
        <v>41</v>
      </c>
      <c r="G3">
        <v>32</v>
      </c>
      <c r="H3">
        <v>25</v>
      </c>
      <c r="I3">
        <v>20</v>
      </c>
      <c r="J3">
        <v>16</v>
      </c>
      <c r="K3">
        <v>14</v>
      </c>
      <c r="L3">
        <v>7</v>
      </c>
    </row>
    <row r="4" spans="2:12">
      <c r="B4">
        <v>271</v>
      </c>
      <c r="C4">
        <v>0</v>
      </c>
      <c r="D4">
        <v>82</v>
      </c>
      <c r="E4">
        <v>39</v>
      </c>
      <c r="F4">
        <v>44</v>
      </c>
      <c r="G4">
        <v>28</v>
      </c>
      <c r="H4">
        <v>16</v>
      </c>
      <c r="I4">
        <v>24</v>
      </c>
      <c r="J4">
        <v>13</v>
      </c>
      <c r="K4">
        <v>9</v>
      </c>
      <c r="L4">
        <v>16</v>
      </c>
    </row>
    <row r="5" spans="2:12">
      <c r="B5">
        <v>212</v>
      </c>
      <c r="C5">
        <v>0</v>
      </c>
      <c r="D5">
        <v>59</v>
      </c>
      <c r="E5">
        <v>44</v>
      </c>
      <c r="F5">
        <v>28</v>
      </c>
      <c r="G5">
        <v>23</v>
      </c>
      <c r="H5">
        <v>16</v>
      </c>
      <c r="I5">
        <v>13</v>
      </c>
      <c r="J5">
        <v>10</v>
      </c>
      <c r="K5">
        <v>11</v>
      </c>
      <c r="L5">
        <v>8</v>
      </c>
    </row>
    <row r="6" spans="2:12">
      <c r="B6">
        <v>766</v>
      </c>
      <c r="C6">
        <v>0</v>
      </c>
      <c r="D6">
        <v>227</v>
      </c>
      <c r="E6">
        <v>130</v>
      </c>
      <c r="F6">
        <v>97</v>
      </c>
      <c r="G6">
        <v>72</v>
      </c>
      <c r="H6">
        <v>59</v>
      </c>
      <c r="I6">
        <v>55</v>
      </c>
      <c r="J6">
        <v>48</v>
      </c>
      <c r="K6">
        <v>45</v>
      </c>
      <c r="L6">
        <v>33</v>
      </c>
    </row>
    <row r="7" spans="2:12">
      <c r="B7">
        <v>200</v>
      </c>
      <c r="C7">
        <v>0</v>
      </c>
      <c r="D7">
        <v>57</v>
      </c>
      <c r="E7">
        <v>30</v>
      </c>
      <c r="F7">
        <v>21</v>
      </c>
      <c r="G7">
        <v>21</v>
      </c>
      <c r="H7">
        <v>19</v>
      </c>
      <c r="I7">
        <v>15</v>
      </c>
      <c r="J7">
        <v>12</v>
      </c>
      <c r="K7">
        <v>14</v>
      </c>
      <c r="L7">
        <v>11</v>
      </c>
    </row>
    <row r="8" spans="2:12">
      <c r="B8">
        <v>319</v>
      </c>
      <c r="C8">
        <v>0</v>
      </c>
      <c r="D8">
        <v>94</v>
      </c>
      <c r="E8">
        <v>57</v>
      </c>
      <c r="F8">
        <v>47</v>
      </c>
      <c r="G8">
        <v>26</v>
      </c>
      <c r="H8">
        <v>25</v>
      </c>
      <c r="I8">
        <v>27</v>
      </c>
      <c r="J8">
        <v>19</v>
      </c>
      <c r="K8">
        <v>15</v>
      </c>
      <c r="L8">
        <v>9</v>
      </c>
    </row>
    <row r="9" spans="2:12">
      <c r="B9">
        <v>294</v>
      </c>
      <c r="C9">
        <v>0</v>
      </c>
      <c r="D9">
        <v>79</v>
      </c>
      <c r="E9">
        <v>46</v>
      </c>
      <c r="F9">
        <v>37</v>
      </c>
      <c r="G9">
        <v>26</v>
      </c>
      <c r="H9">
        <v>30</v>
      </c>
      <c r="I9">
        <v>22</v>
      </c>
      <c r="J9">
        <v>20</v>
      </c>
      <c r="K9">
        <v>22</v>
      </c>
      <c r="L9">
        <v>12</v>
      </c>
    </row>
    <row r="10" spans="2:12">
      <c r="B10">
        <v>245</v>
      </c>
      <c r="C10">
        <v>0</v>
      </c>
      <c r="D10">
        <v>80</v>
      </c>
      <c r="E10">
        <v>37</v>
      </c>
      <c r="F10">
        <v>25</v>
      </c>
      <c r="G10">
        <v>24</v>
      </c>
      <c r="H10">
        <v>22</v>
      </c>
      <c r="I10">
        <v>13</v>
      </c>
      <c r="J10">
        <v>8</v>
      </c>
      <c r="K10">
        <v>19</v>
      </c>
      <c r="L10">
        <v>17</v>
      </c>
    </row>
    <row r="11" spans="2:12">
      <c r="B11">
        <v>226</v>
      </c>
      <c r="C11">
        <v>0</v>
      </c>
      <c r="D11">
        <v>68</v>
      </c>
      <c r="E11">
        <v>48</v>
      </c>
      <c r="F11">
        <v>28</v>
      </c>
      <c r="G11">
        <v>28</v>
      </c>
      <c r="H11">
        <v>13</v>
      </c>
      <c r="I11">
        <v>14</v>
      </c>
      <c r="J11">
        <v>7</v>
      </c>
      <c r="K11">
        <v>6</v>
      </c>
      <c r="L11">
        <v>14</v>
      </c>
    </row>
    <row r="12" spans="2:12">
      <c r="B12">
        <v>221</v>
      </c>
      <c r="C12">
        <v>0</v>
      </c>
      <c r="D12">
        <v>71</v>
      </c>
      <c r="E12">
        <v>38</v>
      </c>
      <c r="F12">
        <v>29</v>
      </c>
      <c r="G12">
        <v>25</v>
      </c>
      <c r="H12">
        <v>18</v>
      </c>
      <c r="I12">
        <v>14</v>
      </c>
      <c r="J12">
        <v>13</v>
      </c>
      <c r="K12">
        <v>6</v>
      </c>
      <c r="L12">
        <v>7</v>
      </c>
    </row>
    <row r="13" spans="2:12">
      <c r="B13">
        <v>322</v>
      </c>
      <c r="C13">
        <v>0</v>
      </c>
      <c r="D13">
        <v>96</v>
      </c>
      <c r="E13">
        <v>49</v>
      </c>
      <c r="F13">
        <v>40</v>
      </c>
      <c r="G13">
        <v>40</v>
      </c>
      <c r="H13">
        <v>28</v>
      </c>
      <c r="I13">
        <v>24</v>
      </c>
      <c r="J13">
        <v>11</v>
      </c>
      <c r="K13">
        <v>17</v>
      </c>
      <c r="L13">
        <v>17</v>
      </c>
    </row>
    <row r="14" spans="2:12">
      <c r="B14">
        <f t="shared" ref="B14:L14" si="0">SUM(B3:B13)</f>
        <v>3376</v>
      </c>
      <c r="C14">
        <f t="shared" si="0"/>
        <v>0</v>
      </c>
      <c r="D14">
        <f t="shared" si="0"/>
        <v>997</v>
      </c>
      <c r="E14">
        <f t="shared" si="0"/>
        <v>579</v>
      </c>
      <c r="F14">
        <f t="shared" si="0"/>
        <v>437</v>
      </c>
      <c r="G14">
        <f t="shared" si="0"/>
        <v>345</v>
      </c>
      <c r="H14">
        <f t="shared" si="0"/>
        <v>271</v>
      </c>
      <c r="I14">
        <f t="shared" si="0"/>
        <v>241</v>
      </c>
      <c r="J14">
        <f t="shared" si="0"/>
        <v>177</v>
      </c>
      <c r="K14">
        <f t="shared" si="0"/>
        <v>178</v>
      </c>
      <c r="L14">
        <f t="shared" si="0"/>
        <v>151</v>
      </c>
    </row>
    <row r="15" s="2" customFormat="1" spans="3:12">
      <c r="C15" s="2">
        <f>C14/3376</f>
        <v>0</v>
      </c>
      <c r="D15" s="2">
        <f t="shared" ref="D15:L15" si="1">D14/3376</f>
        <v>0.29531990521327</v>
      </c>
      <c r="E15" s="2">
        <f t="shared" si="1"/>
        <v>0.171504739336493</v>
      </c>
      <c r="F15" s="2">
        <f t="shared" si="1"/>
        <v>0.129443127962085</v>
      </c>
      <c r="G15" s="2">
        <f t="shared" si="1"/>
        <v>0.102191943127962</v>
      </c>
      <c r="H15" s="2">
        <f t="shared" si="1"/>
        <v>0.0802725118483412</v>
      </c>
      <c r="I15" s="2">
        <f t="shared" si="1"/>
        <v>0.0713862559241706</v>
      </c>
      <c r="J15" s="2">
        <f t="shared" si="1"/>
        <v>0.0524289099526066</v>
      </c>
      <c r="K15" s="2">
        <f t="shared" si="1"/>
        <v>0.0527251184834123</v>
      </c>
      <c r="L15" s="2">
        <f t="shared" si="1"/>
        <v>0.0447274881516588</v>
      </c>
    </row>
    <row r="20" spans="1:1">
      <c r="A20" t="s">
        <v>2</v>
      </c>
    </row>
    <row r="21" spans="2:12">
      <c r="B21" t="s">
        <v>1</v>
      </c>
      <c r="C21">
        <v>0</v>
      </c>
      <c r="D21">
        <v>1</v>
      </c>
      <c r="E21">
        <v>2</v>
      </c>
      <c r="F21">
        <v>3</v>
      </c>
      <c r="G21">
        <v>4</v>
      </c>
      <c r="H21">
        <v>5</v>
      </c>
      <c r="I21">
        <v>6</v>
      </c>
      <c r="J21">
        <v>7</v>
      </c>
      <c r="K21">
        <v>8</v>
      </c>
      <c r="L21">
        <v>9</v>
      </c>
    </row>
    <row r="22" spans="2:12">
      <c r="B22">
        <v>300</v>
      </c>
      <c r="C22">
        <v>0</v>
      </c>
      <c r="D22">
        <v>84</v>
      </c>
      <c r="E22">
        <v>61</v>
      </c>
      <c r="F22">
        <v>41</v>
      </c>
      <c r="G22">
        <v>32</v>
      </c>
      <c r="H22">
        <v>25</v>
      </c>
      <c r="I22">
        <v>20</v>
      </c>
      <c r="J22">
        <v>16</v>
      </c>
      <c r="K22">
        <v>14</v>
      </c>
      <c r="L22">
        <v>7</v>
      </c>
    </row>
    <row r="23" spans="2:12">
      <c r="B23">
        <v>270</v>
      </c>
      <c r="C23">
        <v>0</v>
      </c>
      <c r="D23">
        <v>82</v>
      </c>
      <c r="E23">
        <v>39</v>
      </c>
      <c r="F23">
        <v>44</v>
      </c>
      <c r="G23">
        <v>28</v>
      </c>
      <c r="H23">
        <v>16</v>
      </c>
      <c r="I23">
        <v>24</v>
      </c>
      <c r="J23">
        <v>12</v>
      </c>
      <c r="K23">
        <v>9</v>
      </c>
      <c r="L23">
        <v>16</v>
      </c>
    </row>
    <row r="24" spans="2:12">
      <c r="B24">
        <v>211</v>
      </c>
      <c r="C24">
        <v>0</v>
      </c>
      <c r="D24">
        <v>59</v>
      </c>
      <c r="E24">
        <v>44</v>
      </c>
      <c r="F24">
        <v>28</v>
      </c>
      <c r="G24">
        <v>23</v>
      </c>
      <c r="H24">
        <v>16</v>
      </c>
      <c r="I24">
        <v>13</v>
      </c>
      <c r="J24">
        <v>10</v>
      </c>
      <c r="K24">
        <v>11</v>
      </c>
      <c r="L24">
        <v>7</v>
      </c>
    </row>
    <row r="25" spans="2:12">
      <c r="B25">
        <v>741</v>
      </c>
      <c r="C25">
        <v>0</v>
      </c>
      <c r="D25">
        <v>227</v>
      </c>
      <c r="E25">
        <v>130</v>
      </c>
      <c r="F25">
        <v>91</v>
      </c>
      <c r="G25">
        <v>70</v>
      </c>
      <c r="H25">
        <v>58</v>
      </c>
      <c r="I25">
        <v>49</v>
      </c>
      <c r="J25">
        <v>44</v>
      </c>
      <c r="K25">
        <v>41</v>
      </c>
      <c r="L25">
        <v>31</v>
      </c>
    </row>
    <row r="26" spans="2:12">
      <c r="B26">
        <v>200</v>
      </c>
      <c r="C26">
        <v>0</v>
      </c>
      <c r="D26">
        <v>57</v>
      </c>
      <c r="E26">
        <v>30</v>
      </c>
      <c r="F26">
        <v>21</v>
      </c>
      <c r="G26">
        <v>21</v>
      </c>
      <c r="H26">
        <v>19</v>
      </c>
      <c r="I26">
        <v>15</v>
      </c>
      <c r="J26">
        <v>12</v>
      </c>
      <c r="K26">
        <v>14</v>
      </c>
      <c r="L26">
        <v>11</v>
      </c>
    </row>
    <row r="27" spans="2:12">
      <c r="B27">
        <v>292</v>
      </c>
      <c r="C27">
        <v>0</v>
      </c>
      <c r="D27">
        <v>94</v>
      </c>
      <c r="E27">
        <v>56</v>
      </c>
      <c r="F27">
        <v>46</v>
      </c>
      <c r="G27">
        <v>22</v>
      </c>
      <c r="H27">
        <v>21</v>
      </c>
      <c r="I27">
        <v>22</v>
      </c>
      <c r="J27">
        <v>12</v>
      </c>
      <c r="K27">
        <v>11</v>
      </c>
      <c r="L27">
        <v>8</v>
      </c>
    </row>
    <row r="28" spans="2:12">
      <c r="B28">
        <v>294</v>
      </c>
      <c r="C28">
        <v>0</v>
      </c>
      <c r="D28">
        <v>79</v>
      </c>
      <c r="E28">
        <v>46</v>
      </c>
      <c r="F28">
        <v>37</v>
      </c>
      <c r="G28">
        <v>26</v>
      </c>
      <c r="H28">
        <v>30</v>
      </c>
      <c r="I28">
        <v>22</v>
      </c>
      <c r="J28">
        <v>20</v>
      </c>
      <c r="K28">
        <v>22</v>
      </c>
      <c r="L28">
        <v>12</v>
      </c>
    </row>
    <row r="29" spans="2:12">
      <c r="B29">
        <v>245</v>
      </c>
      <c r="C29">
        <v>0</v>
      </c>
      <c r="D29">
        <v>80</v>
      </c>
      <c r="E29">
        <v>37</v>
      </c>
      <c r="F29">
        <v>25</v>
      </c>
      <c r="G29">
        <v>24</v>
      </c>
      <c r="H29">
        <v>22</v>
      </c>
      <c r="I29">
        <v>13</v>
      </c>
      <c r="J29">
        <v>8</v>
      </c>
      <c r="K29">
        <v>19</v>
      </c>
      <c r="L29">
        <v>17</v>
      </c>
    </row>
    <row r="30" spans="2:12">
      <c r="B30">
        <v>222</v>
      </c>
      <c r="C30">
        <v>0</v>
      </c>
      <c r="D30">
        <v>68</v>
      </c>
      <c r="E30">
        <v>48</v>
      </c>
      <c r="F30">
        <v>28</v>
      </c>
      <c r="G30">
        <v>28</v>
      </c>
      <c r="H30">
        <v>13</v>
      </c>
      <c r="I30">
        <v>14</v>
      </c>
      <c r="J30">
        <v>7</v>
      </c>
      <c r="K30">
        <v>5</v>
      </c>
      <c r="L30">
        <v>11</v>
      </c>
    </row>
    <row r="31" spans="2:12">
      <c r="B31">
        <v>218</v>
      </c>
      <c r="C31">
        <v>0</v>
      </c>
      <c r="D31">
        <v>71</v>
      </c>
      <c r="E31">
        <v>37</v>
      </c>
      <c r="F31">
        <v>29</v>
      </c>
      <c r="G31">
        <v>24</v>
      </c>
      <c r="H31">
        <v>18</v>
      </c>
      <c r="I31">
        <v>13</v>
      </c>
      <c r="J31">
        <v>13</v>
      </c>
      <c r="K31">
        <v>6</v>
      </c>
      <c r="L31">
        <v>7</v>
      </c>
    </row>
    <row r="32" spans="2:12">
      <c r="B32">
        <v>314</v>
      </c>
      <c r="C32">
        <v>0</v>
      </c>
      <c r="D32">
        <v>96</v>
      </c>
      <c r="E32">
        <v>49</v>
      </c>
      <c r="F32">
        <v>40</v>
      </c>
      <c r="G32">
        <v>39</v>
      </c>
      <c r="H32">
        <v>27</v>
      </c>
      <c r="I32">
        <v>23</v>
      </c>
      <c r="J32">
        <v>11</v>
      </c>
      <c r="K32">
        <v>15</v>
      </c>
      <c r="L32">
        <v>14</v>
      </c>
    </row>
    <row r="33" spans="2:12">
      <c r="B33">
        <f t="shared" ref="B33:L33" si="2">SUM(B22:B32)</f>
        <v>3307</v>
      </c>
      <c r="C33">
        <f t="shared" si="2"/>
        <v>0</v>
      </c>
      <c r="D33">
        <f t="shared" si="2"/>
        <v>997</v>
      </c>
      <c r="E33">
        <f t="shared" si="2"/>
        <v>577</v>
      </c>
      <c r="F33">
        <f t="shared" si="2"/>
        <v>430</v>
      </c>
      <c r="G33">
        <f t="shared" si="2"/>
        <v>337</v>
      </c>
      <c r="H33">
        <f t="shared" si="2"/>
        <v>265</v>
      </c>
      <c r="I33">
        <f t="shared" si="2"/>
        <v>228</v>
      </c>
      <c r="J33">
        <f t="shared" si="2"/>
        <v>165</v>
      </c>
      <c r="K33">
        <f t="shared" si="2"/>
        <v>167</v>
      </c>
      <c r="L33">
        <f t="shared" si="2"/>
        <v>141</v>
      </c>
    </row>
    <row r="34" s="2" customFormat="1" spans="3:12">
      <c r="C34" s="2">
        <f>C33/3307</f>
        <v>0</v>
      </c>
      <c r="D34" s="2">
        <f t="shared" ref="D34:L34" si="3">D33/3307</f>
        <v>0.301481705473239</v>
      </c>
      <c r="E34" s="2">
        <f t="shared" si="3"/>
        <v>0.174478379195646</v>
      </c>
      <c r="F34" s="2">
        <f t="shared" si="3"/>
        <v>0.130027214998488</v>
      </c>
      <c r="G34" s="2">
        <f t="shared" si="3"/>
        <v>0.101905049894164</v>
      </c>
      <c r="H34" s="2">
        <f t="shared" si="3"/>
        <v>0.0801330511037194</v>
      </c>
      <c r="I34" s="2">
        <f t="shared" si="3"/>
        <v>0.0689446628364076</v>
      </c>
      <c r="J34" s="2">
        <f t="shared" si="3"/>
        <v>0.0498941638947687</v>
      </c>
      <c r="K34" s="2">
        <f t="shared" si="3"/>
        <v>0.0504989416389477</v>
      </c>
      <c r="L34" s="2">
        <f t="shared" si="3"/>
        <v>0.0426368309646205</v>
      </c>
    </row>
    <row r="46" spans="1:1">
      <c r="A46" t="s">
        <v>3</v>
      </c>
    </row>
    <row r="47" spans="2:12">
      <c r="B47" t="s">
        <v>1</v>
      </c>
      <c r="C47">
        <v>0</v>
      </c>
      <c r="D47">
        <v>1</v>
      </c>
      <c r="E47">
        <v>2</v>
      </c>
      <c r="F47">
        <v>3</v>
      </c>
      <c r="G47">
        <v>4</v>
      </c>
      <c r="H47">
        <v>5</v>
      </c>
      <c r="I47">
        <v>6</v>
      </c>
      <c r="J47">
        <v>7</v>
      </c>
      <c r="K47">
        <v>8</v>
      </c>
      <c r="L47">
        <v>9</v>
      </c>
    </row>
    <row r="48" spans="2:12">
      <c r="B48">
        <v>300</v>
      </c>
      <c r="C48">
        <v>27</v>
      </c>
      <c r="D48">
        <v>34</v>
      </c>
      <c r="E48">
        <v>37</v>
      </c>
      <c r="F48">
        <v>40</v>
      </c>
      <c r="G48">
        <v>23</v>
      </c>
      <c r="H48">
        <v>35</v>
      </c>
      <c r="I48">
        <v>25</v>
      </c>
      <c r="J48">
        <v>26</v>
      </c>
      <c r="K48">
        <v>27</v>
      </c>
      <c r="L48">
        <v>26</v>
      </c>
    </row>
    <row r="49" spans="2:12">
      <c r="B49">
        <v>270</v>
      </c>
      <c r="C49">
        <v>27</v>
      </c>
      <c r="D49">
        <v>29</v>
      </c>
      <c r="E49">
        <v>25</v>
      </c>
      <c r="F49">
        <v>26</v>
      </c>
      <c r="G49">
        <v>33</v>
      </c>
      <c r="H49">
        <v>23</v>
      </c>
      <c r="I49">
        <v>26</v>
      </c>
      <c r="J49">
        <v>23</v>
      </c>
      <c r="K49">
        <v>24</v>
      </c>
      <c r="L49">
        <v>34</v>
      </c>
    </row>
    <row r="50" spans="2:12">
      <c r="B50">
        <v>211</v>
      </c>
      <c r="C50">
        <v>23</v>
      </c>
      <c r="D50">
        <v>36</v>
      </c>
      <c r="E50">
        <v>20</v>
      </c>
      <c r="F50">
        <v>22</v>
      </c>
      <c r="G50">
        <v>21</v>
      </c>
      <c r="H50">
        <v>20</v>
      </c>
      <c r="I50">
        <v>15</v>
      </c>
      <c r="J50">
        <v>20</v>
      </c>
      <c r="K50">
        <v>10</v>
      </c>
      <c r="L50">
        <v>24</v>
      </c>
    </row>
    <row r="51" spans="2:12">
      <c r="B51">
        <v>741</v>
      </c>
      <c r="C51">
        <v>84</v>
      </c>
      <c r="D51">
        <v>92</v>
      </c>
      <c r="E51">
        <v>74</v>
      </c>
      <c r="F51">
        <v>91</v>
      </c>
      <c r="G51">
        <v>90</v>
      </c>
      <c r="H51">
        <v>73</v>
      </c>
      <c r="I51">
        <v>62</v>
      </c>
      <c r="J51">
        <v>54</v>
      </c>
      <c r="K51">
        <v>70</v>
      </c>
      <c r="L51">
        <v>51</v>
      </c>
    </row>
    <row r="52" spans="2:12">
      <c r="B52">
        <v>200</v>
      </c>
      <c r="C52">
        <v>25</v>
      </c>
      <c r="D52">
        <v>20</v>
      </c>
      <c r="E52">
        <v>21</v>
      </c>
      <c r="F52">
        <v>20</v>
      </c>
      <c r="G52">
        <v>20</v>
      </c>
      <c r="H52">
        <v>17</v>
      </c>
      <c r="I52">
        <v>24</v>
      </c>
      <c r="J52">
        <v>21</v>
      </c>
      <c r="K52">
        <v>13</v>
      </c>
      <c r="L52">
        <v>19</v>
      </c>
    </row>
    <row r="53" spans="2:12">
      <c r="B53">
        <v>292</v>
      </c>
      <c r="C53">
        <v>25</v>
      </c>
      <c r="D53">
        <v>35</v>
      </c>
      <c r="E53">
        <v>37</v>
      </c>
      <c r="F53">
        <v>42</v>
      </c>
      <c r="G53">
        <v>27</v>
      </c>
      <c r="H53">
        <v>27</v>
      </c>
      <c r="I53">
        <v>25</v>
      </c>
      <c r="J53">
        <v>28</v>
      </c>
      <c r="K53">
        <v>22</v>
      </c>
      <c r="L53">
        <v>24</v>
      </c>
    </row>
    <row r="54" spans="2:12">
      <c r="B54">
        <v>294</v>
      </c>
      <c r="C54">
        <v>34</v>
      </c>
      <c r="D54">
        <v>44</v>
      </c>
      <c r="E54">
        <v>25</v>
      </c>
      <c r="F54">
        <v>43</v>
      </c>
      <c r="G54">
        <v>31</v>
      </c>
      <c r="H54">
        <v>18</v>
      </c>
      <c r="I54">
        <v>27</v>
      </c>
      <c r="J54">
        <v>21</v>
      </c>
      <c r="K54">
        <v>20</v>
      </c>
      <c r="L54">
        <v>31</v>
      </c>
    </row>
    <row r="55" spans="2:12">
      <c r="B55">
        <v>245</v>
      </c>
      <c r="C55">
        <v>27</v>
      </c>
      <c r="D55">
        <v>30</v>
      </c>
      <c r="E55">
        <v>33</v>
      </c>
      <c r="F55">
        <v>32</v>
      </c>
      <c r="G55">
        <v>26</v>
      </c>
      <c r="H55">
        <v>19</v>
      </c>
      <c r="I55">
        <v>15</v>
      </c>
      <c r="J55">
        <v>19</v>
      </c>
      <c r="K55">
        <v>22</v>
      </c>
      <c r="L55">
        <v>22</v>
      </c>
    </row>
    <row r="56" spans="2:12">
      <c r="B56">
        <v>222</v>
      </c>
      <c r="C56">
        <v>31</v>
      </c>
      <c r="D56">
        <v>16</v>
      </c>
      <c r="E56">
        <v>32</v>
      </c>
      <c r="F56">
        <v>22</v>
      </c>
      <c r="G56">
        <v>34</v>
      </c>
      <c r="H56">
        <v>23</v>
      </c>
      <c r="I56">
        <v>19</v>
      </c>
      <c r="J56">
        <v>17</v>
      </c>
      <c r="K56">
        <v>15</v>
      </c>
      <c r="L56">
        <v>13</v>
      </c>
    </row>
    <row r="57" spans="2:12">
      <c r="B57">
        <v>218</v>
      </c>
      <c r="C57">
        <v>24</v>
      </c>
      <c r="D57">
        <v>23</v>
      </c>
      <c r="E57">
        <v>36</v>
      </c>
      <c r="F57">
        <v>24</v>
      </c>
      <c r="G57">
        <v>20</v>
      </c>
      <c r="H57">
        <v>18</v>
      </c>
      <c r="I57">
        <v>19</v>
      </c>
      <c r="J57">
        <v>16</v>
      </c>
      <c r="K57">
        <v>23</v>
      </c>
      <c r="L57">
        <v>15</v>
      </c>
    </row>
    <row r="58" spans="2:12">
      <c r="B58">
        <v>314</v>
      </c>
      <c r="C58">
        <v>41</v>
      </c>
      <c r="D58">
        <v>31</v>
      </c>
      <c r="E58">
        <v>32</v>
      </c>
      <c r="F58">
        <v>44</v>
      </c>
      <c r="G58">
        <v>36</v>
      </c>
      <c r="H58">
        <v>27</v>
      </c>
      <c r="I58">
        <v>19</v>
      </c>
      <c r="J58">
        <v>29</v>
      </c>
      <c r="K58">
        <v>25</v>
      </c>
      <c r="L58">
        <v>30</v>
      </c>
    </row>
    <row r="59" spans="2:12">
      <c r="B59">
        <f t="shared" ref="B59:L59" si="4">SUM(B48:B58)</f>
        <v>3307</v>
      </c>
      <c r="C59">
        <f t="shared" si="4"/>
        <v>368</v>
      </c>
      <c r="D59">
        <f t="shared" si="4"/>
        <v>390</v>
      </c>
      <c r="E59">
        <f t="shared" si="4"/>
        <v>372</v>
      </c>
      <c r="F59">
        <f t="shared" si="4"/>
        <v>406</v>
      </c>
      <c r="G59">
        <f t="shared" si="4"/>
        <v>361</v>
      </c>
      <c r="H59">
        <f t="shared" si="4"/>
        <v>300</v>
      </c>
      <c r="I59">
        <f t="shared" si="4"/>
        <v>276</v>
      </c>
      <c r="J59">
        <f t="shared" si="4"/>
        <v>274</v>
      </c>
      <c r="K59">
        <f t="shared" si="4"/>
        <v>271</v>
      </c>
      <c r="L59">
        <f t="shared" si="4"/>
        <v>289</v>
      </c>
    </row>
    <row r="60" s="2" customFormat="1" spans="3:12">
      <c r="C60" s="2">
        <f>C59/3307</f>
        <v>0.111279104928939</v>
      </c>
      <c r="D60" s="2">
        <f t="shared" ref="D60:L60" si="5">D59/3307</f>
        <v>0.117931660114908</v>
      </c>
      <c r="E60" s="2">
        <f t="shared" si="5"/>
        <v>0.112488660417297</v>
      </c>
      <c r="F60" s="2">
        <f t="shared" si="5"/>
        <v>0.12276988206834</v>
      </c>
      <c r="G60" s="2">
        <f t="shared" si="5"/>
        <v>0.109162382824312</v>
      </c>
      <c r="H60" s="2">
        <f t="shared" si="5"/>
        <v>0.0907166616268521</v>
      </c>
      <c r="I60" s="2">
        <f t="shared" si="5"/>
        <v>0.083459328696704</v>
      </c>
      <c r="J60" s="2">
        <f t="shared" si="5"/>
        <v>0.0828545509525249</v>
      </c>
      <c r="K60" s="2">
        <f t="shared" si="5"/>
        <v>0.0819473843362564</v>
      </c>
      <c r="L60" s="2">
        <f t="shared" si="5"/>
        <v>0.0873903840338675</v>
      </c>
    </row>
  </sheetData>
  <pageMargins left="0.75" right="0.75" top="1" bottom="1" header="0.5" footer="0.5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K31"/>
  <sheetViews>
    <sheetView topLeftCell="E55" workbookViewId="0">
      <selection activeCell="P5" sqref="P5"/>
    </sheetView>
  </sheetViews>
  <sheetFormatPr defaultColWidth="8.88888888888889" defaultRowHeight="14.4"/>
  <cols>
    <col min="2" max="11" width="12.8888888888889"/>
  </cols>
  <sheetData>
    <row r="2" spans="2:11">
      <c r="B2">
        <v>0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</row>
    <row r="3" spans="1:11">
      <c r="A3">
        <v>1050</v>
      </c>
      <c r="B3">
        <v>0</v>
      </c>
      <c r="C3">
        <v>464</v>
      </c>
      <c r="D3">
        <v>194</v>
      </c>
      <c r="E3">
        <v>136</v>
      </c>
      <c r="F3">
        <v>80</v>
      </c>
      <c r="G3">
        <v>50</v>
      </c>
      <c r="H3">
        <v>43</v>
      </c>
      <c r="I3">
        <v>28</v>
      </c>
      <c r="J3">
        <v>29</v>
      </c>
      <c r="K3">
        <v>26</v>
      </c>
    </row>
    <row r="4" spans="1:11">
      <c r="A4">
        <v>1903</v>
      </c>
      <c r="B4">
        <v>0</v>
      </c>
      <c r="C4">
        <v>696</v>
      </c>
      <c r="D4">
        <v>359</v>
      </c>
      <c r="E4">
        <v>228</v>
      </c>
      <c r="F4">
        <v>169</v>
      </c>
      <c r="G4">
        <v>129</v>
      </c>
      <c r="H4">
        <v>95</v>
      </c>
      <c r="I4">
        <v>92</v>
      </c>
      <c r="J4">
        <v>75</v>
      </c>
      <c r="K4">
        <v>60</v>
      </c>
    </row>
    <row r="5" spans="1:11">
      <c r="A5">
        <v>198</v>
      </c>
      <c r="B5">
        <v>0</v>
      </c>
      <c r="C5">
        <v>80</v>
      </c>
      <c r="D5">
        <v>39</v>
      </c>
      <c r="E5">
        <v>29</v>
      </c>
      <c r="F5">
        <v>15</v>
      </c>
      <c r="G5">
        <v>9</v>
      </c>
      <c r="H5">
        <v>9</v>
      </c>
      <c r="I5">
        <v>7</v>
      </c>
      <c r="J5">
        <v>4</v>
      </c>
      <c r="K5">
        <v>6</v>
      </c>
    </row>
    <row r="6" spans="1:11">
      <c r="A6">
        <v>726</v>
      </c>
      <c r="B6">
        <v>0</v>
      </c>
      <c r="C6">
        <v>333</v>
      </c>
      <c r="D6">
        <v>143</v>
      </c>
      <c r="E6">
        <v>89</v>
      </c>
      <c r="F6">
        <v>57</v>
      </c>
      <c r="G6">
        <v>45</v>
      </c>
      <c r="H6">
        <v>23</v>
      </c>
      <c r="I6">
        <v>17</v>
      </c>
      <c r="J6">
        <v>12</v>
      </c>
      <c r="K6">
        <v>7</v>
      </c>
    </row>
    <row r="7" spans="1:11">
      <c r="A7">
        <v>1479</v>
      </c>
      <c r="B7">
        <v>0</v>
      </c>
      <c r="C7">
        <v>873</v>
      </c>
      <c r="D7">
        <v>270</v>
      </c>
      <c r="E7">
        <v>116</v>
      </c>
      <c r="F7">
        <v>68</v>
      </c>
      <c r="G7">
        <v>58</v>
      </c>
      <c r="H7">
        <v>38</v>
      </c>
      <c r="I7">
        <v>19</v>
      </c>
      <c r="J7">
        <v>18</v>
      </c>
      <c r="K7">
        <v>19</v>
      </c>
    </row>
    <row r="8" spans="1:11">
      <c r="A8">
        <v>3376</v>
      </c>
      <c r="B8">
        <v>0</v>
      </c>
      <c r="C8">
        <v>997</v>
      </c>
      <c r="D8">
        <v>579</v>
      </c>
      <c r="E8">
        <v>437</v>
      </c>
      <c r="F8">
        <v>345</v>
      </c>
      <c r="G8">
        <v>271</v>
      </c>
      <c r="H8">
        <v>241</v>
      </c>
      <c r="I8">
        <v>177</v>
      </c>
      <c r="J8">
        <v>178</v>
      </c>
      <c r="K8">
        <v>151</v>
      </c>
    </row>
    <row r="9" spans="1:11">
      <c r="A9">
        <f>SUM(A3:A8)</f>
        <v>8732</v>
      </c>
      <c r="B9">
        <f t="shared" ref="B9:K9" si="0">SUM(B3:B8)</f>
        <v>0</v>
      </c>
      <c r="C9">
        <f t="shared" si="0"/>
        <v>3443</v>
      </c>
      <c r="D9">
        <f t="shared" si="0"/>
        <v>1584</v>
      </c>
      <c r="E9">
        <f t="shared" si="0"/>
        <v>1035</v>
      </c>
      <c r="F9">
        <f t="shared" si="0"/>
        <v>734</v>
      </c>
      <c r="G9">
        <f t="shared" si="0"/>
        <v>562</v>
      </c>
      <c r="H9">
        <f t="shared" si="0"/>
        <v>449</v>
      </c>
      <c r="I9">
        <f t="shared" si="0"/>
        <v>340</v>
      </c>
      <c r="J9">
        <f t="shared" si="0"/>
        <v>316</v>
      </c>
      <c r="K9">
        <f t="shared" si="0"/>
        <v>269</v>
      </c>
    </row>
    <row r="10" s="2" customFormat="1" spans="2:11">
      <c r="B10" s="2">
        <f>B9/8732</f>
        <v>0</v>
      </c>
      <c r="C10" s="2">
        <f t="shared" ref="C10:L10" si="1">C9/8732</f>
        <v>0.394296839212093</v>
      </c>
      <c r="D10" s="2">
        <f t="shared" si="1"/>
        <v>0.181401740723775</v>
      </c>
      <c r="E10" s="2">
        <f t="shared" si="1"/>
        <v>0.118529546495648</v>
      </c>
      <c r="F10" s="2">
        <f t="shared" si="1"/>
        <v>0.0840586349060925</v>
      </c>
      <c r="G10" s="2">
        <f t="shared" si="1"/>
        <v>0.0643609711406322</v>
      </c>
      <c r="H10" s="2">
        <f t="shared" si="1"/>
        <v>0.0514200641319285</v>
      </c>
      <c r="I10" s="2">
        <f t="shared" si="1"/>
        <v>0.0389372423270728</v>
      </c>
      <c r="J10" s="2">
        <f t="shared" si="1"/>
        <v>0.0361887311039853</v>
      </c>
      <c r="K10" s="2">
        <f t="shared" si="1"/>
        <v>0.0308062299587723</v>
      </c>
    </row>
    <row r="12" spans="2:11">
      <c r="B12">
        <v>0</v>
      </c>
      <c r="C12">
        <v>1</v>
      </c>
      <c r="D12">
        <v>2</v>
      </c>
      <c r="E12">
        <v>3</v>
      </c>
      <c r="F12">
        <v>4</v>
      </c>
      <c r="G12">
        <v>5</v>
      </c>
      <c r="H12">
        <v>6</v>
      </c>
      <c r="I12">
        <v>7</v>
      </c>
      <c r="J12">
        <v>8</v>
      </c>
      <c r="K12">
        <v>9</v>
      </c>
    </row>
    <row r="13" spans="1:11">
      <c r="A13">
        <v>223</v>
      </c>
      <c r="B13">
        <v>0</v>
      </c>
      <c r="C13">
        <v>107</v>
      </c>
      <c r="D13">
        <v>40</v>
      </c>
      <c r="E13">
        <v>27</v>
      </c>
      <c r="F13">
        <v>18</v>
      </c>
      <c r="G13">
        <v>7</v>
      </c>
      <c r="H13">
        <v>7</v>
      </c>
      <c r="I13">
        <v>7</v>
      </c>
      <c r="J13">
        <v>5</v>
      </c>
      <c r="K13">
        <v>5</v>
      </c>
    </row>
    <row r="14" spans="1:11">
      <c r="A14">
        <v>732</v>
      </c>
      <c r="B14">
        <v>0</v>
      </c>
      <c r="C14">
        <v>327</v>
      </c>
      <c r="D14">
        <v>148</v>
      </c>
      <c r="E14">
        <v>87</v>
      </c>
      <c r="F14">
        <v>42</v>
      </c>
      <c r="G14">
        <v>41</v>
      </c>
      <c r="H14">
        <v>29</v>
      </c>
      <c r="I14">
        <v>26</v>
      </c>
      <c r="J14">
        <v>16</v>
      </c>
      <c r="K14">
        <v>16</v>
      </c>
    </row>
    <row r="15" spans="1:11">
      <c r="A15">
        <v>87</v>
      </c>
      <c r="B15">
        <v>0</v>
      </c>
      <c r="C15">
        <v>41</v>
      </c>
      <c r="D15">
        <v>20</v>
      </c>
      <c r="E15">
        <v>11</v>
      </c>
      <c r="F15">
        <v>3</v>
      </c>
      <c r="G15">
        <v>3</v>
      </c>
      <c r="H15">
        <v>3</v>
      </c>
      <c r="I15">
        <v>3</v>
      </c>
      <c r="J15">
        <v>2</v>
      </c>
      <c r="K15">
        <v>1</v>
      </c>
    </row>
    <row r="16" spans="1:11">
      <c r="A16">
        <v>161</v>
      </c>
      <c r="B16">
        <v>0</v>
      </c>
      <c r="C16">
        <v>82</v>
      </c>
      <c r="D16">
        <v>37</v>
      </c>
      <c r="E16">
        <v>18</v>
      </c>
      <c r="F16">
        <v>10</v>
      </c>
      <c r="G16">
        <v>7</v>
      </c>
      <c r="H16">
        <v>1</v>
      </c>
      <c r="I16">
        <v>3</v>
      </c>
      <c r="J16">
        <v>1</v>
      </c>
      <c r="K16">
        <v>2</v>
      </c>
    </row>
    <row r="17" spans="1:11">
      <c r="A17">
        <v>158</v>
      </c>
      <c r="B17">
        <v>0</v>
      </c>
      <c r="C17">
        <v>94</v>
      </c>
      <c r="D17">
        <v>29</v>
      </c>
      <c r="E17">
        <v>14</v>
      </c>
      <c r="F17">
        <v>7</v>
      </c>
      <c r="G17">
        <v>6</v>
      </c>
      <c r="H17">
        <v>3</v>
      </c>
      <c r="I17">
        <v>3</v>
      </c>
      <c r="J17">
        <v>1</v>
      </c>
      <c r="K17">
        <v>1</v>
      </c>
    </row>
    <row r="18" spans="1:11">
      <c r="A18">
        <v>3307</v>
      </c>
      <c r="B18">
        <v>0</v>
      </c>
      <c r="C18">
        <v>997</v>
      </c>
      <c r="D18">
        <v>577</v>
      </c>
      <c r="E18">
        <v>430</v>
      </c>
      <c r="F18">
        <v>337</v>
      </c>
      <c r="G18">
        <v>265</v>
      </c>
      <c r="H18">
        <v>228</v>
      </c>
      <c r="I18">
        <v>165</v>
      </c>
      <c r="J18">
        <v>167</v>
      </c>
      <c r="K18">
        <v>141</v>
      </c>
    </row>
    <row r="19" spans="1:11">
      <c r="A19">
        <f>SUM(A13:A18)</f>
        <v>4668</v>
      </c>
      <c r="B19">
        <f t="shared" ref="B19:K19" si="2">SUM(B13:B18)</f>
        <v>0</v>
      </c>
      <c r="C19">
        <f t="shared" si="2"/>
        <v>1648</v>
      </c>
      <c r="D19">
        <f t="shared" si="2"/>
        <v>851</v>
      </c>
      <c r="E19">
        <f t="shared" si="2"/>
        <v>587</v>
      </c>
      <c r="F19">
        <f t="shared" si="2"/>
        <v>417</v>
      </c>
      <c r="G19">
        <f t="shared" si="2"/>
        <v>329</v>
      </c>
      <c r="H19">
        <f t="shared" si="2"/>
        <v>271</v>
      </c>
      <c r="I19">
        <f t="shared" si="2"/>
        <v>207</v>
      </c>
      <c r="J19">
        <f t="shared" si="2"/>
        <v>192</v>
      </c>
      <c r="K19">
        <f t="shared" si="2"/>
        <v>166</v>
      </c>
    </row>
    <row r="20" s="2" customFormat="1" spans="2:11">
      <c r="B20" s="2">
        <f>B19/4668</f>
        <v>0</v>
      </c>
      <c r="C20" s="2">
        <f t="shared" ref="C20:K20" si="3">C19/4668</f>
        <v>0.353041988003428</v>
      </c>
      <c r="D20" s="2">
        <f t="shared" si="3"/>
        <v>0.182305055698372</v>
      </c>
      <c r="E20" s="2">
        <f t="shared" si="3"/>
        <v>0.125749785775493</v>
      </c>
      <c r="F20" s="2">
        <f t="shared" si="3"/>
        <v>0.0893316195372751</v>
      </c>
      <c r="G20" s="2">
        <f t="shared" si="3"/>
        <v>0.0704798628963153</v>
      </c>
      <c r="H20" s="2">
        <f t="shared" si="3"/>
        <v>0.0580548414738646</v>
      </c>
      <c r="I20" s="2">
        <f t="shared" si="3"/>
        <v>0.0443444730077121</v>
      </c>
      <c r="J20" s="2">
        <f t="shared" si="3"/>
        <v>0.0411311053984576</v>
      </c>
      <c r="K20" s="2">
        <f t="shared" si="3"/>
        <v>0.0355612682090831</v>
      </c>
    </row>
    <row r="24" spans="1:11">
      <c r="A24">
        <v>223</v>
      </c>
      <c r="B24">
        <v>28</v>
      </c>
      <c r="C24">
        <v>34</v>
      </c>
      <c r="D24">
        <v>31</v>
      </c>
      <c r="E24">
        <v>25</v>
      </c>
      <c r="F24">
        <v>22</v>
      </c>
      <c r="G24">
        <v>25</v>
      </c>
      <c r="H24">
        <v>18</v>
      </c>
      <c r="I24">
        <v>19</v>
      </c>
      <c r="J24">
        <v>10</v>
      </c>
      <c r="K24">
        <v>11</v>
      </c>
    </row>
    <row r="25" spans="1:11">
      <c r="A25">
        <v>732</v>
      </c>
      <c r="B25">
        <v>105</v>
      </c>
      <c r="C25">
        <v>98</v>
      </c>
      <c r="D25">
        <v>89</v>
      </c>
      <c r="E25">
        <v>96</v>
      </c>
      <c r="F25">
        <v>65</v>
      </c>
      <c r="G25">
        <v>68</v>
      </c>
      <c r="H25">
        <v>54</v>
      </c>
      <c r="I25">
        <v>56</v>
      </c>
      <c r="J25">
        <v>49</v>
      </c>
      <c r="K25">
        <v>52</v>
      </c>
    </row>
    <row r="26" spans="1:11">
      <c r="A26">
        <v>87</v>
      </c>
      <c r="B26">
        <v>15</v>
      </c>
      <c r="C26">
        <v>14</v>
      </c>
      <c r="D26">
        <v>7</v>
      </c>
      <c r="E26">
        <v>10</v>
      </c>
      <c r="F26">
        <v>11</v>
      </c>
      <c r="G26">
        <v>5</v>
      </c>
      <c r="H26">
        <v>6</v>
      </c>
      <c r="I26">
        <v>6</v>
      </c>
      <c r="J26">
        <v>4</v>
      </c>
      <c r="K26">
        <v>9</v>
      </c>
    </row>
    <row r="27" spans="1:11">
      <c r="A27">
        <v>161</v>
      </c>
      <c r="B27">
        <v>20</v>
      </c>
      <c r="C27">
        <v>19</v>
      </c>
      <c r="D27">
        <v>20</v>
      </c>
      <c r="E27">
        <v>21</v>
      </c>
      <c r="F27">
        <v>13</v>
      </c>
      <c r="G27">
        <v>14</v>
      </c>
      <c r="H27">
        <v>10</v>
      </c>
      <c r="I27">
        <v>16</v>
      </c>
      <c r="J27">
        <v>16</v>
      </c>
      <c r="K27">
        <v>12</v>
      </c>
    </row>
    <row r="28" spans="1:11">
      <c r="A28">
        <v>158</v>
      </c>
      <c r="B28">
        <v>24</v>
      </c>
      <c r="C28">
        <v>17</v>
      </c>
      <c r="D28">
        <v>23</v>
      </c>
      <c r="E28">
        <v>19</v>
      </c>
      <c r="F28">
        <v>17</v>
      </c>
      <c r="G28">
        <v>6</v>
      </c>
      <c r="H28">
        <v>16</v>
      </c>
      <c r="I28">
        <v>10</v>
      </c>
      <c r="J28">
        <v>17</v>
      </c>
      <c r="K28">
        <v>9</v>
      </c>
    </row>
    <row r="29" spans="1:11">
      <c r="A29">
        <v>3307</v>
      </c>
      <c r="B29">
        <v>368</v>
      </c>
      <c r="C29">
        <v>390</v>
      </c>
      <c r="D29">
        <v>372</v>
      </c>
      <c r="E29">
        <v>406</v>
      </c>
      <c r="F29">
        <v>361</v>
      </c>
      <c r="G29">
        <v>300</v>
      </c>
      <c r="H29">
        <v>276</v>
      </c>
      <c r="I29">
        <v>274</v>
      </c>
      <c r="J29">
        <v>271</v>
      </c>
      <c r="K29">
        <v>289</v>
      </c>
    </row>
    <row r="30" spans="1:11">
      <c r="A30">
        <f>SUM(A24:A29)</f>
        <v>4668</v>
      </c>
      <c r="B30">
        <f t="shared" ref="B30:K30" si="4">SUM(B24:B29)</f>
        <v>560</v>
      </c>
      <c r="C30">
        <f t="shared" si="4"/>
        <v>572</v>
      </c>
      <c r="D30">
        <f t="shared" si="4"/>
        <v>542</v>
      </c>
      <c r="E30">
        <f t="shared" si="4"/>
        <v>577</v>
      </c>
      <c r="F30">
        <f t="shared" si="4"/>
        <v>489</v>
      </c>
      <c r="G30">
        <f t="shared" si="4"/>
        <v>418</v>
      </c>
      <c r="H30">
        <f t="shared" si="4"/>
        <v>380</v>
      </c>
      <c r="I30">
        <f t="shared" si="4"/>
        <v>381</v>
      </c>
      <c r="J30">
        <f t="shared" si="4"/>
        <v>367</v>
      </c>
      <c r="K30">
        <f t="shared" si="4"/>
        <v>382</v>
      </c>
    </row>
    <row r="31" s="2" customFormat="1" spans="2:11">
      <c r="B31" s="2">
        <f>B30/4668</f>
        <v>0.119965724078835</v>
      </c>
      <c r="C31" s="2">
        <f t="shared" ref="C31:K31" si="5">C30/4668</f>
        <v>0.122536418166238</v>
      </c>
      <c r="D31" s="2">
        <f t="shared" si="5"/>
        <v>0.116109682947729</v>
      </c>
      <c r="E31" s="2">
        <f t="shared" si="5"/>
        <v>0.123607540702656</v>
      </c>
      <c r="F31" s="2">
        <f t="shared" si="5"/>
        <v>0.104755784061697</v>
      </c>
      <c r="G31" s="2">
        <f t="shared" si="5"/>
        <v>0.0895458440445587</v>
      </c>
      <c r="H31" s="2">
        <f t="shared" si="5"/>
        <v>0.0814053127677806</v>
      </c>
      <c r="I31" s="2">
        <f t="shared" si="5"/>
        <v>0.0816195372750643</v>
      </c>
      <c r="J31" s="2">
        <f t="shared" si="5"/>
        <v>0.0786203941730934</v>
      </c>
      <c r="K31" s="2">
        <f t="shared" si="5"/>
        <v>0.0818337617823479</v>
      </c>
    </row>
  </sheetData>
  <pageMargins left="0.75" right="0.75" top="1" bottom="1" header="0.5" footer="0.5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"/>
  <sheetViews>
    <sheetView tabSelected="1" workbookViewId="0">
      <selection activeCell="H17" sqref="H17"/>
    </sheetView>
  </sheetViews>
  <sheetFormatPr defaultColWidth="8.88888888888889" defaultRowHeight="14.4" outlineLevelRow="4"/>
  <sheetData>
    <row r="1" spans="1:9">
      <c r="A1" s="1"/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/>
    </row>
    <row r="2" spans="1:9">
      <c r="A2" s="1" t="s">
        <v>11</v>
      </c>
      <c r="B2" s="1">
        <v>1050</v>
      </c>
      <c r="C2" s="1">
        <v>1903</v>
      </c>
      <c r="D2" s="1">
        <v>2219</v>
      </c>
      <c r="E2" s="1">
        <v>726</v>
      </c>
      <c r="F2" s="1">
        <v>1479</v>
      </c>
      <c r="G2" s="1">
        <v>3376</v>
      </c>
      <c r="H2" s="1">
        <f>SUM(B2:G2)</f>
        <v>10753</v>
      </c>
      <c r="I2" s="1"/>
    </row>
    <row r="3" spans="1:9">
      <c r="A3" s="1" t="s">
        <v>12</v>
      </c>
      <c r="B3" s="1">
        <v>233</v>
      </c>
      <c r="C3" s="1">
        <v>732</v>
      </c>
      <c r="D3" s="1">
        <v>823</v>
      </c>
      <c r="E3" s="1">
        <v>161</v>
      </c>
      <c r="F3" s="1">
        <v>158</v>
      </c>
      <c r="G3" s="1">
        <v>3307</v>
      </c>
      <c r="H3" s="1">
        <f>SUM(B3:G3)</f>
        <v>5414</v>
      </c>
      <c r="I3" s="1"/>
    </row>
    <row r="4" spans="1:9">
      <c r="A4" s="1" t="s">
        <v>13</v>
      </c>
      <c r="B4" s="1">
        <v>223</v>
      </c>
      <c r="C4" s="1">
        <v>732</v>
      </c>
      <c r="D4" s="1">
        <v>823</v>
      </c>
      <c r="E4" s="1">
        <v>161</v>
      </c>
      <c r="F4" s="1">
        <v>158</v>
      </c>
      <c r="G4" s="1">
        <v>3307</v>
      </c>
      <c r="H4" s="1">
        <f>SUM(B4:G4)</f>
        <v>5404</v>
      </c>
      <c r="I4" s="1"/>
    </row>
    <row r="5" spans="1:9">
      <c r="A5" s="1"/>
      <c r="B5" s="1"/>
      <c r="C5" s="1"/>
      <c r="D5" s="1"/>
      <c r="E5" s="1"/>
      <c r="F5" s="1"/>
      <c r="G5" s="1"/>
      <c r="H5" s="1"/>
      <c r="I5" s="1"/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coin</vt:lpstr>
      <vt:lpstr>collect</vt:lpstr>
      <vt:lpstr>dm</vt:lpstr>
      <vt:lpstr>like</vt:lpstr>
      <vt:lpstr>share</vt:lpstr>
      <vt:lpstr>view</vt:lpstr>
      <vt:lpstr>all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陈思源</cp:lastModifiedBy>
  <dcterms:created xsi:type="dcterms:W3CDTF">2020-12-15T10:26:00Z</dcterms:created>
  <dcterms:modified xsi:type="dcterms:W3CDTF">2020-12-22T12:12:36Z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2052-11.1.0.10228</vt:lpwstr>
  </property>
</Properties>
</file>