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37540" yWindow="300" windowWidth="24480" windowHeight="17260" tabRatio="500" activeTab="1"/>
  </bookViews>
  <sheets>
    <sheet name="Sensitivity Analysis" sheetId="2" r:id="rId1"/>
    <sheet name="Sheet1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3" i="1" l="1"/>
  <c r="N12" i="1"/>
  <c r="C16" i="1"/>
  <c r="D16" i="1"/>
  <c r="E16" i="1"/>
  <c r="F16" i="1"/>
  <c r="G16" i="1"/>
  <c r="H16" i="1"/>
  <c r="I16" i="1"/>
  <c r="J16" i="1"/>
  <c r="K16" i="1"/>
  <c r="L16" i="1"/>
  <c r="C17" i="1"/>
  <c r="D17" i="1"/>
  <c r="E17" i="1"/>
  <c r="F17" i="1"/>
  <c r="G17" i="1"/>
  <c r="H17" i="1"/>
  <c r="I17" i="1"/>
  <c r="J17" i="1"/>
  <c r="K17" i="1"/>
  <c r="L17" i="1"/>
  <c r="B17" i="1"/>
  <c r="B16" i="1"/>
  <c r="B13" i="1"/>
  <c r="C13" i="1"/>
  <c r="D13" i="1"/>
  <c r="E13" i="1"/>
  <c r="F13" i="1"/>
  <c r="G13" i="1"/>
  <c r="H13" i="1"/>
  <c r="I13" i="1"/>
  <c r="J13" i="1"/>
  <c r="K13" i="1"/>
  <c r="L13" i="1"/>
  <c r="C12" i="1"/>
  <c r="D12" i="1"/>
  <c r="E12" i="1"/>
  <c r="F12" i="1"/>
  <c r="G12" i="1"/>
  <c r="H12" i="1"/>
  <c r="I12" i="1"/>
  <c r="J12" i="1"/>
  <c r="K12" i="1"/>
  <c r="L12" i="1"/>
  <c r="B12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B9" i="1"/>
  <c r="B8" i="1"/>
</calcChain>
</file>

<file path=xl/sharedStrings.xml><?xml version="1.0" encoding="utf-8"?>
<sst xmlns="http://schemas.openxmlformats.org/spreadsheetml/2006/main" count="25" uniqueCount="19">
  <si>
    <t>Pre-Deploy</t>
  </si>
  <si>
    <t>Crew 1</t>
  </si>
  <si>
    <t>Crew 2</t>
  </si>
  <si>
    <t>Crew 3</t>
  </si>
  <si>
    <t>Crew 4</t>
  </si>
  <si>
    <t>Crew 5</t>
  </si>
  <si>
    <t>Crew 6</t>
  </si>
  <si>
    <t>Crew 7</t>
  </si>
  <si>
    <t>Crew 8</t>
  </si>
  <si>
    <t>Crew 9</t>
  </si>
  <si>
    <t>Crew 10</t>
  </si>
  <si>
    <t>BPS</t>
  </si>
  <si>
    <t>BPS_MTBFx2</t>
  </si>
  <si>
    <t>SF</t>
  </si>
  <si>
    <t>SF_MTBFx2</t>
  </si>
  <si>
    <t>Mass saved</t>
  </si>
  <si>
    <t>cumulative mass saved</t>
  </si>
  <si>
    <t>baseline cumulative mass</t>
  </si>
  <si>
    <t>percent savings: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</si>
</sst>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Effect of Doubled</a:t>
            </a:r>
            <a:r>
              <a:rPr lang="en-US" sz="2000" baseline="0"/>
              <a:t> Reliability</a:t>
            </a:r>
            <a:endParaRPr lang="en-US" sz="2000"/>
          </a:p>
        </c:rich>
      </c:tx>
      <c:layout>
        <c:manualLayout>
          <c:xMode val="edge"/>
          <c:yMode val="edge"/>
          <c:x val="0.348858038617773"/>
          <c:y val="0.0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BPS (Baseline)</c:v>
          </c:tx>
          <c:spPr>
            <a:ln>
              <a:solidFill>
                <a:schemeClr val="accent3"/>
              </a:solidFill>
            </a:ln>
            <a:effectLst/>
          </c:spPr>
          <c:marker>
            <c:symbol val="square"/>
            <c:size val="9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</c:marker>
          <c:cat>
            <c:strRef>
              <c:f>Sheet1!$B$1:$L$1</c:f>
              <c:strCache>
                <c:ptCount val="11"/>
                <c:pt idx="0">
                  <c:v>Pre-Deploy</c:v>
                </c:pt>
                <c:pt idx="1">
                  <c:v>Crew 1</c:v>
                </c:pt>
                <c:pt idx="2">
                  <c:v>Crew 2</c:v>
                </c:pt>
                <c:pt idx="3">
                  <c:v>Crew 3</c:v>
                </c:pt>
                <c:pt idx="4">
                  <c:v>Crew 4</c:v>
                </c:pt>
                <c:pt idx="5">
                  <c:v>Crew 5</c:v>
                </c:pt>
                <c:pt idx="6">
                  <c:v>Crew 6</c:v>
                </c:pt>
                <c:pt idx="7">
                  <c:v>Crew 7</c:v>
                </c:pt>
                <c:pt idx="8">
                  <c:v>Crew 8</c:v>
                </c:pt>
                <c:pt idx="9">
                  <c:v>Crew 9</c:v>
                </c:pt>
                <c:pt idx="10">
                  <c:v>Crew 10</c:v>
                </c:pt>
              </c:strCache>
            </c:strRef>
          </c:cat>
          <c:val>
            <c:numRef>
              <c:f>Sheet1!$B$2:$L$2</c:f>
              <c:numCache>
                <c:formatCode>General</c:formatCode>
                <c:ptCount val="11"/>
                <c:pt idx="0">
                  <c:v>39.512393258</c:v>
                </c:pt>
                <c:pt idx="1">
                  <c:v>78.313024463</c:v>
                </c:pt>
                <c:pt idx="2">
                  <c:v>71.8027247</c:v>
                </c:pt>
                <c:pt idx="3">
                  <c:v>75.08524032</c:v>
                </c:pt>
                <c:pt idx="4">
                  <c:v>77.67810084000001</c:v>
                </c:pt>
                <c:pt idx="5">
                  <c:v>82.84418214200001</c:v>
                </c:pt>
                <c:pt idx="6">
                  <c:v>85.10357364</c:v>
                </c:pt>
                <c:pt idx="7">
                  <c:v>89.49904484</c:v>
                </c:pt>
                <c:pt idx="8">
                  <c:v>94.13569159500001</c:v>
                </c:pt>
                <c:pt idx="9">
                  <c:v>96.97994204</c:v>
                </c:pt>
                <c:pt idx="10">
                  <c:v>102.181108375</c:v>
                </c:pt>
              </c:numCache>
            </c:numRef>
          </c:val>
          <c:smooth val="0"/>
        </c:ser>
        <c:ser>
          <c:idx val="1"/>
          <c:order val="1"/>
          <c:tx>
            <c:v>BPS (MTBFx2)</c:v>
          </c:tx>
          <c:spPr>
            <a:ln>
              <a:solidFill>
                <a:schemeClr val="accent3"/>
              </a:solidFill>
              <a:prstDash val="sysDot"/>
            </a:ln>
            <a:effectLst/>
          </c:spPr>
          <c:marker>
            <c:symbol val="square"/>
            <c:size val="9"/>
            <c:spPr>
              <a:noFill/>
              <a:ln>
                <a:solidFill>
                  <a:schemeClr val="accent3"/>
                </a:solidFill>
              </a:ln>
              <a:effectLst/>
            </c:spPr>
          </c:marker>
          <c:val>
            <c:numRef>
              <c:f>Sheet1!$B$3:$L$3</c:f>
              <c:numCache>
                <c:formatCode>General</c:formatCode>
                <c:ptCount val="11"/>
                <c:pt idx="0">
                  <c:v>39.512393258</c:v>
                </c:pt>
                <c:pt idx="1">
                  <c:v>74.598683608</c:v>
                </c:pt>
                <c:pt idx="2">
                  <c:v>68.423616607</c:v>
                </c:pt>
                <c:pt idx="3">
                  <c:v>73.56420804</c:v>
                </c:pt>
                <c:pt idx="4">
                  <c:v>75.071414</c:v>
                </c:pt>
                <c:pt idx="5">
                  <c:v>79.12091670700001</c:v>
                </c:pt>
                <c:pt idx="6">
                  <c:v>83.432805365</c:v>
                </c:pt>
                <c:pt idx="7">
                  <c:v>87.507944227</c:v>
                </c:pt>
                <c:pt idx="8">
                  <c:v>90.19538474000001</c:v>
                </c:pt>
                <c:pt idx="9">
                  <c:v>95.34798387999998</c:v>
                </c:pt>
                <c:pt idx="10">
                  <c:v>98.860891227</c:v>
                </c:pt>
              </c:numCache>
            </c:numRef>
          </c:val>
          <c:smooth val="0"/>
        </c:ser>
        <c:ser>
          <c:idx val="2"/>
          <c:order val="2"/>
          <c:tx>
            <c:v>SF (Baseline)</c:v>
          </c:tx>
          <c:spPr>
            <a:ln>
              <a:solidFill>
                <a:schemeClr val="tx1"/>
              </a:solidFill>
            </a:ln>
            <a:effectLst/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val>
            <c:numRef>
              <c:f>Sheet1!$B$4:$L$4</c:f>
              <c:numCache>
                <c:formatCode>General</c:formatCode>
                <c:ptCount val="11"/>
                <c:pt idx="0">
                  <c:v>34.47759615</c:v>
                </c:pt>
                <c:pt idx="1">
                  <c:v>44.99054052</c:v>
                </c:pt>
                <c:pt idx="2">
                  <c:v>48.525540705</c:v>
                </c:pt>
                <c:pt idx="3">
                  <c:v>56.61918857000001</c:v>
                </c:pt>
                <c:pt idx="4">
                  <c:v>65.83772109</c:v>
                </c:pt>
                <c:pt idx="5">
                  <c:v>74.98724407</c:v>
                </c:pt>
                <c:pt idx="6">
                  <c:v>85.008502185</c:v>
                </c:pt>
                <c:pt idx="7">
                  <c:v>96.30657529000001</c:v>
                </c:pt>
                <c:pt idx="8">
                  <c:v>103.58847579</c:v>
                </c:pt>
                <c:pt idx="9">
                  <c:v>114.40679865</c:v>
                </c:pt>
                <c:pt idx="10">
                  <c:v>124.57598139</c:v>
                </c:pt>
              </c:numCache>
            </c:numRef>
          </c:val>
          <c:smooth val="0"/>
        </c:ser>
        <c:ser>
          <c:idx val="3"/>
          <c:order val="3"/>
          <c:tx>
            <c:v>SF (MTBFx2)</c:v>
          </c:tx>
          <c:spPr>
            <a:ln>
              <a:solidFill>
                <a:schemeClr val="tx1"/>
              </a:solidFill>
              <a:prstDash val="sysDot"/>
            </a:ln>
            <a:effectLst/>
          </c:spPr>
          <c:marker>
            <c:symbol val="triangle"/>
            <c:size val="9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val>
            <c:numRef>
              <c:f>Sheet1!$B$5:$L$5</c:f>
              <c:numCache>
                <c:formatCode>General</c:formatCode>
                <c:ptCount val="11"/>
                <c:pt idx="0">
                  <c:v>34.47759615</c:v>
                </c:pt>
                <c:pt idx="1">
                  <c:v>42.54042566</c:v>
                </c:pt>
                <c:pt idx="2">
                  <c:v>44.29265827</c:v>
                </c:pt>
                <c:pt idx="3">
                  <c:v>54.85584469</c:v>
                </c:pt>
                <c:pt idx="4">
                  <c:v>61.322054405</c:v>
                </c:pt>
                <c:pt idx="5">
                  <c:v>72.13886531</c:v>
                </c:pt>
                <c:pt idx="6">
                  <c:v>82.57363157</c:v>
                </c:pt>
                <c:pt idx="7">
                  <c:v>89.71456299</c:v>
                </c:pt>
                <c:pt idx="8">
                  <c:v>99.95667519</c:v>
                </c:pt>
                <c:pt idx="9">
                  <c:v>108.15144549</c:v>
                </c:pt>
                <c:pt idx="10">
                  <c:v>117.42138857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322712"/>
        <c:axId val="-2060319592"/>
      </c:lineChart>
      <c:catAx>
        <c:axId val="-2060322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Mission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60319592"/>
        <c:crosses val="autoZero"/>
        <c:auto val="1"/>
        <c:lblAlgn val="ctr"/>
        <c:lblOffset val="100"/>
        <c:noMultiLvlLbl val="0"/>
      </c:catAx>
      <c:valAx>
        <c:axId val="-2060319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to Mars Surface [t]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0322712"/>
        <c:crosses val="autoZero"/>
        <c:crossBetween val="between"/>
      </c:valAx>
    </c:plotArea>
    <c:legend>
      <c:legendPos val="r"/>
      <c:layout/>
      <c:overlay val="0"/>
      <c:spPr>
        <a:effectLst/>
      </c:spPr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1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5745" cy="58275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N12" sqref="N12:N13"/>
    </sheetView>
  </sheetViews>
  <sheetFormatPr baseColWidth="10" defaultRowHeight="15" x14ac:dyDescent="0"/>
  <sheetData>
    <row r="1" spans="1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4">
      <c r="A2" t="s">
        <v>11</v>
      </c>
      <c r="B2">
        <v>39.512393257999996</v>
      </c>
      <c r="C2">
        <v>78.313024463000005</v>
      </c>
      <c r="D2">
        <v>71.802724699999999</v>
      </c>
      <c r="E2">
        <v>75.085240319999997</v>
      </c>
      <c r="F2">
        <v>77.678100840000013</v>
      </c>
      <c r="G2">
        <v>82.844182142000008</v>
      </c>
      <c r="H2">
        <v>85.103573640000008</v>
      </c>
      <c r="I2">
        <v>89.49904484000001</v>
      </c>
      <c r="J2">
        <v>94.135691595000011</v>
      </c>
      <c r="K2">
        <v>96.979942039999997</v>
      </c>
      <c r="L2">
        <v>102.18110837499999</v>
      </c>
    </row>
    <row r="3" spans="1:14">
      <c r="A3" t="s">
        <v>12</v>
      </c>
      <c r="B3">
        <v>39.512393257999996</v>
      </c>
      <c r="C3">
        <v>74.598683608000002</v>
      </c>
      <c r="D3">
        <v>68.423616607</v>
      </c>
      <c r="E3">
        <v>73.564208039999997</v>
      </c>
      <c r="F3">
        <v>75.071414000000004</v>
      </c>
      <c r="G3">
        <v>79.120916707000006</v>
      </c>
      <c r="H3">
        <v>83.432805365000007</v>
      </c>
      <c r="I3">
        <v>87.50794422700001</v>
      </c>
      <c r="J3">
        <v>90.195384740000009</v>
      </c>
      <c r="K3">
        <v>95.347983879999987</v>
      </c>
      <c r="L3">
        <v>98.860891226999996</v>
      </c>
    </row>
    <row r="4" spans="1:14">
      <c r="A4" t="s">
        <v>13</v>
      </c>
      <c r="B4">
        <v>34.477596149999997</v>
      </c>
      <c r="C4">
        <v>44.990540519999996</v>
      </c>
      <c r="D4">
        <v>48.525540704999997</v>
      </c>
      <c r="E4">
        <v>56.619188570000006</v>
      </c>
      <c r="F4">
        <v>65.837721090000002</v>
      </c>
      <c r="G4">
        <v>74.987244070000003</v>
      </c>
      <c r="H4">
        <v>85.008502184999998</v>
      </c>
      <c r="I4">
        <v>96.306575290000012</v>
      </c>
      <c r="J4">
        <v>103.58847579000002</v>
      </c>
      <c r="K4">
        <v>114.40679865000001</v>
      </c>
      <c r="L4">
        <v>124.57598138999998</v>
      </c>
    </row>
    <row r="5" spans="1:14">
      <c r="A5" t="s">
        <v>14</v>
      </c>
      <c r="B5">
        <v>34.477596149999997</v>
      </c>
      <c r="C5">
        <v>42.540425659999997</v>
      </c>
      <c r="D5">
        <v>44.292658269999997</v>
      </c>
      <c r="E5">
        <v>54.855844689999998</v>
      </c>
      <c r="F5">
        <v>61.322054405000003</v>
      </c>
      <c r="G5">
        <v>72.13886531</v>
      </c>
      <c r="H5">
        <v>82.573631570000003</v>
      </c>
      <c r="I5">
        <v>89.714562990000005</v>
      </c>
      <c r="J5">
        <v>99.956675189999999</v>
      </c>
      <c r="K5">
        <v>108.15144549000001</v>
      </c>
      <c r="L5">
        <v>117.42138857</v>
      </c>
    </row>
    <row r="7" spans="1:14">
      <c r="A7" t="s">
        <v>15</v>
      </c>
    </row>
    <row r="8" spans="1:14">
      <c r="A8" t="s">
        <v>11</v>
      </c>
      <c r="B8">
        <f>B2-B3</f>
        <v>0</v>
      </c>
      <c r="C8">
        <f t="shared" ref="C8:L8" si="0">C2-C3</f>
        <v>3.7143408550000032</v>
      </c>
      <c r="D8">
        <f t="shared" si="0"/>
        <v>3.3791080929999993</v>
      </c>
      <c r="E8">
        <f t="shared" si="0"/>
        <v>1.52103228</v>
      </c>
      <c r="F8">
        <f t="shared" si="0"/>
        <v>2.6066868400000089</v>
      </c>
      <c r="G8">
        <f t="shared" si="0"/>
        <v>3.7232654350000018</v>
      </c>
      <c r="H8">
        <f t="shared" si="0"/>
        <v>1.6707682750000004</v>
      </c>
      <c r="I8">
        <f t="shared" si="0"/>
        <v>1.9911006130000004</v>
      </c>
      <c r="J8">
        <f t="shared" si="0"/>
        <v>3.9403068550000029</v>
      </c>
      <c r="K8">
        <f t="shared" si="0"/>
        <v>1.6319581600000106</v>
      </c>
      <c r="L8">
        <f t="shared" si="0"/>
        <v>3.3202171479999976</v>
      </c>
    </row>
    <row r="9" spans="1:14">
      <c r="A9" t="s">
        <v>13</v>
      </c>
      <c r="B9">
        <f>B4-B5</f>
        <v>0</v>
      </c>
      <c r="C9">
        <f t="shared" ref="C9:L9" si="1">C4-C5</f>
        <v>2.4501148599999993</v>
      </c>
      <c r="D9">
        <f t="shared" si="1"/>
        <v>4.2328824350000005</v>
      </c>
      <c r="E9">
        <f t="shared" si="1"/>
        <v>1.7633438800000079</v>
      </c>
      <c r="F9">
        <f t="shared" si="1"/>
        <v>4.5156666849999993</v>
      </c>
      <c r="G9">
        <f t="shared" si="1"/>
        <v>2.8483787600000028</v>
      </c>
      <c r="H9">
        <f t="shared" si="1"/>
        <v>2.4348706149999941</v>
      </c>
      <c r="I9">
        <f t="shared" si="1"/>
        <v>6.5920123000000075</v>
      </c>
      <c r="J9">
        <f t="shared" si="1"/>
        <v>3.6318006000000196</v>
      </c>
      <c r="K9">
        <f t="shared" si="1"/>
        <v>6.2553531599999985</v>
      </c>
      <c r="L9">
        <f t="shared" si="1"/>
        <v>7.1545928199999764</v>
      </c>
    </row>
    <row r="11" spans="1:14">
      <c r="A11" t="s">
        <v>16</v>
      </c>
      <c r="N11" t="s">
        <v>18</v>
      </c>
    </row>
    <row r="12" spans="1:14">
      <c r="A12" t="s">
        <v>11</v>
      </c>
      <c r="B12">
        <f>SUM($B8:B8)</f>
        <v>0</v>
      </c>
      <c r="C12">
        <f>SUM($B8:C8)</f>
        <v>3.7143408550000032</v>
      </c>
      <c r="D12">
        <f>SUM($B8:D8)</f>
        <v>7.0934489480000025</v>
      </c>
      <c r="E12">
        <f>SUM($B8:E8)</f>
        <v>8.6144812280000025</v>
      </c>
      <c r="F12">
        <f>SUM($B8:F8)</f>
        <v>11.221168068000011</v>
      </c>
      <c r="G12">
        <f>SUM($B8:G8)</f>
        <v>14.944433503000013</v>
      </c>
      <c r="H12">
        <f>SUM($B8:H8)</f>
        <v>16.615201778000014</v>
      </c>
      <c r="I12">
        <f>SUM($B8:I8)</f>
        <v>18.606302391000014</v>
      </c>
      <c r="J12">
        <f>SUM($B8:J8)</f>
        <v>22.546609246000017</v>
      </c>
      <c r="K12">
        <f>SUM($B8:K8)</f>
        <v>24.178567406000028</v>
      </c>
      <c r="L12">
        <f>SUM($B8:L8)</f>
        <v>27.498784554000025</v>
      </c>
      <c r="N12">
        <f>100*L12/L16</f>
        <v>3.0789056242255084</v>
      </c>
    </row>
    <row r="13" spans="1:14">
      <c r="A13" t="s">
        <v>13</v>
      </c>
      <c r="B13">
        <f>SUM($B9:B9)</f>
        <v>0</v>
      </c>
      <c r="C13">
        <f>SUM($B9:C9)</f>
        <v>2.4501148599999993</v>
      </c>
      <c r="D13">
        <f>SUM($B9:D9)</f>
        <v>6.6829972949999998</v>
      </c>
      <c r="E13">
        <f>SUM($B9:E9)</f>
        <v>8.4463411750000077</v>
      </c>
      <c r="F13">
        <f>SUM($B9:F9)</f>
        <v>12.962007860000007</v>
      </c>
      <c r="G13">
        <f>SUM($B9:G9)</f>
        <v>15.81038662000001</v>
      </c>
      <c r="H13">
        <f>SUM($B9:H9)</f>
        <v>18.245257235000004</v>
      </c>
      <c r="I13">
        <f>SUM($B9:I9)</f>
        <v>24.837269535000011</v>
      </c>
      <c r="J13">
        <f>SUM($B9:J9)</f>
        <v>28.469070135000031</v>
      </c>
      <c r="K13">
        <f>SUM($B9:K9)</f>
        <v>34.72442329500003</v>
      </c>
      <c r="L13">
        <f>SUM($B9:L9)</f>
        <v>41.879016115000006</v>
      </c>
      <c r="N13">
        <f>100*L13/L17</f>
        <v>4.9308636054282164</v>
      </c>
    </row>
    <row r="15" spans="1:14">
      <c r="A15" t="s">
        <v>17</v>
      </c>
    </row>
    <row r="16" spans="1:14">
      <c r="A16" t="s">
        <v>11</v>
      </c>
      <c r="B16">
        <f>SUM($B2:B2)</f>
        <v>39.512393257999996</v>
      </c>
      <c r="C16">
        <f>SUM($B2:C2)</f>
        <v>117.82541772100001</v>
      </c>
      <c r="D16">
        <f>SUM($B2:D2)</f>
        <v>189.62814242100001</v>
      </c>
      <c r="E16">
        <f>SUM($B2:E2)</f>
        <v>264.71338274100003</v>
      </c>
      <c r="F16">
        <f>SUM($B2:F2)</f>
        <v>342.39148358100005</v>
      </c>
      <c r="G16">
        <f>SUM($B2:G2)</f>
        <v>425.23566572300007</v>
      </c>
      <c r="H16">
        <f>SUM($B2:H2)</f>
        <v>510.33923936300005</v>
      </c>
      <c r="I16">
        <f>SUM($B2:I2)</f>
        <v>599.83828420300006</v>
      </c>
      <c r="J16">
        <f>SUM($B2:J2)</f>
        <v>693.97397579800008</v>
      </c>
      <c r="K16">
        <f>SUM($B2:K2)</f>
        <v>790.95391783800005</v>
      </c>
      <c r="L16">
        <f>SUM($B2:L2)</f>
        <v>893.13502621300006</v>
      </c>
    </row>
    <row r="17" spans="1:12">
      <c r="A17" t="s">
        <v>13</v>
      </c>
      <c r="B17">
        <f>SUM($B4:B4)</f>
        <v>34.477596149999997</v>
      </c>
      <c r="C17">
        <f>SUM($B4:C4)</f>
        <v>79.468136669999993</v>
      </c>
      <c r="D17">
        <f>SUM($B4:D4)</f>
        <v>127.99367737499999</v>
      </c>
      <c r="E17">
        <f>SUM($B4:E4)</f>
        <v>184.61286594500001</v>
      </c>
      <c r="F17">
        <f>SUM($B4:F4)</f>
        <v>250.45058703500001</v>
      </c>
      <c r="G17">
        <f>SUM($B4:G4)</f>
        <v>325.43783110499999</v>
      </c>
      <c r="H17">
        <f>SUM($B4:H4)</f>
        <v>410.44633328999998</v>
      </c>
      <c r="I17">
        <f>SUM($B4:I4)</f>
        <v>506.75290858</v>
      </c>
      <c r="J17">
        <f>SUM($B4:J4)</f>
        <v>610.34138437000001</v>
      </c>
      <c r="K17">
        <f>SUM($B4:K4)</f>
        <v>724.74818302000006</v>
      </c>
      <c r="L17">
        <f>SUM($B4:L4)</f>
        <v>849.32416441000009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Sensitivity Analysis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Owens</dc:creator>
  <cp:lastModifiedBy>Andrew Owens</cp:lastModifiedBy>
  <dcterms:created xsi:type="dcterms:W3CDTF">2015-09-11T21:29:53Z</dcterms:created>
  <dcterms:modified xsi:type="dcterms:W3CDTF">2015-09-11T23:53:06Z</dcterms:modified>
</cp:coreProperties>
</file>