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Kalhady/Desktop/"/>
    </mc:Choice>
  </mc:AlternateContent>
  <bookViews>
    <workbookView xWindow="0" yWindow="460" windowWidth="28800" windowHeight="16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F26" i="1"/>
  <c r="F27" i="1"/>
  <c r="F28" i="1"/>
  <c r="F29" i="1"/>
  <c r="F30" i="1"/>
  <c r="F31" i="1"/>
  <c r="F32" i="1"/>
  <c r="F24" i="1"/>
  <c r="E25" i="1"/>
  <c r="E26" i="1"/>
  <c r="E27" i="1"/>
  <c r="E28" i="1"/>
  <c r="E29" i="1"/>
  <c r="E30" i="1"/>
  <c r="E31" i="1"/>
  <c r="E32" i="1"/>
  <c r="E24" i="1"/>
  <c r="D25" i="1"/>
  <c r="D26" i="1"/>
  <c r="D27" i="1"/>
  <c r="D28" i="1"/>
  <c r="D29" i="1"/>
  <c r="D30" i="1"/>
  <c r="D31" i="1"/>
  <c r="D32" i="1"/>
  <c r="D24" i="1"/>
  <c r="G3" i="1"/>
  <c r="G4" i="1"/>
  <c r="G5" i="1"/>
  <c r="G6" i="1"/>
  <c r="G7" i="1"/>
  <c r="G8" i="1"/>
  <c r="G9" i="1"/>
  <c r="G10" i="1"/>
  <c r="G2" i="1"/>
  <c r="D2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<sst xmlns="http://schemas.openxmlformats.org/spreadsheetml/2006/main" count="20" uniqueCount="19">
  <si>
    <t>Column1</t>
  </si>
  <si>
    <t>Column2</t>
  </si>
  <si>
    <t>Associativity</t>
  </si>
  <si>
    <t>Index</t>
  </si>
  <si>
    <t>BlockOffsetBits</t>
  </si>
  <si>
    <t>Cache Size</t>
  </si>
  <si>
    <t>Block Size</t>
  </si>
  <si>
    <t>Cache Size = Associativity ∗ (2^IndexBits ∗ (32 ∗ BlockSize + 33 − IndexBits − BlockOffSetBits))</t>
  </si>
  <si>
    <t>Max Cache Size = 10240</t>
  </si>
  <si>
    <t>BlockOffSetBits = log2 (BlockSize)</t>
  </si>
  <si>
    <t xml:space="preserve">Cache Size / Associativity </t>
  </si>
  <si>
    <t>32 x BlockSize + 33 - BlockOffSetBits</t>
  </si>
  <si>
    <t>Cache Size/Associativity = 2^IndexBits ∗ (32 ∗ BlockSize + 33 − IndexBits − BlockOffSetBits))</t>
  </si>
  <si>
    <t>Value = 32 * BlockSize + 33 - BlockOffSetBits</t>
  </si>
  <si>
    <t>Cache Size/Associativity = 2^IndexBits ∗ (Value - IndexBits)</t>
  </si>
  <si>
    <t>INDEX VALUES</t>
  </si>
  <si>
    <t>GREATEST INDEX = 7</t>
  </si>
  <si>
    <t>VALUE = 96</t>
  </si>
  <si>
    <t>VALUE = 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</si>
</sst>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1" xfId="0" applyFont="1" applyFill="1" applyBorder="1"/>
    <xf numFmtId="0" fontId="0" fillId="3" borderId="1" xfId="0" applyFont="1" applyFill="1" applyBorder="1"/>
    <xf numFmtId="0" fontId="0" fillId="0" borderId="0" xfId="0" applyNumberFormat="1"/>
    <xf numFmtId="0" fontId="0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2120900</xdr:colOff>
      <xdr:row>6</xdr:row>
      <xdr:rowOff>184150</xdr:rowOff>
    </xdr:from>
    <xdr:ext cx="13728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8686800" y="3435350"/>
              <a:ext cx="1372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8686800" y="3435350"/>
              <a:ext cx="1372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charset="0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1" name="Table1" displayName="Table1" ref="A1:G11" totalsRowShown="0">
  <autoFilter ref="A1:G11"/>
  <tableColumns count="7">
    <tableColumn id="1" name="Index"/>
    <tableColumn id="2" name="Associativity"/>
    <tableColumn id="3" name="Block Size"/>
    <tableColumn id="4" name="BlockOffsetBits" dataDxfId="2">
      <calculatedColumnFormula>LOG(C2,2)</calculatedColumnFormula>
    </tableColumn>
    <tableColumn id="5" name="Cache Size"/>
    <tableColumn id="7" name="Cache Size / Associativity " dataDxfId="1">
      <calculatedColumnFormula>Table1[[#This Row],[Cache Size]]/Table1[[#This Row],[Associativity]]</calculatedColumnFormula>
    </tableColumn>
    <tableColumn id="8" name="32 x BlockSize + 33 - BlockOffSetBits" dataDxfId="0">
      <calculatedColumnFormula>32*Table1[[#This Row],[Block Size]]+33-Table1[[#This Row],[BlockOffsetBits]]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2:F32" totalsRowShown="0">
  <autoFilter ref="B22:F32"/>
  <tableColumns count="5">
    <tableColumn id="1" name="Column1"/>
    <tableColumn id="2" name="INDEX VALUES"/>
    <tableColumn id="3" name="Column2">
      <calculatedColumnFormula>2^C23 *($C$23-C23)</calculatedColumnFormula>
    </tableColumn>
    <tableColumn id="4" name="VALUE = 96">
      <calculatedColumnFormula>2^$B23 *($D$23-$B23)</calculatedColumnFormula>
    </tableColumn>
    <tableColumn id="5" name="VALUE = 159">
      <calculatedColumnFormula>2^$B23 *($E$23-$B23)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F33" sqref="F33"/>
    </sheetView>
  </sheetViews>
  <sheetFormatPr baseColWidth="10" defaultRowHeight="16" x14ac:dyDescent="0.2"/>
  <cols>
    <col min="1" max="1" width="76.5" bestFit="1" customWidth="1"/>
    <col min="2" max="2" width="30.33203125" bestFit="1" customWidth="1"/>
    <col min="3" max="3" width="12" bestFit="1" customWidth="1"/>
    <col min="4" max="4" width="16.5" bestFit="1" customWidth="1"/>
    <col min="5" max="5" width="11" customWidth="1"/>
    <col min="6" max="6" width="25" bestFit="1" customWidth="1"/>
    <col min="7" max="7" width="25.1640625" customWidth="1"/>
    <col min="8" max="8" width="76.5" bestFit="1" customWidth="1"/>
  </cols>
  <sheetData>
    <row r="1" spans="1:7" x14ac:dyDescent="0.2">
      <c r="A1" t="s">
        <v>3</v>
      </c>
      <c r="B1" t="s">
        <v>2</v>
      </c>
      <c r="C1" t="s">
        <v>6</v>
      </c>
      <c r="D1" t="s">
        <v>4</v>
      </c>
      <c r="E1" t="s">
        <v>5</v>
      </c>
      <c r="F1" t="s">
        <v>10</v>
      </c>
      <c r="G1" t="s">
        <v>11</v>
      </c>
    </row>
    <row r="2" spans="1:7" x14ac:dyDescent="0.2">
      <c r="A2">
        <v>7</v>
      </c>
      <c r="B2">
        <v>1</v>
      </c>
      <c r="C2">
        <v>1</v>
      </c>
      <c r="D2">
        <f t="shared" ref="D2" si="0">LOG(C2,2)</f>
        <v>0</v>
      </c>
      <c r="E2">
        <v>10240</v>
      </c>
      <c r="F2">
        <f>Table1[[#This Row],[Cache Size]]/Table1[[#This Row],[Associativity]]</f>
        <v>10240</v>
      </c>
      <c r="G2" s="4">
        <f>32*Table1[[#This Row],[Block Size]]+33-Table1[[#This Row],[BlockOffsetBits]]</f>
        <v>65</v>
      </c>
    </row>
    <row r="3" spans="1:7" x14ac:dyDescent="0.2">
      <c r="A3">
        <v>6</v>
      </c>
      <c r="B3">
        <v>1</v>
      </c>
      <c r="C3">
        <v>2</v>
      </c>
      <c r="D3" s="3">
        <v>1</v>
      </c>
      <c r="E3">
        <v>10240</v>
      </c>
      <c r="F3">
        <f>Table1[[#This Row],[Cache Size]]/Table1[[#This Row],[Associativity]]</f>
        <v>10240</v>
      </c>
      <c r="G3" s="4">
        <f>32*Table1[[#This Row],[Block Size]]+33-Table1[[#This Row],[BlockOffsetBits]]</f>
        <v>96</v>
      </c>
    </row>
    <row r="4" spans="1:7" x14ac:dyDescent="0.2">
      <c r="A4">
        <v>6</v>
      </c>
      <c r="B4">
        <v>1</v>
      </c>
      <c r="C4">
        <v>4</v>
      </c>
      <c r="D4" s="3">
        <v>2</v>
      </c>
      <c r="E4">
        <v>10240</v>
      </c>
      <c r="F4">
        <f>Table1[[#This Row],[Cache Size]]/Table1[[#This Row],[Associativity]]</f>
        <v>10240</v>
      </c>
      <c r="G4" s="4">
        <f>32*Table1[[#This Row],[Block Size]]+33-Table1[[#This Row],[BlockOffsetBits]]</f>
        <v>159</v>
      </c>
    </row>
    <row r="5" spans="1:7" x14ac:dyDescent="0.2">
      <c r="A5">
        <v>6</v>
      </c>
      <c r="B5">
        <v>2</v>
      </c>
      <c r="C5">
        <v>1</v>
      </c>
      <c r="D5" s="3">
        <v>0</v>
      </c>
      <c r="E5">
        <v>10240</v>
      </c>
      <c r="F5">
        <f>Table1[[#This Row],[Cache Size]]/Table1[[#This Row],[Associativity]]</f>
        <v>5120</v>
      </c>
      <c r="G5" s="4">
        <f>32*Table1[[#This Row],[Block Size]]+33-Table1[[#This Row],[BlockOffsetBits]]</f>
        <v>65</v>
      </c>
    </row>
    <row r="6" spans="1:7" x14ac:dyDescent="0.2">
      <c r="A6">
        <v>5</v>
      </c>
      <c r="B6">
        <v>2</v>
      </c>
      <c r="C6">
        <v>2</v>
      </c>
      <c r="D6" s="3">
        <v>1</v>
      </c>
      <c r="E6">
        <v>10240</v>
      </c>
      <c r="F6">
        <f>Table1[[#This Row],[Cache Size]]/Table1[[#This Row],[Associativity]]</f>
        <v>5120</v>
      </c>
      <c r="G6" s="4">
        <f>32*Table1[[#This Row],[Block Size]]+33-Table1[[#This Row],[BlockOffsetBits]]</f>
        <v>96</v>
      </c>
    </row>
    <row r="7" spans="1:7" x14ac:dyDescent="0.2">
      <c r="A7">
        <v>5</v>
      </c>
      <c r="B7">
        <v>2</v>
      </c>
      <c r="C7">
        <v>4</v>
      </c>
      <c r="D7" s="3">
        <v>2</v>
      </c>
      <c r="E7">
        <v>10240</v>
      </c>
      <c r="F7">
        <f>Table1[[#This Row],[Cache Size]]/Table1[[#This Row],[Associativity]]</f>
        <v>5120</v>
      </c>
      <c r="G7" s="4">
        <f>32*Table1[[#This Row],[Block Size]]+33-Table1[[#This Row],[BlockOffsetBits]]</f>
        <v>159</v>
      </c>
    </row>
    <row r="8" spans="1:7" x14ac:dyDescent="0.2">
      <c r="A8">
        <v>5</v>
      </c>
      <c r="B8">
        <v>4</v>
      </c>
      <c r="C8">
        <v>1</v>
      </c>
      <c r="D8" s="3">
        <v>0</v>
      </c>
      <c r="E8">
        <v>10240</v>
      </c>
      <c r="F8">
        <f>Table1[[#This Row],[Cache Size]]/Table1[[#This Row],[Associativity]]</f>
        <v>2560</v>
      </c>
      <c r="G8" s="4">
        <f>32*Table1[[#This Row],[Block Size]]+33-Table1[[#This Row],[BlockOffsetBits]]</f>
        <v>65</v>
      </c>
    </row>
    <row r="9" spans="1:7" x14ac:dyDescent="0.2">
      <c r="A9">
        <v>4</v>
      </c>
      <c r="B9">
        <v>4</v>
      </c>
      <c r="C9">
        <v>2</v>
      </c>
      <c r="D9" s="3">
        <v>1</v>
      </c>
      <c r="E9">
        <v>10240</v>
      </c>
      <c r="F9">
        <f>Table1[[#This Row],[Cache Size]]/Table1[[#This Row],[Associativity]]</f>
        <v>2560</v>
      </c>
      <c r="G9" s="4">
        <f>32*Table1[[#This Row],[Block Size]]+33-Table1[[#This Row],[BlockOffsetBits]]</f>
        <v>96</v>
      </c>
    </row>
    <row r="10" spans="1:7" x14ac:dyDescent="0.2">
      <c r="A10">
        <v>4</v>
      </c>
      <c r="B10">
        <v>4</v>
      </c>
      <c r="C10">
        <v>4</v>
      </c>
      <c r="D10" s="3">
        <v>2</v>
      </c>
      <c r="E10">
        <v>10240</v>
      </c>
      <c r="F10">
        <f>Table1[[#This Row],[Cache Size]]/Table1[[#This Row],[Associativity]]</f>
        <v>2560</v>
      </c>
      <c r="G10" s="4">
        <f>32*Table1[[#This Row],[Block Size]]+33-Table1[[#This Row],[BlockOffsetBits]]</f>
        <v>159</v>
      </c>
    </row>
    <row r="11" spans="1:7" x14ac:dyDescent="0.2">
      <c r="A11" t="s">
        <v>16</v>
      </c>
      <c r="D11" s="3"/>
    </row>
    <row r="12" spans="1:7" x14ac:dyDescent="0.2">
      <c r="D12" s="3"/>
    </row>
    <row r="15" spans="1:7" x14ac:dyDescent="0.2">
      <c r="A15" s="1" t="s">
        <v>9</v>
      </c>
      <c r="B15" s="1"/>
    </row>
    <row r="16" spans="1:7" x14ac:dyDescent="0.2">
      <c r="A16" s="2" t="s">
        <v>8</v>
      </c>
      <c r="B16" s="2"/>
    </row>
    <row r="17" spans="1:6" x14ac:dyDescent="0.2">
      <c r="A17" s="1" t="s">
        <v>7</v>
      </c>
      <c r="B17" s="1"/>
    </row>
    <row r="18" spans="1:6" x14ac:dyDescent="0.2">
      <c r="A18" s="2" t="s">
        <v>12</v>
      </c>
      <c r="B18" s="2"/>
    </row>
    <row r="19" spans="1:6" x14ac:dyDescent="0.2">
      <c r="A19" t="s">
        <v>13</v>
      </c>
    </row>
    <row r="20" spans="1:6" x14ac:dyDescent="0.2">
      <c r="A20" t="s">
        <v>14</v>
      </c>
    </row>
    <row r="22" spans="1:6" x14ac:dyDescent="0.2">
      <c r="B22" t="s">
        <v>0</v>
      </c>
      <c r="C22" t="s">
        <v>15</v>
      </c>
      <c r="D22" t="s">
        <v>1</v>
      </c>
      <c r="E22" t="s">
        <v>17</v>
      </c>
      <c r="F22" t="s">
        <v>18</v>
      </c>
    </row>
    <row r="23" spans="1:6" x14ac:dyDescent="0.2">
      <c r="B23" t="s">
        <v>11</v>
      </c>
      <c r="D23">
        <v>65</v>
      </c>
      <c r="E23">
        <v>96</v>
      </c>
      <c r="F23">
        <v>159</v>
      </c>
    </row>
    <row r="24" spans="1:6" x14ac:dyDescent="0.2">
      <c r="C24">
        <v>1</v>
      </c>
      <c r="D24">
        <f>2^C24 * ($D$23-C24)</f>
        <v>128</v>
      </c>
      <c r="E24">
        <f>2^$C24 * ($E$23-$C24)</f>
        <v>190</v>
      </c>
      <c r="F24">
        <f>2^$C24 * ($F$23-$C24)</f>
        <v>316</v>
      </c>
    </row>
    <row r="25" spans="1:6" x14ac:dyDescent="0.2">
      <c r="C25">
        <v>2</v>
      </c>
      <c r="D25">
        <f t="shared" ref="D25:D32" si="1">2^C25 * ($D$23-C25)</f>
        <v>252</v>
      </c>
      <c r="E25">
        <f t="shared" ref="E25:E32" si="2">2^$C25 * ($E$23-$C25)</f>
        <v>376</v>
      </c>
      <c r="F25">
        <f t="shared" ref="F25:F32" si="3">2^$C25 * ($F$23-$C25)</f>
        <v>628</v>
      </c>
    </row>
    <row r="26" spans="1:6" x14ac:dyDescent="0.2">
      <c r="C26">
        <v>3</v>
      </c>
      <c r="D26">
        <f t="shared" si="1"/>
        <v>496</v>
      </c>
      <c r="E26">
        <f t="shared" si="2"/>
        <v>744</v>
      </c>
      <c r="F26">
        <f t="shared" si="3"/>
        <v>1248</v>
      </c>
    </row>
    <row r="27" spans="1:6" x14ac:dyDescent="0.2">
      <c r="C27">
        <v>4</v>
      </c>
      <c r="D27">
        <f t="shared" si="1"/>
        <v>976</v>
      </c>
      <c r="E27">
        <f t="shared" si="2"/>
        <v>1472</v>
      </c>
      <c r="F27">
        <f t="shared" si="3"/>
        <v>2480</v>
      </c>
    </row>
    <row r="28" spans="1:6" x14ac:dyDescent="0.2">
      <c r="C28">
        <v>5</v>
      </c>
      <c r="D28">
        <f t="shared" si="1"/>
        <v>1920</v>
      </c>
      <c r="E28">
        <f t="shared" si="2"/>
        <v>2912</v>
      </c>
      <c r="F28">
        <f t="shared" si="3"/>
        <v>4928</v>
      </c>
    </row>
    <row r="29" spans="1:6" x14ac:dyDescent="0.2">
      <c r="C29">
        <v>6</v>
      </c>
      <c r="D29">
        <f t="shared" si="1"/>
        <v>3776</v>
      </c>
      <c r="E29">
        <f t="shared" si="2"/>
        <v>5760</v>
      </c>
      <c r="F29">
        <f t="shared" si="3"/>
        <v>9792</v>
      </c>
    </row>
    <row r="30" spans="1:6" x14ac:dyDescent="0.2">
      <c r="C30">
        <v>7</v>
      </c>
      <c r="D30">
        <f t="shared" si="1"/>
        <v>7424</v>
      </c>
      <c r="E30">
        <f t="shared" si="2"/>
        <v>11392</v>
      </c>
      <c r="F30">
        <f t="shared" si="3"/>
        <v>19456</v>
      </c>
    </row>
    <row r="31" spans="1:6" x14ac:dyDescent="0.2">
      <c r="C31">
        <v>8</v>
      </c>
      <c r="D31">
        <f t="shared" si="1"/>
        <v>14592</v>
      </c>
      <c r="E31">
        <f t="shared" si="2"/>
        <v>22528</v>
      </c>
      <c r="F31">
        <f t="shared" si="3"/>
        <v>38656</v>
      </c>
    </row>
    <row r="32" spans="1:6" x14ac:dyDescent="0.2">
      <c r="C32">
        <v>9</v>
      </c>
      <c r="D32">
        <f t="shared" si="1"/>
        <v>28672</v>
      </c>
      <c r="E32">
        <f t="shared" si="2"/>
        <v>44544</v>
      </c>
      <c r="F32">
        <f t="shared" si="3"/>
        <v>76800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2017-12-06T07:15:06Z</dcterms:created>
  <dcterms:modified xsi:type="dcterms:W3CDTF">2017-12-06T08:27:20Z</dcterms:modified>
</cp:coreProperties>
</file>